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420" tabRatio="453" activeTab="0"/>
  </bookViews>
  <sheets>
    <sheet name="Metas_Magnitud" sheetId="1" r:id="rId1"/>
    <sheet name="Anualización" sheetId="2" r:id="rId2"/>
    <sheet name="HV 1" sheetId="3" r:id="rId3"/>
    <sheet name="HV 4" sheetId="4" state="hidden" r:id="rId4"/>
    <sheet name="ACT-1" sheetId="5" r:id="rId5"/>
    <sheet name="HV 2-MIPG" sheetId="6" r:id="rId6"/>
    <sheet name="Act 2-MIPG" sheetId="7" r:id="rId7"/>
    <sheet name="Proyección Act PACC" sheetId="8" state="hidden" r:id="rId8"/>
    <sheet name="HV 3-PAAC" sheetId="9" r:id="rId9"/>
    <sheet name="Act 3-PACC " sheetId="10" r:id="rId10"/>
    <sheet name="HV 4 " sheetId="11" r:id="rId11"/>
    <sheet name="ACT 4" sheetId="12" r:id="rId12"/>
    <sheet name="HV 5" sheetId="13" r:id="rId13"/>
    <sheet name="ACT 5" sheetId="14" r:id="rId14"/>
    <sheet name="Variables" sheetId="15" r:id="rId15"/>
    <sheet name="ODS" sheetId="16" r:id="rId16"/>
    <sheet name="COMP. METAS" sheetId="17" r:id="rId17"/>
  </sheets>
  <externalReferences>
    <externalReference r:id="rId20"/>
    <externalReference r:id="rId21"/>
  </externalReferences>
  <definedNames>
    <definedName name="_xlnm._FilterDatabase" localSheetId="9" hidden="1">'Act 3-PACC '!$A$13:$GP$13</definedName>
    <definedName name="_xlnm.Print_Area" localSheetId="2">'HV 1'!#REF!</definedName>
    <definedName name="_xlnm.Print_Area" localSheetId="10">'HV 4 '!$B$2:$I$58</definedName>
    <definedName name="CONDICION_POBLACIONAL">#REF!</definedName>
    <definedName name="GRUPO_ETAREO">#REF!</definedName>
    <definedName name="GRUPO_ETAREOS" localSheetId="9">#REF!</definedName>
    <definedName name="GRUPO_ETAREOS" localSheetId="2">#REF!</definedName>
    <definedName name="GRUPO_ETAREOS">#REF!</definedName>
    <definedName name="GRUPO_ETARIO" localSheetId="9">#REF!</definedName>
    <definedName name="GRUPO_ETARIO" localSheetId="2">#REF!</definedName>
    <definedName name="GRUPO_ETARIO">#REF!</definedName>
    <definedName name="GRUPO_ETNICO" localSheetId="9">#REF!</definedName>
    <definedName name="GRUPO_ETNICO" localSheetId="2">#REF!</definedName>
    <definedName name="GRUPO_ETNICO">#REF!</definedName>
    <definedName name="GRUPOETNICO" localSheetId="9">#REF!</definedName>
    <definedName name="GRUPOETNICO" localSheetId="2">#REF!</definedName>
    <definedName name="GRUPOETNICO">#REF!</definedName>
    <definedName name="GRUPOS_ETNICOS">#REF!</definedName>
    <definedName name="LOCALIDAD" localSheetId="9">#REF!</definedName>
    <definedName name="LOCALIDAD" localSheetId="2">#REF!</definedName>
    <definedName name="LOCALIDAD">#REF!</definedName>
    <definedName name="LOCALIZACION" localSheetId="9">#REF!</definedName>
    <definedName name="LOCALIZACION" localSheetId="2">#REF!</definedName>
    <definedName name="LOCALIZACION">#REF!</definedName>
  </definedNames>
  <calcPr fullCalcOnLoad="1"/>
</workbook>
</file>

<file path=xl/comments10.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11.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12.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1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14.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6.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7.xml><?xml version="1.0" encoding="utf-8"?>
<comments xmlns="http://schemas.openxmlformats.org/spreadsheetml/2006/main">
  <authors>
    <author>Luz Dary Guerrero Tibata</author>
  </authors>
  <commentList>
    <comment ref="C3"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9.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sharedStrings.xml><?xml version="1.0" encoding="utf-8"?>
<sst xmlns="http://schemas.openxmlformats.org/spreadsheetml/2006/main" count="1492" uniqueCount="665">
  <si>
    <t>Jun</t>
  </si>
  <si>
    <t>Jul</t>
  </si>
  <si>
    <t>Ago</t>
  </si>
  <si>
    <t>Sep</t>
  </si>
  <si>
    <t>Oct</t>
  </si>
  <si>
    <t>Nov</t>
  </si>
  <si>
    <t>Dic</t>
  </si>
  <si>
    <t>No.</t>
  </si>
  <si>
    <t>PLAN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</si>
  <si>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</si>
  <si>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</si>
  <si>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</si>
  <si>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</si>
  <si>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</si>
  <si>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</si>
  <si>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</si>
  <si>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</si>
  <si>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</si>
  <si>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</si>
  <si>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</si>
  <si>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</si>
  <si>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</si>
  <si>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</si>
  <si>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</si>
  <si>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</si>
  <si>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</si>
  <si>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</si>
  <si>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</si>
  <si>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0-5 años Primera infancia </t>
  </si>
  <si>
    <t>Usaquen</t>
  </si>
  <si>
    <t xml:space="preserve">6 - 13 años Infancia </t>
  </si>
  <si>
    <t>Chapinero</t>
  </si>
  <si>
    <t>14 - 17 años Adolescencia</t>
  </si>
  <si>
    <t>Santa Fe</t>
  </si>
  <si>
    <t>18 - 26 años Juventud</t>
  </si>
  <si>
    <t>San Cristobal</t>
  </si>
  <si>
    <t>27 - 59 años Adultez</t>
  </si>
  <si>
    <t>Usme</t>
  </si>
  <si>
    <t>Logística de Movilidad</t>
  </si>
  <si>
    <t>60 años o más. Personas Mayores</t>
  </si>
  <si>
    <t>Tunjuelito</t>
  </si>
  <si>
    <t>Componente Ambiental</t>
  </si>
  <si>
    <t>Todos los grupos</t>
  </si>
  <si>
    <t>Bosa</t>
  </si>
  <si>
    <t>Plan de Intercambiadores Modales</t>
  </si>
  <si>
    <t>CONDICION POBLACIONAL</t>
  </si>
  <si>
    <t>Kennedy</t>
  </si>
  <si>
    <t>Plan de Ordenamiento Logístico</t>
  </si>
  <si>
    <t>Todos los Grupos</t>
  </si>
  <si>
    <t>Fontibon</t>
  </si>
  <si>
    <t>Plan de Seguridad Vial</t>
  </si>
  <si>
    <t>Adultos-as trabajador-a formal</t>
  </si>
  <si>
    <t>Engativa</t>
  </si>
  <si>
    <t>Transporte Público</t>
  </si>
  <si>
    <t>Adultos-as trabajador-a informal</t>
  </si>
  <si>
    <t>Suba</t>
  </si>
  <si>
    <t>Transporte No Motorizado</t>
  </si>
  <si>
    <t>Ciudadanos-as habitantes de calle</t>
  </si>
  <si>
    <t>Barrios Unidos</t>
  </si>
  <si>
    <t>Plan de Ordenamiento de Estacionamientos</t>
  </si>
  <si>
    <t>Comunidad en general</t>
  </si>
  <si>
    <t>Teusaquillo</t>
  </si>
  <si>
    <t xml:space="preserve">Infraestructura Vial </t>
  </si>
  <si>
    <t>Familias en emergencia social y catastrófica</t>
  </si>
  <si>
    <t>Los Martires</t>
  </si>
  <si>
    <t>Familias en situacion de vulnerabilidad</t>
  </si>
  <si>
    <t>Antonio Nariño</t>
  </si>
  <si>
    <t xml:space="preserve">OBJETIVOS ESTRATÉGICOS </t>
  </si>
  <si>
    <t>Familias ubicadas en zonas de alto deterioro urbano</t>
  </si>
  <si>
    <t>Puente Aranda</t>
  </si>
  <si>
    <t>Jovenes desescolarizados</t>
  </si>
  <si>
    <t>La Candelaria</t>
  </si>
  <si>
    <t>Jovenes escolarizados</t>
  </si>
  <si>
    <t>Rafael Uribe Uribe</t>
  </si>
  <si>
    <t>Mujeres gestantes y lactantes</t>
  </si>
  <si>
    <t>Ciudad Bolivar</t>
  </si>
  <si>
    <t>Niños y niñas de primera infancia</t>
  </si>
  <si>
    <t>Sumapaz</t>
  </si>
  <si>
    <t>Niños, niñas y adolescentes desescolarizados</t>
  </si>
  <si>
    <t>Especial</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</si>
  <si>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</si>
  <si>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</si>
  <si>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</si>
  <si>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</si>
  <si>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</si>
  <si>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</si>
  <si>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</si>
  <si>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</si>
  <si>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</si>
  <si>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</si>
  <si>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</si>
  <si>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</si>
  <si>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</si>
  <si>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</si>
  <si>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</si>
  <si>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</si>
  <si>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</si>
  <si>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</si>
  <si>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</si>
  <si>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</si>
  <si>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</si>
  <si>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</si>
  <si>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</si>
  <si>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</si>
  <si>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</si>
  <si>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</si>
  <si>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</si>
  <si>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</si>
  <si>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</si>
  <si>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</si>
  <si>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</si>
  <si>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</si>
  <si>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</si>
  <si>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</si>
  <si>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</si>
  <si>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</si>
  <si>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</si>
  <si>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</si>
  <si>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</si>
  <si>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</si>
  <si>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</si>
  <si>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</si>
  <si>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</si>
  <si>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</si>
  <si>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</si>
  <si>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</si>
  <si>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</si>
  <si>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</si>
  <si>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</si>
  <si>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</si>
  <si>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</si>
  <si>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</si>
  <si>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</si>
  <si>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</si>
  <si>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</si>
  <si>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</si>
  <si>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</si>
  <si>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</si>
  <si>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</si>
  <si>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</si>
  <si>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</si>
  <si>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</si>
  <si>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</si>
  <si>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</si>
  <si>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</si>
  <si>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</si>
  <si>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</si>
  <si>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</si>
  <si>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</si>
  <si>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</si>
  <si>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</si>
  <si>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</si>
  <si>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</si>
  <si>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</si>
  <si>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</si>
  <si>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</si>
  <si>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</si>
  <si>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</si>
  <si>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</si>
  <si>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</si>
  <si>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</si>
  <si>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</si>
  <si>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</si>
  <si>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</si>
  <si>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</si>
  <si>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</si>
  <si>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</si>
  <si>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</si>
  <si>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</si>
  <si>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</si>
  <si>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</si>
  <si>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</si>
  <si>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</si>
  <si>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</si>
  <si>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</si>
  <si>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</si>
  <si>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</si>
  <si>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</si>
  <si>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</si>
  <si>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</si>
  <si>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</si>
  <si>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</si>
  <si>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</si>
  <si>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</si>
  <si>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</si>
  <si>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</si>
  <si>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</si>
  <si>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</si>
  <si>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</si>
  <si>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</si>
  <si>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</si>
  <si>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</si>
  <si>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</si>
  <si>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</si>
  <si>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</si>
  <si>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</si>
  <si>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</si>
  <si>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</si>
  <si>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</si>
  <si>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</si>
  <si>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</si>
  <si>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</si>
  <si>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</si>
  <si>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</si>
  <si>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</si>
  <si>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</si>
  <si>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</si>
  <si>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</si>
  <si>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</si>
  <si>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</si>
  <si>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PM-05</t>
  </si>
  <si>
    <t>Estadística (análisis, recolección e interpretación de datos que pueden ser internos o externos)</t>
  </si>
  <si>
    <t>Cantidad</t>
  </si>
  <si>
    <t xml:space="preserve">Número de actividades pedagógicas realizadas
</t>
  </si>
  <si>
    <t>Número de actividades pedagógicas programadas</t>
  </si>
  <si>
    <t>2.Ser referente mundial en cultura ciudadana</t>
  </si>
  <si>
    <t>4. Ser referente en innovación y creatividad</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</si>
  <si>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</si>
  <si>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 xml:space="preserve">(Número de actividades pedagógicas realizadas/Número de actividades pedagógicas programadas)*100
                </t>
  </si>
  <si>
    <t>N.A.</t>
  </si>
  <si>
    <t>Cumplimiento de las acciones de MIPG</t>
  </si>
  <si>
    <t>Registros Administrativos</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</si>
  <si>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</si>
  <si>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</si>
  <si>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</si>
  <si>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</si>
  <si>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Son las actividades ponderadas porcentualmente que en el periodo de reporte se culminaron y se registran en el anexo de actividades</t>
  </si>
  <si>
    <r>
      <t>Formato de Anexo de Ac</t>
    </r>
    <r>
      <rPr>
        <b/>
        <sz val="10"/>
        <color indexed="8"/>
        <rFont val="Arial"/>
        <family val="2"/>
      </rPr>
      <t>tividades</t>
    </r>
  </si>
  <si>
    <t>CÓDIGO: PE01-PR01-F11</t>
  </si>
  <si>
    <t>VERSIÓN 3.0</t>
  </si>
  <si>
    <t>CODIGO Y NOMBRE DEL PROYECTO DE INVERSIÓN O DEL POA SIN INVERSIÓN</t>
  </si>
  <si>
    <t>SUBSECRETARÍA RESPONSABLE:</t>
  </si>
  <si>
    <t>ORDENADOR DEL GASTO:</t>
  </si>
  <si>
    <t>META POA ASOCIADA</t>
  </si>
  <si>
    <r>
      <t>Sección No. 1: PROGRAMACIÓN  VIGENCIA _</t>
    </r>
    <r>
      <rPr>
        <b/>
        <u val="single"/>
        <sz val="11"/>
        <color indexed="56"/>
        <rFont val="Calibri"/>
        <family val="2"/>
      </rPr>
      <t>2018</t>
    </r>
  </si>
  <si>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</si>
  <si>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</si>
  <si>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</si>
  <si>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</si>
  <si>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</si>
  <si>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</si>
  <si>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</si>
  <si>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</si>
  <si>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</si>
  <si>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</si>
  <si>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</si>
  <si>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</si>
  <si>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TOTAL</t>
  </si>
  <si>
    <t>Cumplimiento del P.A.A.C</t>
  </si>
  <si>
    <t>(Total actividades ejecutadas / Total actividades programadas)*100</t>
  </si>
  <si>
    <t xml:space="preserve">Total actividades ejecutadas </t>
  </si>
  <si>
    <t>Total actividades programadas</t>
  </si>
  <si>
    <t>Corresponde a las actividades efectivamente realizadas y evidenciadas</t>
  </si>
  <si>
    <t>Corresponde a las actividades registradas en cada componente del P.A.A.C. donde participa la SPS</t>
  </si>
  <si>
    <t>Vincular a las entidades del sector y a las dependencias de la SDM su participación en las audiencias públicas- Rendición de cuentas del Distrito y local, de acuerdo a las actividades programadas, con el fin de brindar información de calidad, oportuna, objetiva, veraz y completa</t>
  </si>
  <si>
    <t>Establecer cronograma para el desarrollo de las diferentes instancias de rendición de cuentas en las localidades</t>
  </si>
  <si>
    <t>Generar mecanismos de consulta de grupos de interés de los temas para la rendición de cuentas</t>
  </si>
  <si>
    <t>Invitar a las instituciones, entidades, y la ciudadanía general a  participar de las audiencias públicas- rendición de cuentas</t>
  </si>
  <si>
    <t>Realizar seguimiento a los compromisos adquiridos con la comunidad en la Audiencia Pública.</t>
  </si>
  <si>
    <t>Remitir trimestralmente a la Subsecretaría de Servicios de la Movilidad, la información relacionada con los indicadores de gestión al cumplimiento de las metas establecidas en el Plan Operativo Anual- POA.</t>
  </si>
  <si>
    <t>Remitir un informe trimestral de resultados y avances del Plan Institucional de Participación a la Oficina Asesora de Planeación y a los diferentes procesos de manera trimestral.</t>
  </si>
  <si>
    <r>
      <rPr>
        <u val="single"/>
        <sz val="11"/>
        <color indexed="8"/>
        <rFont val="Calibri"/>
        <family val="2"/>
      </rPr>
      <t xml:space="preserve">Componente </t>
    </r>
    <r>
      <rPr>
        <b/>
        <u val="single"/>
        <sz val="11"/>
        <color indexed="8"/>
        <rFont val="Calibri"/>
        <family val="2"/>
      </rPr>
      <t>1.</t>
    </r>
    <r>
      <rPr>
        <sz val="11"/>
        <color theme="1"/>
        <rFont val="Calibri"/>
        <family val="2"/>
      </rPr>
      <t xml:space="preserve"> Gestión del Riesgo de Corrupción </t>
    </r>
  </si>
  <si>
    <r>
      <rPr>
        <u val="single"/>
        <sz val="11"/>
        <color indexed="8"/>
        <rFont val="Calibri"/>
        <family val="2"/>
      </rPr>
      <t xml:space="preserve">Componente </t>
    </r>
    <r>
      <rPr>
        <b/>
        <u val="single"/>
        <sz val="11"/>
        <color indexed="8"/>
        <rFont val="Calibri"/>
        <family val="2"/>
      </rPr>
      <t>3.</t>
    </r>
    <r>
      <rPr>
        <sz val="11"/>
        <color theme="1"/>
        <rFont val="Calibri"/>
        <family val="2"/>
      </rPr>
      <t xml:space="preserve"> Rendición de Cuentas - </t>
    </r>
    <r>
      <rPr>
        <b/>
        <sz val="11"/>
        <color indexed="8"/>
        <rFont val="Calibri"/>
        <family val="2"/>
      </rPr>
      <t>Información de calidad y en lenguaje comprensible</t>
    </r>
  </si>
  <si>
    <r>
      <rPr>
        <u val="single"/>
        <sz val="11"/>
        <color indexed="8"/>
        <rFont val="Calibri"/>
        <family val="2"/>
      </rPr>
      <t>Componente</t>
    </r>
    <r>
      <rPr>
        <b/>
        <u val="single"/>
        <sz val="11"/>
        <color indexed="8"/>
        <rFont val="Calibri"/>
        <family val="2"/>
      </rPr>
      <t xml:space="preserve"> 3</t>
    </r>
    <r>
      <rPr>
        <u val="single"/>
        <sz val="11"/>
        <color indexed="8"/>
        <rFont val="Calibri"/>
        <family val="2"/>
      </rPr>
      <t>.</t>
    </r>
    <r>
      <rPr>
        <sz val="11"/>
        <color theme="1"/>
        <rFont val="Calibri"/>
        <family val="2"/>
      </rPr>
      <t xml:space="preserve"> Rendición de Cuentas - </t>
    </r>
    <r>
      <rPr>
        <b/>
        <sz val="11"/>
        <color indexed="8"/>
        <rFont val="Calibri"/>
        <family val="2"/>
      </rPr>
      <t>Diálogo de doble vía con la ciudadanía y sus organizaciones</t>
    </r>
  </si>
  <si>
    <r>
      <rPr>
        <u val="single"/>
        <sz val="11"/>
        <color indexed="8"/>
        <rFont val="Calibri"/>
        <family val="2"/>
      </rPr>
      <t xml:space="preserve">Componente </t>
    </r>
    <r>
      <rPr>
        <b/>
        <u val="single"/>
        <sz val="11"/>
        <color indexed="8"/>
        <rFont val="Calibri"/>
        <family val="2"/>
      </rPr>
      <t>3</t>
    </r>
    <r>
      <rPr>
        <u val="single"/>
        <sz val="11"/>
        <color indexed="8"/>
        <rFont val="Calibri"/>
        <family val="2"/>
      </rPr>
      <t>. Rendición de Cuentas -</t>
    </r>
    <r>
      <rPr>
        <b/>
        <sz val="11"/>
        <color indexed="8"/>
        <rFont val="Calibri"/>
        <family val="2"/>
      </rPr>
      <t>Incentivos para motivar la cultura de la rendición y petición de cuentas</t>
    </r>
  </si>
  <si>
    <r>
      <rPr>
        <u val="single"/>
        <sz val="11"/>
        <color indexed="8"/>
        <rFont val="Calibri"/>
        <family val="2"/>
      </rPr>
      <t xml:space="preserve">Componente </t>
    </r>
    <r>
      <rPr>
        <b/>
        <u val="single"/>
        <sz val="11"/>
        <color indexed="8"/>
        <rFont val="Calibri"/>
        <family val="2"/>
      </rPr>
      <t>3.</t>
    </r>
    <r>
      <rPr>
        <u val="single"/>
        <sz val="11"/>
        <color indexed="8"/>
        <rFont val="Calibri"/>
        <family val="2"/>
      </rPr>
      <t xml:space="preserve"> Rendición de Cuentas</t>
    </r>
    <r>
      <rPr>
        <sz val="11"/>
        <color theme="1"/>
        <rFont val="Calibri"/>
        <family val="2"/>
      </rPr>
      <t xml:space="preserve"> -</t>
    </r>
    <r>
      <rPr>
        <b/>
        <sz val="11"/>
        <color indexed="8"/>
        <rFont val="Calibri"/>
        <family val="2"/>
      </rPr>
      <t>Evaluación y retroalimentación a la gestión institucional</t>
    </r>
  </si>
  <si>
    <t>Mantener actualizada la información relacionada con trámites y servicios de la Secretaría de Movilidad</t>
  </si>
  <si>
    <t>Desarrollar acciones de mejorar a la herramienta tecnológica de monitoreo de redes sociales</t>
  </si>
  <si>
    <t>Divulgación de los trámites y servicios y de los Centros locales de Movilidad a través de los medios de comunicación</t>
  </si>
  <si>
    <t>Divulgación del protocolo para denuncias por actos de corrupción</t>
  </si>
  <si>
    <t>Dar a conocer a los ciudadanos y funcionarios de puntos de contacto   “Carta al Trato Digno”</t>
  </si>
  <si>
    <t xml:space="preserve">Divulgación de la figura del Defensor del Ciudadano </t>
  </si>
  <si>
    <t xml:space="preserve">Definir e implementar una metodología para el tratamiento específico de PQRS sobre contratación </t>
  </si>
  <si>
    <t xml:space="preserve">Definir e implementar una metodología para el tratamiento específico de PQRS sobre la prestación de bienes y servicios </t>
  </si>
  <si>
    <t xml:space="preserve">Realizar seguimiento a la satisfacción de los usuarios frente a la atención recibida sobre PQRS </t>
  </si>
  <si>
    <t xml:space="preserve">Capacitar a los funcionarios que atienden la línea 195 acerca del sistema de PQRS </t>
  </si>
  <si>
    <t>Difundir a nivel de los funcionarios que atienden la línea 195, la información sobre cómo poner una queja y una reclamación en persona.</t>
  </si>
  <si>
    <t xml:space="preserve">Implementar mecanismo para realizar la llamada anónima </t>
  </si>
  <si>
    <t>Revisar y actualizar la caracterización de los usuarios y partes interesadas como estrategia de mejora en la atención</t>
  </si>
  <si>
    <t xml:space="preserve">Establecer e implementar acciones de formación y cualificación de los servidores en temáticas relacionadas con la mejora del servicio a la ciudadanía en coordinación con la Subdirección Administrativa </t>
  </si>
  <si>
    <r>
      <rPr>
        <u val="single"/>
        <sz val="11"/>
        <color indexed="8"/>
        <rFont val="Calibri"/>
        <family val="2"/>
      </rPr>
      <t>Componente</t>
    </r>
    <r>
      <rPr>
        <b/>
        <u val="single"/>
        <sz val="11"/>
        <color indexed="8"/>
        <rFont val="Calibri"/>
        <family val="2"/>
      </rPr>
      <t xml:space="preserve"> 4</t>
    </r>
    <r>
      <rPr>
        <u val="single"/>
        <sz val="11"/>
        <color indexed="8"/>
        <rFont val="Calibri"/>
        <family val="2"/>
      </rPr>
      <t>. Atención al ciudadano</t>
    </r>
    <r>
      <rPr>
        <sz val="11"/>
        <color theme="1"/>
        <rFont val="Calibri"/>
        <family val="2"/>
      </rPr>
      <t xml:space="preserve"> - </t>
    </r>
    <r>
      <rPr>
        <b/>
        <sz val="11"/>
        <color indexed="8"/>
        <rFont val="Calibri"/>
        <family val="2"/>
      </rPr>
      <t>Estructura administrativa y Direccionamiento estratégico</t>
    </r>
  </si>
  <si>
    <r>
      <rPr>
        <u val="single"/>
        <sz val="11"/>
        <color indexed="8"/>
        <rFont val="Calibri"/>
        <family val="2"/>
      </rPr>
      <t xml:space="preserve">Componente </t>
    </r>
    <r>
      <rPr>
        <b/>
        <u val="single"/>
        <sz val="11"/>
        <color indexed="8"/>
        <rFont val="Calibri"/>
        <family val="2"/>
      </rPr>
      <t>4</t>
    </r>
    <r>
      <rPr>
        <u val="single"/>
        <sz val="11"/>
        <color indexed="8"/>
        <rFont val="Calibri"/>
        <family val="2"/>
      </rPr>
      <t>. Atención al ciudadan</t>
    </r>
    <r>
      <rPr>
        <sz val="11"/>
        <color theme="1"/>
        <rFont val="Calibri"/>
        <family val="2"/>
      </rPr>
      <t xml:space="preserve">o </t>
    </r>
    <r>
      <rPr>
        <b/>
        <sz val="11"/>
        <color indexed="8"/>
        <rFont val="Calibri"/>
        <family val="2"/>
      </rPr>
      <t>-Relacionamiento con el ciudadano</t>
    </r>
  </si>
  <si>
    <r>
      <t xml:space="preserve">Revisar y actualizar los procedimientos que se requiera </t>
    </r>
    <r>
      <rPr>
        <i/>
        <sz val="11"/>
        <color indexed="8"/>
        <rFont val="Calibri"/>
        <family val="2"/>
      </rPr>
      <t>Nota: también por directriz de la circular 002 de 2018 Secretaria General de la Alcaldía Mayor de Bogotá D.C.</t>
    </r>
  </si>
  <si>
    <r>
      <rPr>
        <u val="single"/>
        <sz val="11"/>
        <color indexed="8"/>
        <rFont val="Calibri"/>
        <family val="2"/>
      </rPr>
      <t xml:space="preserve">Componente </t>
    </r>
    <r>
      <rPr>
        <b/>
        <u val="single"/>
        <sz val="11"/>
        <color indexed="8"/>
        <rFont val="Calibri"/>
        <family val="2"/>
      </rPr>
      <t>4.</t>
    </r>
    <r>
      <rPr>
        <u val="single"/>
        <sz val="11"/>
        <color indexed="8"/>
        <rFont val="Calibri"/>
        <family val="2"/>
      </rPr>
      <t xml:space="preserve"> Atención al ciudadano</t>
    </r>
    <r>
      <rPr>
        <sz val="11"/>
        <color theme="1"/>
        <rFont val="Calibri"/>
        <family val="2"/>
      </rPr>
      <t xml:space="preserve"> -</t>
    </r>
    <r>
      <rPr>
        <b/>
        <sz val="11"/>
        <color indexed="8"/>
        <rFont val="Calibri"/>
        <family val="2"/>
      </rPr>
      <t>Normativo y Procedimental</t>
    </r>
  </si>
  <si>
    <r>
      <rPr>
        <u val="single"/>
        <sz val="11"/>
        <color indexed="8"/>
        <rFont val="Calibri"/>
        <family val="2"/>
      </rPr>
      <t>Componente</t>
    </r>
    <r>
      <rPr>
        <b/>
        <u val="single"/>
        <sz val="11"/>
        <color indexed="8"/>
        <rFont val="Calibri"/>
        <family val="2"/>
      </rPr>
      <t xml:space="preserve"> 4.</t>
    </r>
    <r>
      <rPr>
        <u val="single"/>
        <sz val="11"/>
        <color indexed="8"/>
        <rFont val="Calibri"/>
        <family val="2"/>
      </rPr>
      <t xml:space="preserve"> Atención al ciudadano -</t>
    </r>
    <r>
      <rPr>
        <b/>
        <sz val="11"/>
        <color indexed="8"/>
        <rFont val="Calibri"/>
        <family val="2"/>
      </rPr>
      <t>Talento Humano</t>
    </r>
  </si>
  <si>
    <r>
      <rPr>
        <u val="single"/>
        <sz val="11"/>
        <color indexed="8"/>
        <rFont val="Calibri"/>
        <family val="2"/>
      </rPr>
      <t xml:space="preserve">Componente </t>
    </r>
    <r>
      <rPr>
        <b/>
        <u val="single"/>
        <sz val="11"/>
        <color indexed="8"/>
        <rFont val="Calibri"/>
        <family val="2"/>
      </rPr>
      <t>4</t>
    </r>
    <r>
      <rPr>
        <u val="single"/>
        <sz val="11"/>
        <color indexed="8"/>
        <rFont val="Calibri"/>
        <family val="2"/>
      </rPr>
      <t>. Atención al ciudadano</t>
    </r>
    <r>
      <rPr>
        <sz val="11"/>
        <color theme="1"/>
        <rFont val="Calibri"/>
        <family val="2"/>
      </rPr>
      <t xml:space="preserve"> -</t>
    </r>
    <r>
      <rPr>
        <b/>
        <sz val="11"/>
        <color indexed="8"/>
        <rFont val="Calibri"/>
        <family val="2"/>
      </rPr>
      <t>Fortalecimiento de los canales de atención</t>
    </r>
  </si>
  <si>
    <t>Dar a conocer internamente los lineamientos frente al servicio que presta la Secretaría de Movilidad- en materia de atención a grupos poblacionales específicos</t>
  </si>
  <si>
    <t>Publicar un informe de todas las solicitudes, denuncias y los tiempos de respuesta del sujeto obligado. (Art. 11 Literal h Ley 1712)</t>
  </si>
  <si>
    <r>
      <rPr>
        <u val="single"/>
        <sz val="11"/>
        <color indexed="8"/>
        <rFont val="Calibri"/>
        <family val="2"/>
      </rPr>
      <t xml:space="preserve">Componente </t>
    </r>
    <r>
      <rPr>
        <b/>
        <u val="single"/>
        <sz val="11"/>
        <color indexed="8"/>
        <rFont val="Calibri"/>
        <family val="2"/>
      </rPr>
      <t>5.</t>
    </r>
    <r>
      <rPr>
        <u val="single"/>
        <sz val="11"/>
        <color indexed="8"/>
        <rFont val="Calibri"/>
        <family val="2"/>
      </rPr>
      <t xml:space="preserve"> Componente de Acceso a la Información Pública</t>
    </r>
    <r>
      <rPr>
        <sz val="11"/>
        <color theme="1"/>
        <rFont val="Calibri"/>
        <family val="2"/>
      </rPr>
      <t xml:space="preserve"> - </t>
    </r>
    <r>
      <rPr>
        <b/>
        <sz val="11"/>
        <color indexed="8"/>
        <rFont val="Calibri"/>
        <family val="2"/>
      </rPr>
      <t>Criterio Diferencial de Accesibilidad</t>
    </r>
  </si>
  <si>
    <r>
      <rPr>
        <u val="single"/>
        <sz val="11"/>
        <color indexed="8"/>
        <rFont val="Calibri"/>
        <family val="2"/>
      </rPr>
      <t>Componente</t>
    </r>
    <r>
      <rPr>
        <b/>
        <u val="single"/>
        <sz val="11"/>
        <color indexed="8"/>
        <rFont val="Calibri"/>
        <family val="2"/>
      </rPr>
      <t xml:space="preserve"> 5</t>
    </r>
    <r>
      <rPr>
        <u val="single"/>
        <sz val="11"/>
        <color indexed="8"/>
        <rFont val="Calibri"/>
        <family val="2"/>
      </rPr>
      <t>. Componente de Acceso a la Información Pública</t>
    </r>
    <r>
      <rPr>
        <sz val="11"/>
        <color theme="1"/>
        <rFont val="Calibri"/>
        <family val="2"/>
      </rPr>
      <t xml:space="preserve"> -</t>
    </r>
    <r>
      <rPr>
        <b/>
        <sz val="11"/>
        <color indexed="8"/>
        <rFont val="Calibri"/>
        <family val="2"/>
      </rPr>
      <t>Monitoreo del Acceso a la Información Pública</t>
    </r>
  </si>
  <si>
    <r>
      <t xml:space="preserve">Monitoreo Mariz de Riesgos de Corrupción y Procesos a corte de </t>
    </r>
    <r>
      <rPr>
        <b/>
        <sz val="11"/>
        <color indexed="8"/>
        <rFont val="Calibri"/>
        <family val="2"/>
      </rPr>
      <t>abril</t>
    </r>
  </si>
  <si>
    <r>
      <t xml:space="preserve">Monitoreo Mariz de Riesgos de Corrupción y Proceso a corte de </t>
    </r>
    <r>
      <rPr>
        <b/>
        <sz val="11"/>
        <color indexed="8"/>
        <rFont val="Calibri"/>
        <family val="2"/>
      </rPr>
      <t xml:space="preserve">agosto </t>
    </r>
  </si>
  <si>
    <r>
      <t xml:space="preserve">Monitoreo Mariz de Riesgos de Corrupción y Proceso a corte de </t>
    </r>
    <r>
      <rPr>
        <b/>
        <sz val="11"/>
        <color indexed="8"/>
        <rFont val="Calibri"/>
        <family val="2"/>
      </rPr>
      <t>diciembre</t>
    </r>
  </si>
  <si>
    <r>
      <t xml:space="preserve">Identificar las necesidades de información a través de las comisiones de movilidad, encuentros comunitarios y reuniones de participación. (Cambios o gestión realizada desde la SDM en las diferentes localidades). 
</t>
    </r>
    <r>
      <rPr>
        <sz val="11"/>
        <color indexed="10"/>
        <rFont val="Calibri"/>
        <family val="2"/>
      </rPr>
      <t>OBSERVACIONES: Los encuentros y reuniones se miden a través de las metas 1 y 2 del POA de gestión (Talleres y encuentros). Por tanto no se deja esta actividad. En el avance se incluirán las comisiones.</t>
    </r>
  </si>
  <si>
    <r>
      <t xml:space="preserve">Implementar lo establecido en el PM05-PR02-MD01 Plan Institucional de Participación.
</t>
    </r>
    <r>
      <rPr>
        <sz val="11"/>
        <color indexed="10"/>
        <rFont val="Calibri"/>
        <family val="2"/>
      </rPr>
      <t>OBSERVACIONES: Esta actividad se refleja en el POA de inversión con la meta No. 6. Sin embargo, en el formato POA se evidenciarán las actividades propias de los PIP.</t>
    </r>
    <r>
      <rPr>
        <sz val="11"/>
        <color theme="1"/>
        <rFont val="Calibri"/>
        <family val="2"/>
      </rPr>
      <t xml:space="preserve"> </t>
    </r>
  </si>
  <si>
    <t>Realizar 20 Audiencias públicas - rendición de cuentas una por localidad.</t>
  </si>
  <si>
    <t>Evaluar el espacio principal de rendición de cuentas a la ciudadanía considerando fortalezas y debilidades, temas problemáticos y propuestas de solución, así como gestionar la publicación y divulgación en la página WEB.</t>
  </si>
  <si>
    <t>Evaluar los espacios  de rendición de cuentas a la ciudadanía considerando fortalezas y debilidades, temas problemáticos y propuestas de solución en las diferentes localidades - Aplicación de la encuesta.</t>
  </si>
  <si>
    <t xml:space="preserve">Consolidar los informes remitidos por los gestores locales como resultado de las audiencias públicas realizadas, y analizar </t>
  </si>
  <si>
    <r>
      <t xml:space="preserve">Designación de presupuesto para el desarrollo de iniciativas que mejoren la prestación de los servicios - 
</t>
    </r>
    <r>
      <rPr>
        <sz val="11"/>
        <color indexed="10"/>
        <rFont val="Calibri"/>
        <family val="2"/>
      </rPr>
      <t>OBSERVACIONES: Validar por cuanto se espera eliminar, en caso de no ser eliminada del PAAC, se reflejará en el POA de inversión en la meta 8.</t>
    </r>
  </si>
  <si>
    <r>
      <t xml:space="preserve">Aplicación de los mecanismos de medición en los procesos misionales.
</t>
    </r>
    <r>
      <rPr>
        <sz val="11"/>
        <color indexed="10"/>
        <rFont val="Calibri"/>
        <family val="2"/>
      </rPr>
      <t>OBSERVACIONES: esta actividad se reflejará en el formato de activiades de la meta 8. "Evaluar el grado de satisfacción de los usuarios de los servicios prestados directa e indirectamente por la  Secretaría de Movilidad "</t>
    </r>
  </si>
  <si>
    <t xml:space="preserve">Requerir a las dependencias la información actualizada de trámites y servicios.
</t>
  </si>
  <si>
    <t xml:space="preserve">Realizar capacitación relacionada con trámites y servicios, atención a la ciudadanía y Centros Locales de Movilidad, entre los servidores que atienden los puntos de contacto de la entidad.
</t>
  </si>
  <si>
    <r>
      <rPr>
        <sz val="11"/>
        <color indexed="8"/>
        <rFont val="Calibri"/>
        <family val="2"/>
      </rPr>
      <t xml:space="preserve">Actividades adicionales según Índice de Transparencia de Bogotá (ITB) </t>
    </r>
    <r>
      <rPr>
        <sz val="11"/>
        <color theme="1"/>
        <rFont val="Calibri"/>
        <family val="2"/>
      </rPr>
      <t xml:space="preserve">- </t>
    </r>
    <r>
      <rPr>
        <b/>
        <sz val="11"/>
        <color indexed="8"/>
        <rFont val="Calibri"/>
        <family val="2"/>
      </rPr>
      <t>Condiciones institucionales del sistema de PQRS</t>
    </r>
  </si>
  <si>
    <r>
      <rPr>
        <u val="single"/>
        <sz val="11"/>
        <color indexed="8"/>
        <rFont val="Calibri"/>
        <family val="2"/>
      </rPr>
      <t xml:space="preserve">Actividades adicionales según Índice de Transparencia de Bogotá (ITB) - </t>
    </r>
    <r>
      <rPr>
        <b/>
        <sz val="11"/>
        <color indexed="8"/>
        <rFont val="Calibri"/>
        <family val="2"/>
      </rPr>
      <t>Gestión de denuncias e investigación de hechos de corrupción</t>
    </r>
  </si>
  <si>
    <r>
      <t xml:space="preserve">Definir e implementar el protocolo para la  protección al reportante.
</t>
    </r>
    <r>
      <rPr>
        <sz val="11"/>
        <color indexed="10"/>
        <rFont val="Calibri"/>
        <family val="2"/>
      </rPr>
      <t xml:space="preserve">OBSERVACIONES: Validar cómo queda. </t>
    </r>
  </si>
  <si>
    <r>
      <rPr>
        <u val="single"/>
        <sz val="11"/>
        <color indexed="8"/>
        <rFont val="Calibri"/>
        <family val="2"/>
      </rPr>
      <t>Actividades adicionales según Índice de Transparencia de Bogotá (ITB)</t>
    </r>
    <r>
      <rPr>
        <sz val="11"/>
        <color theme="1"/>
        <rFont val="Calibri"/>
        <family val="2"/>
      </rPr>
      <t>-</t>
    </r>
    <r>
      <rPr>
        <b/>
        <sz val="11"/>
        <color indexed="8"/>
        <rFont val="Calibri"/>
        <family val="2"/>
      </rPr>
      <t>Verificación del sistema de PQRS a través de la línea telefónica</t>
    </r>
  </si>
  <si>
    <r>
      <rPr>
        <u val="single"/>
        <sz val="11"/>
        <color indexed="8"/>
        <rFont val="Calibri"/>
        <family val="2"/>
      </rPr>
      <t>Actividades adicionales según circular 002 de 2018 Secretaría General de la Alcaldía Mayor - Atención al ciudadano</t>
    </r>
    <r>
      <rPr>
        <sz val="11"/>
        <color theme="1"/>
        <rFont val="Calibri"/>
        <family val="2"/>
      </rPr>
      <t>-</t>
    </r>
    <r>
      <rPr>
        <b/>
        <sz val="11"/>
        <color indexed="8"/>
        <rFont val="Calibri"/>
        <family val="2"/>
      </rPr>
      <t>Mejora en la atención al ciudadano</t>
    </r>
  </si>
  <si>
    <r>
      <t xml:space="preserve">Identificar e implementar buenas prácticas en servicio a la ciudadanía en articulación con lo establecido en la dimensión “Gestión del conocimiento y la innovación” del MIPG:
</t>
    </r>
    <r>
      <rPr>
        <sz val="11"/>
        <color indexed="10"/>
        <rFont val="Calibri"/>
        <family val="2"/>
      </rPr>
      <t>OBSERVACIONES: estas tres actividades se medirán a través del indicador MIPG</t>
    </r>
  </si>
  <si>
    <t>Componente 5. Lineamiento de transparencia activa</t>
  </si>
  <si>
    <r>
      <t xml:space="preserve">Remitir la información específica sobre trámites y servicios para el diseño y elaboración de piezas gráficas (infografías), así como solicitar la publicación.
</t>
    </r>
    <r>
      <rPr>
        <sz val="11"/>
        <color indexed="10"/>
        <rFont val="Calibri"/>
        <family val="2"/>
      </rPr>
      <t>OBSERVACIONES: Validar si es la misma actividad de material POP que está en la meta 8. Si hace parte de la meta 8 se debe precisar o alinear como lo requiere el PAAC.</t>
    </r>
  </si>
  <si>
    <t>Remitir la información a la Oficina Asesora de Comunicaciones de cualquier decisión y/o política que haya sido adoptada pro la DSC y que afecte al público.</t>
  </si>
  <si>
    <t>Remitir la información detallada de los mecanismos de presentación directa de solicitudes, peticiones, quejas y reclamos.</t>
  </si>
  <si>
    <t>Remitir la información sobre el procedimiento por mmedio del cual el público pueda participar en la formulación de políticas</t>
  </si>
  <si>
    <t>Componente 5. Lineamiento de transparencia pasiva</t>
  </si>
  <si>
    <t>Remitir la información contenida en el procedimiento PM05-PR01 "Procedimiento de seguimiento al trámite de PQRSD" para su divulgación e implementación.</t>
  </si>
  <si>
    <r>
      <rPr>
        <u val="single"/>
        <sz val="11"/>
        <color indexed="8"/>
        <rFont val="Calibri"/>
        <family val="2"/>
      </rPr>
      <t xml:space="preserve">Componente </t>
    </r>
    <r>
      <rPr>
        <b/>
        <u val="single"/>
        <sz val="11"/>
        <color indexed="8"/>
        <rFont val="Calibri"/>
        <family val="2"/>
      </rPr>
      <t>5</t>
    </r>
    <r>
      <rPr>
        <u val="single"/>
        <sz val="11"/>
        <color indexed="8"/>
        <rFont val="Calibri"/>
        <family val="2"/>
      </rPr>
      <t>. ITB - Información de planeación y getión en el sitio web</t>
    </r>
  </si>
  <si>
    <t>Publicar portafolio de bienes y servicios en el link de información de interés.</t>
  </si>
  <si>
    <r>
      <t xml:space="preserve">Componente </t>
    </r>
    <r>
      <rPr>
        <b/>
        <u val="single"/>
        <sz val="11"/>
        <color indexed="8"/>
        <rFont val="Calibri"/>
        <family val="2"/>
      </rPr>
      <t>5</t>
    </r>
    <r>
      <rPr>
        <u val="single"/>
        <sz val="11"/>
        <color indexed="8"/>
        <rFont val="Calibri"/>
        <family val="2"/>
      </rPr>
      <t>. ITB - Publicidad diferente a sitio web para promocionar los bienes y servicios</t>
    </r>
  </si>
  <si>
    <t>Evidenciar en carteleras la información de movilidad en los Consejos Locales de Movilidad LCM</t>
  </si>
  <si>
    <t>3. Propender por la sostenibilidad ambiental, económica y social de la movilidad en una visión integral de planeación de ciudad y movilidad</t>
  </si>
  <si>
    <t>5. Ser transparente, incluyente, equitativa en género y garantista de la participación e involucramiento ciudadanos y del sector privado</t>
  </si>
  <si>
    <t>POA GESTIÓN DIRECCIÓN DE SERVICIO AL CIUDADANO</t>
  </si>
  <si>
    <t>DIRECCIÓN DE SERVICIO AL CIUDADANO</t>
  </si>
  <si>
    <t>SUBSECRETARÍA DE SERVICIOS DE LA MOVILIDAD</t>
  </si>
  <si>
    <t>Diana Vidal</t>
  </si>
  <si>
    <t>Generar confianza entre los ciudadanos y los diferentes actores que hacen parte del sector Movilidad, adoptando herramientas que contribuyan al crecimiento de los valores, actitudes, comportamientos y mecanismos de comunicación al interior de la Entidad que se reflejen en la transparencia y adecuada prestación de sus servicios.</t>
  </si>
  <si>
    <t>Facilitar la gestión integral de las organizaciones a través de guías para fortalecer el talento humano, agilizar las operaciones, fomentar el desarrollo de una cultura organizacional sólida y promover la participación ciudadana, entre otros.</t>
  </si>
  <si>
    <t>José Rafael Suarez Rubio</t>
  </si>
  <si>
    <t xml:space="preserve">José Rafael Suarez </t>
  </si>
  <si>
    <t>José Rafael Suarez</t>
  </si>
  <si>
    <t xml:space="preserve">1. CódigoMeta </t>
  </si>
  <si>
    <t xml:space="preserve">2.  Descripción Meta </t>
  </si>
  <si>
    <t xml:space="preserve">1. Código Meta </t>
  </si>
  <si>
    <t>METAS</t>
  </si>
  <si>
    <t>META PDD</t>
  </si>
  <si>
    <t xml:space="preserve">El objetivo del indicador es medir el porcentaje de avance de las actividades programadas para mejorar la prestación de servicios a la ciudadanía, mediante la implementación de  trámites/servicios por canales virtuales o a través de medios electrónicos </t>
  </si>
  <si>
    <t>Sistemas de información SIMIT, RUNT, VUR.</t>
  </si>
  <si>
    <t>Porcentaje de avance de actividades /Porcentaje total de actividades programadas</t>
  </si>
  <si>
    <t>N/A</t>
  </si>
  <si>
    <t>Jackson Velandía</t>
  </si>
  <si>
    <t>DIRECCIÓN DE ATENCIÓN AL CIUDADANO</t>
  </si>
  <si>
    <t>SUBSECRETARÍA DE SERVICIOS A LA CIUDADANÍA</t>
  </si>
  <si>
    <t>POA GESTIÓN DIRECCIÓN DE ATENCIÓN AL CIUDADANO</t>
  </si>
  <si>
    <t>Dirección de Atención al Ciudadano</t>
  </si>
  <si>
    <t xml:space="preserve">SISTEMA INTEGRADO DE GESTION DISTRITAL BAJO EL ESTÁNDAR MIPG
</t>
  </si>
  <si>
    <t>Formato de programación y seguimiento al Plan Operativo Anual de gestión sin inversión</t>
  </si>
  <si>
    <t>VERSIÓN 1.0</t>
  </si>
  <si>
    <t>SISTEMA INTEGRADO DE GESTION DISTRITAL  BAJO EL ESTÁNDAR MIPG</t>
  </si>
  <si>
    <t>CÓDIGO: PE01-PR01-F07</t>
  </si>
  <si>
    <r>
      <t>Verificar el cumplimiento de los compromisos adquiridos por la Dirección de Atencion al Ciudadano</t>
    </r>
    <r>
      <rPr>
        <sz val="9"/>
        <color indexed="10"/>
        <rFont val="Arial"/>
        <family val="2"/>
      </rPr>
      <t xml:space="preserve"> </t>
    </r>
    <r>
      <rPr>
        <sz val="9"/>
        <rFont val="Arial"/>
        <family val="2"/>
      </rPr>
      <t>en el P.A.A.C. de la vigencia</t>
    </r>
  </si>
  <si>
    <t>PM-04</t>
  </si>
  <si>
    <t>El objetivo es medir las actividades de capacitación por infracción a las normas de tránsito, cuyo fin es promover los actos seguros y prevenir los accidentes de tránsito a través de jornadas de capacitación frente a las normas de tránsito y transporte.</t>
  </si>
  <si>
    <t xml:space="preserve"> Los cursos de pedagogía  están orientados a dar a conocer las normas de tránsito,  la incidencia y problemática de la accidentalidad vial a través del análisis de las estadísticas nacionales de mortalidad y morbilidad, los elementos que afectan los factores que integran la seguridad vial, la vía, el vehículo y el factor humano y debe comprender la actualización y complementación de las normas de comportamiento en el tránsito cuya transgresión es la causa del mayor porcentaje de accidentes de tránsito. </t>
  </si>
  <si>
    <t>1. Realizar 18.000 actividades de capacitación  por infracción a las normas de tránsito y transporte en la ciudad, en cumplimiento del Decreto 567 de 2006</t>
  </si>
  <si>
    <t>3. Realizar el 100% de las actividades programadas en el Plan Anticorrupción y de Atención al Ciudadano de la vigencia por la Dirección de Atencion al Ciudadano</t>
  </si>
  <si>
    <t xml:space="preserve">Porcentaje   </t>
  </si>
  <si>
    <t>Código: PE01-PR01-F02</t>
  </si>
  <si>
    <t>SUBSECRETARIA RESPONSABLE:</t>
  </si>
  <si>
    <t>PROGRAMACIÓN CUATRIENIO</t>
  </si>
  <si>
    <t>% CUMPLIMIENTO CUATRIENIO</t>
  </si>
  <si>
    <t>TIPO DE ANUALIZACIÓN</t>
  </si>
  <si>
    <t xml:space="preserve">VARIABLE </t>
  </si>
  <si>
    <t>MAGNITUD CUATRIENIO</t>
  </si>
  <si>
    <t>MAGNITUD META - Vigencia</t>
  </si>
  <si>
    <t>Subsecretaría de Servicios a la  Ciudadanía</t>
  </si>
  <si>
    <t>VIGENCIA 2016</t>
  </si>
  <si>
    <t>VIGENCIA 2017</t>
  </si>
  <si>
    <t>VIGENCIA 2018</t>
  </si>
  <si>
    <t>VIGENCIA 2019</t>
  </si>
  <si>
    <t>VIGENCIA 2020</t>
  </si>
  <si>
    <t>Total de porcentaje de actividades programado en la vigencia</t>
  </si>
  <si>
    <t>SISTEMA INTEGRADO DE GESTION DISTRITAL BAJO EL ESTÁNDAR MIPG</t>
  </si>
  <si>
    <t xml:space="preserve">Actividades de capacitación  realizadas por infracción a las normas de tránsito y transporte </t>
  </si>
  <si>
    <t xml:space="preserve">Actividades de capacitación  Programadas por infracción a las normas de tránsito y transporte </t>
  </si>
  <si>
    <t>2. Cumplir el 100% de las actividades propuestas en el Modelo Integrado de Planeación y Gestión - MIPG por la Dirección de Atención al Ciudadano</t>
  </si>
  <si>
    <r>
      <t xml:space="preserve">Verificar el cumplimiento de los compromisos adquiridos por la </t>
    </r>
    <r>
      <rPr>
        <b/>
        <sz val="9"/>
        <rFont val="Arial"/>
        <family val="2"/>
      </rPr>
      <t>Dirección de Atención al Ciudadano</t>
    </r>
    <r>
      <rPr>
        <sz val="9"/>
        <rFont val="Arial"/>
        <family val="2"/>
      </rPr>
      <t xml:space="preserve"> en el marco de la implementación del MIPG en la vigencia</t>
    </r>
  </si>
  <si>
    <t>4. Cumplir en el 100%  las acciones de  racionalización tecnológica de los trámites y/o servicios que ofrece la Secretaría Distrital de Movilidad.</t>
  </si>
  <si>
    <t>Acciones de  racionalización tecnológica de los trámites y/o servicios que ofrece la Secretaría Distrital de Movilidad.</t>
  </si>
  <si>
    <t xml:space="preserve">Porcentaje de avance de actividades de  racionalización tecnológica </t>
  </si>
  <si>
    <t xml:space="preserve">Porcentaje total de actividades de  racionalización tecnológica </t>
  </si>
  <si>
    <t xml:space="preserve">Avance de actividades de  racionalización tecnológica </t>
  </si>
  <si>
    <t xml:space="preserve">Total de actividades de  racionalización tecnológica </t>
  </si>
  <si>
    <t>Reducir los tiempos de espera mediante la mejora de procesos y procedimientos de la oferta de trámites de la Secretaría Distrital de Movilidad, lo cual genera un beneficio para los ciudadanos que requieren realizar algún trámite en esta Entidad.</t>
  </si>
  <si>
    <t>2. Cumplir el 100% de las actividades propuestas en el Modelo Integrado de Planeación y Gestión - MIPG por la Dirección de Atencion al Ciudadano</t>
  </si>
  <si>
    <t>María Eliza Troya</t>
  </si>
  <si>
    <t>Enero de 2020</t>
  </si>
  <si>
    <t>Sección No. 1: PROGRAMACION  VIGENCIA 2020</t>
  </si>
  <si>
    <t>SEGUIMIENTO PLAN OPERATIVO ANUAL - POA                                         VIGENCIA:2020</t>
  </si>
  <si>
    <r>
      <t xml:space="preserve">Sección No. 1: PROGRAMACIÓN  VIGENCIA </t>
    </r>
    <r>
      <rPr>
        <b/>
        <sz val="12"/>
        <color indexed="56"/>
        <rFont val="Calibri"/>
        <family val="2"/>
      </rPr>
      <t>2020</t>
    </r>
  </si>
  <si>
    <t>Realizar las acciones necesarias para cumplir el 100% con las actividades propuestas en el Modelo Integrado de Planeación y Gestión - MIPG por la Dirección de Atención al Ciudadano.</t>
  </si>
  <si>
    <t>Realizar las acciones necesarias para cumplir  el 100% de las actividades programadas en el Plan Anticorrupción y de Atención al Ciudadano de la vigencia por la Dirección de Atencion al Ciudadano.</t>
  </si>
  <si>
    <t>Realizar las acciones necesarias para cumplir  el 100% con las  las acciones de  racionalización tecnológica de los trámites y/o servicios que ofrece la Secretaría Distrital de Movilidad.</t>
  </si>
  <si>
    <r>
      <t xml:space="preserve">TRIMESTRE 1.   </t>
    </r>
    <r>
      <rPr>
        <u val="single"/>
        <sz val="11"/>
        <color indexed="8"/>
        <rFont val="Calibri"/>
        <family val="2"/>
      </rPr>
      <t>Cumplir el 100% con las actividades propuestas en MIPG.</t>
    </r>
  </si>
  <si>
    <r>
      <t xml:space="preserve">TRIMESTRE 2. </t>
    </r>
    <r>
      <rPr>
        <u val="single"/>
        <sz val="11"/>
        <color indexed="8"/>
        <rFont val="Calibri"/>
        <family val="2"/>
      </rPr>
      <t>Cumplir el 100% con las actividades propuestas en MIPG.</t>
    </r>
  </si>
  <si>
    <r>
      <t xml:space="preserve">TRIMESTRE 3. </t>
    </r>
    <r>
      <rPr>
        <u val="single"/>
        <sz val="11"/>
        <color indexed="8"/>
        <rFont val="Calibri"/>
        <family val="2"/>
      </rPr>
      <t>Cumplir el 100% con las actividades propuestas en MIPG.</t>
    </r>
  </si>
  <si>
    <r>
      <t xml:space="preserve">TRIMESTRE 4. </t>
    </r>
    <r>
      <rPr>
        <u val="single"/>
        <sz val="11"/>
        <color indexed="8"/>
        <rFont val="Calibri"/>
        <family val="2"/>
      </rPr>
      <t>Cumplir el 100% con las actividades propuestas en MIPG.</t>
    </r>
  </si>
  <si>
    <r>
      <t xml:space="preserve">TRIMESTRE 1.   </t>
    </r>
    <r>
      <rPr>
        <u val="single"/>
        <sz val="11"/>
        <color indexed="8"/>
        <rFont val="Calibri"/>
        <family val="2"/>
      </rPr>
      <t xml:space="preserve">Cumplir  el 100% de las actividades programadas nen el PAAC. </t>
    </r>
  </si>
  <si>
    <r>
      <t xml:space="preserve">TRIMESTRE 2. </t>
    </r>
    <r>
      <rPr>
        <u val="single"/>
        <sz val="11"/>
        <color indexed="8"/>
        <rFont val="Calibri"/>
        <family val="2"/>
      </rPr>
      <t xml:space="preserve">Cumplir  el 100% de las actividades programadas nen el PAAC. </t>
    </r>
  </si>
  <si>
    <r>
      <t xml:space="preserve">TRIMESTRE 3. </t>
    </r>
    <r>
      <rPr>
        <u val="single"/>
        <sz val="11"/>
        <color indexed="8"/>
        <rFont val="Calibri"/>
        <family val="2"/>
      </rPr>
      <t xml:space="preserve">Cumplir  el 100% de las actividades programadas nen el PAAC. </t>
    </r>
  </si>
  <si>
    <r>
      <t xml:space="preserve">TRIMESTRE 4. </t>
    </r>
    <r>
      <rPr>
        <u val="single"/>
        <sz val="11"/>
        <color indexed="8"/>
        <rFont val="Calibri"/>
        <family val="2"/>
      </rPr>
      <t xml:space="preserve">Cumplir  el 100% de las actividades programadas nen el PAAC. </t>
    </r>
  </si>
  <si>
    <r>
      <t xml:space="preserve">Sección No. 1: PROGRAMACIÓN  VIGENCIA  </t>
    </r>
    <r>
      <rPr>
        <b/>
        <sz val="12"/>
        <color indexed="56"/>
        <rFont val="Calibri"/>
        <family val="2"/>
      </rPr>
      <t>2020</t>
    </r>
  </si>
  <si>
    <r>
      <t xml:space="preserve">TRIMESTRE 1.   </t>
    </r>
    <r>
      <rPr>
        <u val="single"/>
        <sz val="11"/>
        <color indexed="8"/>
        <rFont val="Calibri"/>
        <family val="2"/>
      </rPr>
      <t>Cumplir  el 100% con las  las acciones de  racionalización tecnológica.</t>
    </r>
  </si>
  <si>
    <r>
      <t xml:space="preserve">TRIMESTRE 2. </t>
    </r>
    <r>
      <rPr>
        <u val="single"/>
        <sz val="11"/>
        <color indexed="8"/>
        <rFont val="Calibri"/>
        <family val="2"/>
      </rPr>
      <t>Cumplir  el 100% con las  las acciones de  racionalización tecnológica.</t>
    </r>
  </si>
  <si>
    <r>
      <t xml:space="preserve">TRIMESTRE 3. </t>
    </r>
    <r>
      <rPr>
        <u val="single"/>
        <sz val="11"/>
        <color indexed="8"/>
        <rFont val="Calibri"/>
        <family val="2"/>
      </rPr>
      <t>Cumplir  el 100% con las  las acciones de  racionalización tecnológica.</t>
    </r>
  </si>
  <si>
    <r>
      <t xml:space="preserve">TRIMESTRE 4. </t>
    </r>
    <r>
      <rPr>
        <u val="single"/>
        <sz val="11"/>
        <color indexed="8"/>
        <rFont val="Calibri"/>
        <family val="2"/>
      </rPr>
      <t>Cumplir  el 100% con las  las acciones de  racionalización tecnológica.</t>
    </r>
  </si>
  <si>
    <t>1. Realizar 20.000 actividades de capacitación  por infracción a las normas de tránsito y transporte en la ciudad, en cumplimiento del Decreto 567 de 2006</t>
  </si>
  <si>
    <t>EJECUCIÓN</t>
  </si>
  <si>
    <t>Magnitud Ejecutado vigencia</t>
  </si>
  <si>
    <t>Avance Transcurrido PDD</t>
  </si>
  <si>
    <t>OBJETIVO ESTRATÉGICO, DE CALIDAD Y ANTISOBORNO</t>
  </si>
  <si>
    <t>OBJETIVO Y META DE DESARROLLO SOSTENIBLE_ODS</t>
  </si>
  <si>
    <t>EJES</t>
  </si>
  <si>
    <t>Un territorio que enfrenta el cambio climático y se ordena alrededor del agua</t>
  </si>
  <si>
    <t>Una Bogotá en defensa y fortalecimiento de lo público</t>
  </si>
  <si>
    <t>1. Prestación de servicios, planeación y formulación de políticas del sector.</t>
  </si>
  <si>
    <t>2. Priorización de modos ambientalmente sostenibles</t>
  </si>
  <si>
    <t>3. Implementación de un sistema de transporte inteligente e intermodal que promueve la accesibilidad, conectividad, seguridad vial y la integración regional contribuyendo a la equidad.</t>
  </si>
  <si>
    <t>4. Fortalecimiento de la cultura para la movilidad</t>
  </si>
  <si>
    <t xml:space="preserve">5. Recurso humano comprometido y altamente calificado para prestar un excelente servicio” </t>
  </si>
  <si>
    <t>OBJETIVOS DE CALIDAD</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</si>
  <si>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</si>
  <si>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</si>
  <si>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</si>
  <si>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</si>
  <si>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</si>
  <si>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Poner fin a la pobreza en todas sus formas en todo el mundo</t>
  </si>
  <si>
    <t>Para 2030, erradicar la pobreza extrema para todas las personas en el mundo, actualmente medida por un ingreso por persona inferior a 1,25 dólares de los Estados Unidos al día</t>
  </si>
  <si>
    <t>Para 2030, reducir al menos a la mitad la proporción de hombres, mujeres y niños de todas las edades que viven en la pobreza en todas sus dimensiones con arreglo a las definiciones nacionales</t>
  </si>
  <si>
    <t>Poner en práctica a nivel nacional sistemas y medidas apropiadas de protección social para todos, incluidos niveles mínimos, y, para 2030, lograr una amplia cobertura de los pobres y los vulnerables</t>
  </si>
  <si>
    <t>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</si>
  <si>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Para 2030, fomentar la resiliencia de los pobres y las personas que se encuentran en situaciones vulnerables y reducir su exposición y vulnerabilidad a los fenómenos extremos relacionados con el clima y otras crisis y desastres económicos, sociales y ambientales</t>
  </si>
  <si>
    <t>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</si>
  <si>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</si>
  <si>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</si>
  <si>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Para 2030, poner fin al hambre y asegurar el acceso de todas las personas, en particular los pobres y las personas en situaciones vulnerables, incluidos los lactantes, a una alimentación sana, nutritiva y suficiente durante todo el año</t>
  </si>
  <si>
    <t>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</si>
  <si>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</si>
  <si>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</si>
  <si>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</si>
  <si>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</si>
  <si>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</si>
  <si>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</si>
  <si>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</si>
  <si>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Para 2030, reducir la tasa mundial de mortalidad materna a menos de 70 por cada 100.000 nacidos vivos</t>
  </si>
  <si>
    <t>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</si>
  <si>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Para 2030, poner fin a las epidemias del SIDA, la tuberculosis, la malaria y las enfermedades tropicales desatendidas y combatir la hepatitis, las enfermedades transmitidas por el agua y otras enfermedades transmisibles</t>
  </si>
  <si>
    <t>Para 2030, reducir en un tercio la mortalidad prematura por enfermedades no transmisibles mediante la prevención y el tratamiento y promover la salud mental y el bienestar</t>
  </si>
  <si>
    <t>Fortalecer la prevención y el tratamiento del abuso de sustancias adictivas, incluido el uso indebido de estupefacientes y el consumo nocivo de alcohol</t>
  </si>
  <si>
    <t>Para 2020, reducir a la mitad el número de muertes y lesiones causadas por accidentes de tráfico en el mundo</t>
  </si>
  <si>
    <t>Para 2030, garantizar el acceso universal a los servicios de salud sexual y reproductiva, incluidos los de planificación de la familia, información y educación, y la integración de la salud reproductiva en las estrategias y los programas nacionales</t>
  </si>
  <si>
    <t>Lograr la cobertura sanitaria universal, en particular la protección contra los riesgos financieros, el acceso a servicios de salud esenciales de calidad y el acceso a medicamentos y vacunas seguros, eficaces, asequibles y de calidad para todos</t>
  </si>
  <si>
    <t>Para 2030, reducir sustancialmente el número de muertes y enfermedades producidas por productos químicos peligrosos y la contaminación del aire, el agua y el suelo</t>
  </si>
  <si>
    <t>Fortalecer la aplicación del Convenio Marco de la Organización Mundial de la Salud para el Control del Tabaco en todos los países, según proceda</t>
  </si>
  <si>
    <t>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</si>
  <si>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Aumentar sustancialmente la financiación de la salud y la contratación, el desarrollo, la capacitación y la retención del personal sanitario en los países en desarrollo, especialmente en los países menos adelantados y los pequeños Estados insulares en desarrollo</t>
  </si>
  <si>
    <t>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</si>
  <si>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</si>
  <si>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</si>
  <si>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</si>
  <si>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</si>
  <si>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</si>
  <si>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</si>
  <si>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</si>
  <si>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</si>
  <si>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</si>
  <si>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</si>
  <si>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</si>
  <si>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</si>
  <si>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</si>
  <si>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</si>
  <si>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</si>
  <si>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</si>
  <si>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</si>
  <si>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</si>
  <si>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</si>
  <si>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</si>
  <si>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</si>
  <si>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</si>
  <si>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</si>
  <si>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</si>
  <si>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</si>
  <si>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</si>
  <si>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</si>
  <si>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</si>
  <si>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</si>
  <si>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</si>
  <si>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</si>
  <si>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</si>
  <si>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</si>
  <si>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</si>
  <si>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</si>
  <si>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</si>
  <si>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</si>
  <si>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</si>
  <si>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</si>
  <si>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</si>
  <si>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</si>
  <si>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</si>
  <si>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</si>
  <si>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</si>
  <si>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</si>
  <si>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</si>
  <si>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</si>
  <si>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</si>
  <si>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</si>
  <si>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</si>
  <si>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</si>
  <si>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</si>
  <si>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</si>
  <si>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</si>
  <si>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</si>
  <si>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</si>
  <si>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</si>
  <si>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</si>
  <si>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</si>
  <si>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</si>
  <si>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</si>
  <si>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</si>
  <si>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</si>
  <si>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</si>
  <si>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</si>
  <si>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</si>
  <si>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</si>
  <si>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</si>
  <si>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</si>
  <si>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</si>
  <si>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</si>
  <si>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</si>
  <si>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</si>
  <si>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</si>
  <si>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</si>
  <si>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</si>
  <si>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</si>
  <si>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</si>
  <si>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</si>
  <si>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</si>
  <si>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</si>
  <si>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</si>
  <si>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</si>
  <si>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</si>
  <si>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</si>
  <si>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</si>
  <si>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</si>
  <si>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</si>
  <si>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</si>
  <si>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</si>
  <si>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</si>
  <si>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</si>
  <si>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</si>
  <si>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</si>
  <si>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</si>
  <si>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</si>
  <si>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</si>
  <si>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</si>
  <si>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</si>
  <si>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</si>
  <si>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</si>
  <si>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</si>
  <si>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</si>
  <si>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</si>
  <si>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</si>
  <si>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</si>
  <si>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</si>
  <si>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</si>
  <si>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</si>
  <si>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</si>
  <si>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</si>
  <si>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</si>
  <si>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</si>
  <si>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</si>
  <si>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</si>
  <si>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</si>
  <si>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</si>
  <si>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</si>
  <si>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</si>
  <si>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</si>
  <si>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</si>
  <si>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</si>
  <si>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</si>
  <si>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</si>
  <si>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</si>
  <si>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</si>
  <si>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</si>
  <si>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</si>
  <si>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</si>
  <si>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</si>
  <si>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</si>
  <si>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</si>
  <si>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</si>
  <si>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</si>
  <si>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</si>
  <si>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</si>
  <si>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</si>
  <si>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</si>
  <si>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</si>
  <si>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</si>
  <si>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</si>
  <si>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</si>
  <si>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</si>
  <si>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</si>
  <si>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</si>
  <si>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</si>
  <si>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</si>
  <si>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</si>
  <si>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</si>
  <si>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</si>
  <si>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</si>
  <si>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</si>
  <si>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</si>
  <si>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</si>
  <si>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</si>
  <si>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Objetivo 11: Ciudades y comunidades sostenibles</t>
  </si>
  <si>
    <t>Objetivo 16: Paz, justicia e instituciones sólidas</t>
  </si>
  <si>
    <t>Objetivo 9: Industria, innovación e infraestructura</t>
  </si>
  <si>
    <r>
      <rPr>
        <b/>
        <sz val="12"/>
        <color indexed="8"/>
        <rFont val="Arial"/>
        <family val="2"/>
      </rPr>
      <t xml:space="preserve">Estratégico: 2. </t>
    </r>
    <r>
      <rPr>
        <sz val="12"/>
        <color indexed="8"/>
        <rFont val="Arial"/>
        <family val="2"/>
      </rPr>
      <t xml:space="preserve">Fomentar la cultura ciudadana y el respeto entre todos los usuarios de todas las formas de transporte, protegiendo en especial los actores vulnerables y los modos activos .
</t>
    </r>
    <r>
      <rPr>
        <b/>
        <sz val="12"/>
        <color indexed="8"/>
        <rFont val="Arial"/>
        <family val="2"/>
      </rPr>
      <t>Calidad: 1.</t>
    </r>
    <r>
      <rPr>
        <sz val="12"/>
        <color indexed="8"/>
        <rFont val="Arial"/>
        <family val="2"/>
      </rPr>
      <t xml:space="preserve">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 1.</t>
    </r>
    <r>
      <rPr>
        <sz val="12"/>
        <color indexed="8"/>
        <rFont val="Arial"/>
        <family val="2"/>
      </rPr>
      <t xml:space="preserve"> Promover una cultura de integridad y ética pública en los colaboradores de la SDM con tolerancia cero al soborno.</t>
    </r>
    <r>
      <rPr>
        <b/>
        <sz val="12"/>
        <color indexed="8"/>
        <rFont val="Arial"/>
        <family val="2"/>
      </rPr>
      <t xml:space="preserve"> </t>
    </r>
  </si>
  <si>
    <r>
      <rPr>
        <b/>
        <sz val="12"/>
        <color indexed="8"/>
        <rFont val="Arial"/>
        <family val="2"/>
      </rPr>
      <t>Estratégico: 7.</t>
    </r>
    <r>
      <rPr>
        <sz val="12"/>
        <color indexed="8"/>
        <rFont val="Arial"/>
        <family val="2"/>
      </rPr>
      <t xml:space="preserve"> Prestar servicios eficientes, oportunos y de calidad a la ciudadanía, tanto en gestión como en trámites de la movilidad. 
</t>
    </r>
    <r>
      <rPr>
        <b/>
        <sz val="12"/>
        <color indexed="8"/>
        <rFont val="Arial"/>
        <family val="2"/>
      </rPr>
      <t>Calidad: 1</t>
    </r>
    <r>
      <rPr>
        <sz val="12"/>
        <color indexed="8"/>
        <rFont val="Arial"/>
        <family val="2"/>
      </rPr>
      <t xml:space="preserve">.Fortalecer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 3</t>
    </r>
    <r>
      <rPr>
        <sz val="12"/>
        <color indexed="8"/>
        <rFont val="Arial"/>
        <family val="2"/>
      </rPr>
      <t xml:space="preserve">. Mitigar los riesgos de soborno o corrupción, a través de un efectivo y oportuno proceso de identificación, valoración e implementación de controles antisoborno. </t>
    </r>
  </si>
  <si>
    <r>
      <rPr>
        <b/>
        <sz val="12"/>
        <color indexed="8"/>
        <rFont val="Arial"/>
        <family val="2"/>
      </rPr>
      <t>Estratégico: 7</t>
    </r>
    <r>
      <rPr>
        <sz val="12"/>
        <color indexed="8"/>
        <rFont val="Arial"/>
        <family val="2"/>
      </rPr>
      <t xml:space="preserve">. Prestar servicios eficientes, oportunos y de calidad a la ciudadanía, tanto en gestión como en trámites de la movilidad .
</t>
    </r>
    <r>
      <rPr>
        <b/>
        <sz val="12"/>
        <color indexed="8"/>
        <rFont val="Arial"/>
        <family val="2"/>
      </rPr>
      <t xml:space="preserve">
Calidad: 1.</t>
    </r>
    <r>
      <rPr>
        <sz val="12"/>
        <color indexed="8"/>
        <rFont val="Arial"/>
        <family val="2"/>
      </rPr>
      <t xml:space="preserve">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 1.</t>
    </r>
    <r>
      <rPr>
        <sz val="12"/>
        <color indexed="8"/>
        <rFont val="Arial"/>
        <family val="2"/>
      </rPr>
      <t xml:space="preserve"> Promover una cultura de integridad y ética pública en los colaboradores de la SDM con tolerancia cero al soborno. </t>
    </r>
  </si>
  <si>
    <r>
      <rPr>
        <b/>
        <sz val="12"/>
        <color indexed="8"/>
        <rFont val="Arial"/>
        <family val="2"/>
      </rPr>
      <t>Estratégico: 7.</t>
    </r>
    <r>
      <rPr>
        <sz val="12"/>
        <color indexed="8"/>
        <rFont val="Arial"/>
        <family val="2"/>
      </rPr>
      <t xml:space="preserve"> Prestar servicios eficientes, oportunos y de calidad a la ciudadanía, tanto en gestión como en trámites de la movilidad .
</t>
    </r>
    <r>
      <rPr>
        <b/>
        <sz val="12"/>
        <color indexed="8"/>
        <rFont val="Arial"/>
        <family val="2"/>
      </rPr>
      <t>Calidad:</t>
    </r>
    <r>
      <rPr>
        <sz val="12"/>
        <color indexed="8"/>
        <rFont val="Arial"/>
        <family val="2"/>
      </rPr>
      <t xml:space="preserve"> </t>
    </r>
    <r>
      <rPr>
        <b/>
        <sz val="12"/>
        <color indexed="8"/>
        <rFont val="Arial"/>
        <family val="2"/>
      </rPr>
      <t>1</t>
    </r>
    <r>
      <rPr>
        <sz val="12"/>
        <color indexed="8"/>
        <rFont val="Arial"/>
        <family val="2"/>
      </rPr>
      <t xml:space="preserve">.Fortalecer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r>
    <r>
      <rPr>
        <b/>
        <sz val="12"/>
        <color indexed="8"/>
        <rFont val="Arial"/>
        <family val="2"/>
      </rPr>
      <t>Antisoborno: 3.</t>
    </r>
    <r>
      <rPr>
        <sz val="12"/>
        <color indexed="8"/>
        <rFont val="Arial"/>
        <family val="2"/>
      </rPr>
      <t xml:space="preserve"> Mitigar los riesgos de soborno o corrupción, a través de un efectivo y oportuno proceso de identificación, valoración e implementación de controles antisoborno. </t>
    </r>
  </si>
  <si>
    <t>Actividades de capacitación  por infracción a las normas de tránsito y transporte en la ciudad</t>
  </si>
  <si>
    <t xml:space="preserve">Realizar cursos pedagógicos por infracción  a las normas de tránsito y transporte, en cumplimiento de los instructivos establecidos por la Entidad </t>
  </si>
  <si>
    <r>
      <rPr>
        <b/>
        <sz val="11"/>
        <color indexed="8"/>
        <rFont val="Calibri"/>
        <family val="2"/>
      </rPr>
      <t>TRIMESTRE 1.</t>
    </r>
    <r>
      <rPr>
        <sz val="11"/>
        <color theme="1"/>
        <rFont val="Calibri"/>
        <family val="2"/>
      </rPr>
      <t xml:space="preserve">  </t>
    </r>
    <r>
      <rPr>
        <u val="single"/>
        <sz val="11"/>
        <color indexed="8"/>
        <rFont val="Calibri"/>
        <family val="2"/>
      </rPr>
      <t xml:space="preserve"> Cursos pedagógicos por infracción  a las normas de tránsito y transporte.</t>
    </r>
  </si>
  <si>
    <r>
      <rPr>
        <b/>
        <sz val="11"/>
        <color indexed="8"/>
        <rFont val="Calibri"/>
        <family val="2"/>
      </rPr>
      <t>TRIMESTRE 2.</t>
    </r>
    <r>
      <rPr>
        <sz val="11"/>
        <color theme="1"/>
        <rFont val="Calibri"/>
        <family val="2"/>
      </rPr>
      <t xml:space="preserve">  </t>
    </r>
    <r>
      <rPr>
        <u val="single"/>
        <sz val="11"/>
        <color indexed="8"/>
        <rFont val="Calibri"/>
        <family val="2"/>
      </rPr>
      <t xml:space="preserve"> Cursos pedagógicos por infracción  a las normas de tránsito y transporte.</t>
    </r>
  </si>
  <si>
    <r>
      <rPr>
        <b/>
        <sz val="11"/>
        <color indexed="8"/>
        <rFont val="Calibri"/>
        <family val="2"/>
      </rPr>
      <t>TRIMESTRE 3.</t>
    </r>
    <r>
      <rPr>
        <sz val="11"/>
        <color theme="1"/>
        <rFont val="Calibri"/>
        <family val="2"/>
      </rPr>
      <t xml:space="preserve">  </t>
    </r>
    <r>
      <rPr>
        <u val="single"/>
        <sz val="11"/>
        <color indexed="8"/>
        <rFont val="Calibri"/>
        <family val="2"/>
      </rPr>
      <t xml:space="preserve"> Cursos pedagógicos por infracción  a las normas de tránsito y transporte.</t>
    </r>
  </si>
  <si>
    <r>
      <rPr>
        <b/>
        <sz val="11"/>
        <color indexed="8"/>
        <rFont val="Calibri"/>
        <family val="2"/>
      </rPr>
      <t>TRIMESTRE 4.</t>
    </r>
    <r>
      <rPr>
        <sz val="11"/>
        <color theme="1"/>
        <rFont val="Calibri"/>
        <family val="2"/>
      </rPr>
      <t xml:space="preserve">  </t>
    </r>
    <r>
      <rPr>
        <u val="single"/>
        <sz val="11"/>
        <color indexed="8"/>
        <rFont val="Calibri"/>
        <family val="2"/>
      </rPr>
      <t xml:space="preserve"> Cursos pedagógicos por infracción  a las normas de tránsito y transporte.</t>
    </r>
  </si>
  <si>
    <t xml:space="preserve">
Ana Maria Corredor Yunis</t>
  </si>
  <si>
    <t>1. Realizar 19.000 actividades de capacitación  por infracción a las normas de tránsito y transporte en la ciudad, en cumplimiento del Decreto 672 de 2018.</t>
  </si>
  <si>
    <t xml:space="preserve">Es preciso señalar que al finalizar la vigencia 2019, esta meta tuvo un avance en el cuarienio del 89% de ejecución, por lo tanto para cumplir en un 100% se dispuso programar para la vigencia 1322 cursos para completar los 20,000 en el cuatrienio. </t>
  </si>
  <si>
    <r>
      <t xml:space="preserve">Durante el período reportado, la Secretaría de Movilidad ha realizado los cursos de pedagogía, atendiendo a </t>
    </r>
    <r>
      <rPr>
        <b/>
        <sz val="9"/>
        <color indexed="8"/>
        <rFont val="Arial"/>
        <family val="2"/>
      </rPr>
      <t>42.200</t>
    </r>
    <r>
      <rPr>
        <sz val="9"/>
        <color indexed="8"/>
        <rFont val="Arial"/>
        <family val="2"/>
      </rPr>
      <t xml:space="preserve"> infractores en los Seis (6) puntos de atención donde se dictan los cursos: Calle 13, Américas, Suba ,20 de Julio, Fontibón y Paloquemao. El mes con el mayor número de cursos implementados fue el de </t>
    </r>
    <r>
      <rPr>
        <b/>
        <sz val="9"/>
        <color indexed="8"/>
        <rFont val="Arial"/>
        <family val="2"/>
      </rPr>
      <t>Febrero</t>
    </r>
    <r>
      <rPr>
        <sz val="9"/>
        <color indexed="8"/>
        <rFont val="Arial"/>
        <family val="2"/>
      </rPr>
      <t xml:space="preserve"> con </t>
    </r>
    <r>
      <rPr>
        <b/>
        <sz val="9"/>
        <color indexed="8"/>
        <rFont val="Arial"/>
        <family val="2"/>
      </rPr>
      <t>17.667</t>
    </r>
    <r>
      <rPr>
        <sz val="9"/>
        <color indexed="8"/>
        <rFont val="Arial"/>
        <family val="2"/>
      </rPr>
      <t xml:space="preserve">
Con la finalidad de sensibilizar a la ciudadanía en la reducción de Riesgos de accidentalidad, a través de una reflexión analítica y participativa, es preciso señalar que en el período reportado se realizaron </t>
    </r>
    <r>
      <rPr>
        <b/>
        <sz val="9"/>
        <color indexed="8"/>
        <rFont val="Arial"/>
        <family val="2"/>
      </rPr>
      <t>1.481</t>
    </r>
    <r>
      <rPr>
        <sz val="9"/>
        <color indexed="8"/>
        <rFont val="Arial"/>
        <family val="2"/>
      </rPr>
      <t xml:space="preserve"> actividades de capacitación por infracción a las normas de tránsito y transporte en la ciudad, en cumplimiento del Decreto 672 de 2018.</t>
    </r>
  </si>
  <si>
    <t>Durante el período reportado, la Secretaría de Movilidad ha realizado los cursos de pedagogía, atendiendo a 42.200 infractores en los Seis (6) puntos de atención donde se dictan los cursos: Calle 13, Américas, Suba ,20 de Julio, Fontibón y Paloquemao. El mes con el mayor número de cursos implementados fue el de Febrero con 17.667
Con la finalidad de sensibilizar a la ciudadanía en la reducción de Riesgos de accidentalidad, a través de una reflexión analítica y participativa, es preciso señalar que en el período reportado se realizaron 1.481 actividades de capacitación por infracción a las normas de tránsito y transporte en la ciudad, en cumplimiento del Decreto 672 de 2018.</t>
  </si>
  <si>
    <r>
      <t xml:space="preserve">Durante el período reportado, la Secretaría de Movilidad ha realizado los cursos de pedagogía, atendiendo a 42.200 infractores en los Seis (6) puntos de atención donde se dictan los cursos: Calle 13, Américas, Suba ,20 de Julio, Fontibón y Paloquemao. El mes con el mayor número de cursos implementados fue el de Febrero con 17.667
Con la finalidad de sensibilizar a la ciudadanía en la reducción de Riesgos de accidentalidad, a través de una reflexión analítica y participativa, es preciso señalar que en el período reportado se realizaron 1.481 actividades de capacitación por infracción a las normas de tránsito y transporte en la ciudad, en cumplimiento del Decreto 672 de 2018.
Con la finalidad de sensibilizar a la ciudadanía en la reducción de Riesgos de accidentalidad, a través de una reflexión analítica y participativa, es preciso señalar que en el cuatrieneio 2016-2020 se realizaron </t>
    </r>
    <r>
      <rPr>
        <b/>
        <sz val="9"/>
        <rFont val="Arial"/>
        <family val="2"/>
      </rPr>
      <t xml:space="preserve">19.481 </t>
    </r>
    <r>
      <rPr>
        <sz val="9"/>
        <rFont val="Arial"/>
        <family val="2"/>
      </rPr>
      <t>actividades de capacitación por infracción a las normas de tránsito y transporte en la ciudad, en cumplimiento del Decreto 672 de 2018. De esta manera se cumple con la meta trazada, demostrando una planeaci`pon eficiente y eficaz.</t>
    </r>
  </si>
  <si>
    <t>Dando cumplimiento a los Decretos Distritales 081, 084, 090 de 2020 y Decreto Nacional 457 de 2020, los puntos de atención de la Red CADE fueron cerrados y en Movilidad Calle 13 de acuerdo con Resolución 115 de 2020, a partir del 27 de marzo se atendió solamente los días martes y viernes en la franja horaria de 8 a 1 en el trámite de orden de salida por inmovilización, previo agendamiento, cumpliendo las normas de sanidad para mitigar la propagación de virus COVID-19 evitando aglomeraciones en el punto protegiendo la integridad y salud de los ciudadanos y los servidores de la Secretaría Distrital de Movilidad, por tanto cursos sigue cerrado hasta nueva orden Distrital y Nacional.</t>
  </si>
  <si>
    <t>Disminuir en 1000 unidades la magnitud en la hoja de vida del indicador, correspondiente a la vigencia actual.</t>
  </si>
  <si>
    <t>Ligia Stella Rodriguez</t>
  </si>
  <si>
    <t>Ligia Stella Rodriguez Hernández</t>
  </si>
  <si>
    <t>Ligia Stella Rodriguez Hernádez</t>
  </si>
  <si>
    <t>VERSIÓN: 3.0</t>
  </si>
  <si>
    <t>Versión: 3.0</t>
  </si>
  <si>
    <t>Durante el período analizado, es oportuno mencionar que, se realizaron las acciones necesarias para mejorar la accesibilidad de los usuarios a los trámites y servicios, la entidad debe asesorse en temas de grupos étnicos.
Así mismo, se Implementaron mecanismos  en los puntos de atención presencial y con posibilidad de itinerancia, que permitan a los usuarios la autogestión de los trámites y procedimientos administrativos realizados en forma presencial, total o parcialmente en línea.</t>
  </si>
  <si>
    <t xml:space="preserve">Durante el período analizado, es oportuno mencionar que, se realizaron las acciones necesarias para  la Creación de un portal interactivo, con el fin de analizar las carácteristicas socioculturales, geográficas, económicas o tecnológicas de los grupos de valor. Así mismo se realizaron divulgaciones  a los servidores sobre el mejoramiento de trámites.
</t>
  </si>
  <si>
    <t xml:space="preserve">Durante el período analizado, es oportuno mencionar que, se realizaron las acciones necesarias para cumplir el 100% con las actividades propuestas en el Modelo Integrado de Planeación y Gestión - MIPG por la Dirección de Atención al Ciudadano.Es oportuno mencionar que, se realizaron las acciones necesarias para  la Creación de un portal interactivo, con el fin de analizar las carácteristicas socioculturales, geográficas, económicas o tecnológicas de los grupos de valor. Así mismo se realizaron divulgaciones  a los servidores sobre el mejoramiento de trámites.
</t>
  </si>
  <si>
    <t xml:space="preserve">Durante el período analizado, es oportuno mencionar que, se realizaron las acciones necesarias para mejorar la accesibilidad de los usuarios a los trámites y servicios, la entidad debe asesorse en temas de grupos étnicos. Así mismo, se Implementaron mecanismos  en los puntos de atención presencial y con posibilidad de itinerancia, que permitan a los usuarios la autogestión de los trámites y procedimientos administrativos realizados en forma presencial, total o parcialmente en línea.
</t>
  </si>
  <si>
    <t>Durante el perído analizado, es oportuno mencionar que, se realizaron las acciones necesarias para cumplir con  con la Política de del Riesgos Institucionales, la cual establece los parámetros para la administración de los riesgos inherentes a las actividades, que le permita a la entidad tener control de los eventos que pueden afectar el cumplimento de sus objetivos. Por lo anterior es el período reportado se realizó el monitoreo  de la Matriz de Riesgos de Corrupción y Procesos a corte de abril de 2020. Así mismo, se divulgo la carta de trato digno que esa vital para dar a conocer a los ciudadanos y funcionarios de puntos de contacto   los derechos y deberes en materia de atención.</t>
  </si>
  <si>
    <t>Durante el perído analizado, es oportuno mencionar que, se realizaron las acciones necesarias para cumplir  el 100% de las actividades programadas en el Plan Anticorrupción y de Atención al Ciudadano de la vigencia por la Dirección de Atencion al Ciudadano.
Es oportuno mencionar que, se realizaron las acciones necesarias para cumplir con  con la Política de del Riesgos Institucionales, la cual establece los parámetros para la administración de los riesgos inherentes a las actividades, que le permita a la entidad tener control de los eventos que pueden afectar el cumplimento de sus objetivos. Por lo anterior es el período reportado se realizó el monitoreo  de la Matriz de Riesgos de Corrupción y Procesos a corte de abril de 2020. Así mismo, se divulgo la carta de trato digno que esa vital para dar a conocer a los ciudadanos y funcionarios de puntos de contacto   los derechos y deberes en materia de atención.</t>
  </si>
  <si>
    <t>Durante el perído analizado, es oportuno mencionar que, se realizaron las acciones necesarias para contar con  el reporte en la página web de todos los  mecanismos de presentación directa de solicitudes, quejas y reclamos a disposición del público en relación con acciones u omisiones del sujeto obligado, junto con un informe de todas las solicitudes, denuncias y los tiempos de respuesta del sujeto obligado.
Por último, se Publicó un informe de todas las solicitudes, denuncias y los tiempos de respuesta del sujeto obligado. (Art. 11 Literal h Ley 1712)</t>
  </si>
  <si>
    <t>Durante el perído analizado, es oportuno mencionar que, se realizaron las acciones necesarias para cumplir  el 100% de las actividades programadas en el Plan Anticorrupción y de Atención al Ciudadano de la vigencia por la Dirección de Atencion al Ciudadano.
Es oportuno mencionar que, se realizaron las acciones necesarias para contar con  el reporte en la página web de todos los  mecanismos de presentación directa de solicitudes, quejas y reclamos a disposición del público en relación con acciones u omisiones del sujeto obligado, junto con un informe de todas las solicitudes, denuncias y los tiempos de respuesta del sujeto obligado.
Por último, se Publicó un informe de todas las solicitudes, denuncias y los tiempos de respuesta del sujeto obligado. (Art. 11 Literal h Ley 1712)</t>
  </si>
  <si>
    <t>Durante el período analizado, es oportuno mencionar que, se realizaron mesas de trabajos con los procesos de la SDM responsables de los trámites del VUC y realizar seguimiento a  la estrategia de racionalización  tecnológica de los trámites y/o servicios que ofrece la Secretaría Distrital de Movilidad y de esta manera  cumplir con el decreto 058 de 2018.</t>
  </si>
  <si>
    <t>Durante el período analizado, es oportuno mencionar que, se realizaron las acciones necesarias para cumplir  el 100% con las  las acciones de  racionalización tecnológica de los trámites y/o servicios que ofrece la Secretaría Distrital de Movilidad, las cuales se encuentran dispuestas en la Estrategia de Racionalización de la actual vigencia.
 Es oportuno mencionar que, se realizaron mesas de trabajos con los procesos de la SDM responsables de los trámites del VUC y realizar seguimiento a  la estrategia de racionalización  tecnológica de los trámites y/o servicios que ofrece la Secretaría Distrital de Movilidad y de esta manera  cumplir con el decreto 058 de 2018.</t>
  </si>
  <si>
    <t>índice de aprendizaje en los cursos pedagógicos por infracción a las normas de tránsito.</t>
  </si>
  <si>
    <t>Estadística (análisis, recolección e interpretación de los resultados de la  evaluación de aprendizaje de los asistentes al curso pedagógico por infracción a la norma de tránsito e Informes de medición de aprendizaje PM04-PR01-F08)</t>
  </si>
  <si>
    <t xml:space="preserve">
5. Aumentar en 10 puntos porcentuales el índice de aprendizaje en los cursos pedagógicos por infracción a las normas de tránsito.
</t>
  </si>
  <si>
    <t xml:space="preserve"> Generar procesos de reflexión en los cursos  pedagogicos que  están orientados a dar a conocer las normas de tránsito,  la incidencia y problemática de la accidentalidad vial a través del análisis de las estadísticas nacionales de mortalidad y morbilidad, los elementos que afectan los factores que integran la seguridad vial, la vía, el vehículo y el factor humano y debe comprender la actualización y complementación de las normas de comportamiento en el tránsito cuya transgresión es la causa del mayor porcentaje de accidentes de tránsito. </t>
  </si>
  <si>
    <t>Gloria Alejandra Moreno Gámez</t>
  </si>
  <si>
    <t xml:space="preserve">Gloria Alejandra Moreno Gámez </t>
  </si>
  <si>
    <t xml:space="preserve">
5. Aumentar en 10 puntos porcentuales el índice de aprendizaje en los cursos pedagógicos por infracción a las normas de tránsito.</t>
  </si>
  <si>
    <t>5. Aumentar en 10 puntos porcentuales el índice de aprendizaje en los cursos pedagógicos por infracción a las normas de tránsito.</t>
  </si>
  <si>
    <t xml:space="preserve">Medir el nivel en porcentaje del aprendizaje de los temas presentados en el curso pedagógico por infracción a las normas de tránsito 
</t>
  </si>
  <si>
    <r>
      <rPr>
        <b/>
        <sz val="11"/>
        <color indexed="8"/>
        <rFont val="Calibri"/>
        <family val="2"/>
      </rPr>
      <t>SEMESTRE 2.</t>
    </r>
    <r>
      <rPr>
        <sz val="11"/>
        <color theme="1"/>
        <rFont val="Calibri"/>
        <family val="2"/>
      </rPr>
      <t xml:space="preserve">  </t>
    </r>
    <r>
      <rPr>
        <u val="single"/>
        <sz val="11"/>
        <color indexed="8"/>
        <rFont val="Calibri"/>
        <family val="2"/>
      </rPr>
      <t xml:space="preserve">  Evaluación de aprendizaje de los asistentes al curso pedagógico por infracción a la norma de tránsito.</t>
    </r>
  </si>
  <si>
    <t>El objetivo es medir el grado de aprendizaje de los temas presentados en el curso pedagógico por infracción a las normas de tránsito, mediante la aprobación de la evaluación de aprendizaje antes y después de realizado el trámite, y de esta manera, evidenciar el grado de atribución por parte de la SDM en el aprendizaje de los asistentes.</t>
  </si>
  <si>
    <t>Índice de aprendidazaje alcanzado en el período - Índice de aprendizaje del período inmediatamente anterior</t>
  </si>
  <si>
    <t>Porcentaje de variación programado</t>
  </si>
  <si>
    <t>Porcentaje de variación alcanzado</t>
  </si>
  <si>
    <t>Mayo de 2020</t>
  </si>
  <si>
    <t xml:space="preserve">Porcentaje de variación del  Índice de aprendidazaje alcanzado en el período  </t>
  </si>
  <si>
    <t>Porcentaje de variación del Índice de aprendidazaje programado en el período</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</si>
</sst>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 #,##0.00_ ;_ * \-#,##0.00_ ;_ * &quot;-&quot;??_ ;_ @_ "/>
    <numFmt numFmtId="187" formatCode="0.0%"/>
    <numFmt numFmtId="188" formatCode="&quot;$&quot;\ #,##0"/>
    <numFmt numFmtId="189" formatCode="0.0"/>
    <numFmt numFmtId="190" formatCode="#,##0.0"/>
    <numFmt numFmtId="191" formatCode="_(* #,##0.0_);_(* \(#,##0.0\);_(* &quot;-&quot;??_);_(@_)"/>
    <numFmt numFmtId="192" formatCode="0.000%"/>
    <numFmt numFmtId="193" formatCode="_(* #,##0_);_(* \(#,##0\);_(* &quot;-&quot;??_);_(@_)"/>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F800]dddd\,\ mmmm\ dd\,\ yyyy"/>
    <numFmt numFmtId="199" formatCode="[$-C0A]dddd\,\ d&quot; de &quot;mmmm&quot; de &quot;yyyy"/>
    <numFmt numFmtId="200" formatCode="_(* #.##0_);_(* \(#.##0\);_(* &quot;-&quot;_);_(@_)"/>
    <numFmt numFmtId="201" formatCode="0.000"/>
    <numFmt numFmtId="202" formatCode="0.0000"/>
    <numFmt numFmtId="203" formatCode="_(* #,##0.000_);_(* \(#,##0.000\);_(* &quot;-&quot;??_);_(@_)"/>
    <numFmt numFmtId="204" formatCode="_(* #,##0.0000_);_(* \(#,##0.0000\);_(* &quot;-&quot;??_);_(@_)"/>
    <numFmt numFmtId="205" formatCode="_(* #,##0.00000_);_(* \(#,##0.00000\);_(* &quot;-&quot;??_);_(@_)"/>
    <numFmt numFmtId="206" formatCode="_(* #,##0.000000_);_(* \(#,##0.000000\);_(* &quot;-&quot;??_);_(@_)"/>
    <numFmt numFmtId="207" formatCode="_(* #,##0.0000000_);_(* \(#,##0.0000000\);_(* &quot;-&quot;??_);_(@_)"/>
    <numFmt numFmtId="208" formatCode="_(* #,##0.00000000_);_(* \(#,##0.00000000\);_(* &quot;-&quot;??_);_(@_)"/>
    <numFmt numFmtId="209" formatCode="_(* #,##0.000000000_);_(* \(#,##0.000000000\);_(* &quot;-&quot;??_);_(@_)"/>
  </numFmts>
  <fonts count="129">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u val="single"/>
      <sz val="11"/>
      <name val="Arial"/>
      <family val="2"/>
    </font>
    <font>
      <u val="single"/>
      <sz val="9"/>
      <name val="Arial"/>
      <family val="2"/>
    </font>
    <font>
      <b/>
      <sz val="10"/>
      <color indexed="8"/>
      <name val="Arial"/>
      <family val="2"/>
    </font>
    <font>
      <sz val="9"/>
      <color indexed="10"/>
      <name val="Arial"/>
      <family val="2"/>
    </font>
    <font>
      <b/>
      <u val="single"/>
      <sz val="11"/>
      <color indexed="56"/>
      <name val="Calibri"/>
      <family val="2"/>
    </font>
    <font>
      <b/>
      <sz val="11"/>
      <color indexed="8"/>
      <name val="Calibri"/>
      <family val="2"/>
    </font>
    <font>
      <u val="single"/>
      <sz val="11"/>
      <color indexed="8"/>
      <name val="Calibri"/>
      <family val="2"/>
    </font>
    <font>
      <b/>
      <u val="single"/>
      <sz val="11"/>
      <color indexed="8"/>
      <name val="Calibri"/>
      <family val="2"/>
    </font>
    <font>
      <i/>
      <sz val="11"/>
      <color indexed="8"/>
      <name val="Calibri"/>
      <family val="2"/>
    </font>
    <font>
      <sz val="11"/>
      <color indexed="10"/>
      <name val="Calibri"/>
      <family val="2"/>
    </font>
    <font>
      <b/>
      <sz val="11"/>
      <color indexed="9"/>
      <name val="Calibri"/>
      <family val="2"/>
    </font>
    <font>
      <b/>
      <sz val="11"/>
      <color indexed="8"/>
      <name val="Arial"/>
      <family val="2"/>
    </font>
    <font>
      <b/>
      <sz val="12"/>
      <color indexed="56"/>
      <name val="Calibri"/>
      <family val="2"/>
    </font>
    <font>
      <b/>
      <sz val="9"/>
      <name val="Tahoma"/>
      <family val="2"/>
    </font>
    <font>
      <sz val="9"/>
      <name val="Tahoma"/>
      <family val="2"/>
    </font>
    <font>
      <b/>
      <sz val="8"/>
      <name val="Arial"/>
      <family val="2"/>
    </font>
    <font>
      <sz val="8"/>
      <name val="Arial"/>
      <family val="2"/>
    </font>
    <font>
      <sz val="12"/>
      <color indexed="8"/>
      <name val="Arial"/>
      <family val="2"/>
    </font>
    <font>
      <b/>
      <sz val="12"/>
      <color indexed="8"/>
      <name val="Arial"/>
      <family val="2"/>
    </font>
    <font>
      <sz val="9"/>
      <color indexed="8"/>
      <name val="Arial"/>
      <family val="2"/>
    </font>
    <font>
      <b/>
      <sz val="9"/>
      <color indexed="8"/>
      <name val="Arial"/>
      <family val="2"/>
    </font>
    <font>
      <sz val="10"/>
      <color indexed="8"/>
      <name val="Calibri"/>
      <family val="0"/>
    </font>
    <font>
      <sz val="9"/>
      <color indexed="63"/>
      <name val="Calibri"/>
      <family val="0"/>
    </font>
    <font>
      <sz val="3.65"/>
      <color indexed="63"/>
      <name val="Calibri"/>
      <family val="0"/>
    </font>
    <font>
      <sz val="5.75"/>
      <color indexed="63"/>
      <name val="Calibri"/>
      <family val="0"/>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sz val="10"/>
      <color indexed="8"/>
      <name val="Arial"/>
      <family val="2"/>
    </font>
    <font>
      <sz val="9"/>
      <color indexed="55"/>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b/>
      <sz val="16"/>
      <color indexed="8"/>
      <name val="Calibri"/>
      <family val="2"/>
    </font>
    <font>
      <b/>
      <sz val="18"/>
      <color indexed="8"/>
      <name val="Calibri"/>
      <family val="2"/>
    </font>
    <font>
      <sz val="11"/>
      <name val="Calibri"/>
      <family val="2"/>
    </font>
    <font>
      <sz val="9"/>
      <color indexed="9"/>
      <name val="Arial"/>
      <family val="2"/>
    </font>
    <font>
      <b/>
      <sz val="16"/>
      <name val="Calibri"/>
      <family val="2"/>
    </font>
    <font>
      <sz val="8"/>
      <color indexed="8"/>
      <name val="Calibri"/>
      <family val="2"/>
    </font>
    <font>
      <b/>
      <sz val="8"/>
      <color indexed="8"/>
      <name val="Arial"/>
      <family val="2"/>
    </font>
    <font>
      <sz val="8"/>
      <color indexed="8"/>
      <name val="Arial"/>
      <family val="2"/>
    </font>
    <font>
      <sz val="10"/>
      <color indexed="9"/>
      <name val="Arial"/>
      <family val="2"/>
    </font>
    <font>
      <b/>
      <sz val="9"/>
      <color indexed="8"/>
      <name val="Calibri"/>
      <family val="2"/>
    </font>
    <font>
      <sz val="9"/>
      <color indexed="8"/>
      <name val="Calibri"/>
      <family val="2"/>
    </font>
    <font>
      <sz val="9"/>
      <color indexed="23"/>
      <name val="Arial"/>
      <family val="2"/>
    </font>
    <font>
      <b/>
      <sz val="14"/>
      <color indexed="8"/>
      <name val="Arial"/>
      <family val="2"/>
    </font>
    <font>
      <sz val="10"/>
      <color indexed="62"/>
      <name val="Arial"/>
      <family val="2"/>
    </font>
    <font>
      <b/>
      <sz val="9"/>
      <color indexed="10"/>
      <name val="Arial"/>
      <family val="2"/>
    </font>
    <font>
      <sz val="14"/>
      <color indexed="10"/>
      <name val="Calibri"/>
      <family val="2"/>
    </font>
    <font>
      <b/>
      <sz val="9"/>
      <color indexed="23"/>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sz val="9"/>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b/>
      <sz val="16"/>
      <color theme="1"/>
      <name val="Calibri"/>
      <family val="2"/>
    </font>
    <font>
      <b/>
      <sz val="18"/>
      <color theme="1"/>
      <name val="Calibri"/>
      <family val="2"/>
    </font>
    <font>
      <sz val="12"/>
      <color theme="1"/>
      <name val="Arial"/>
      <family val="2"/>
    </font>
    <font>
      <b/>
      <sz val="12"/>
      <color theme="1"/>
      <name val="Arial"/>
      <family val="2"/>
    </font>
    <font>
      <sz val="9"/>
      <color rgb="FFFF0000"/>
      <name val="Arial"/>
      <family val="2"/>
    </font>
    <font>
      <sz val="9"/>
      <color theme="0"/>
      <name val="Arial"/>
      <family val="2"/>
    </font>
    <font>
      <sz val="8"/>
      <color theme="1"/>
      <name val="Calibri"/>
      <family val="2"/>
    </font>
    <font>
      <b/>
      <sz val="8"/>
      <color theme="1"/>
      <name val="Arial"/>
      <family val="2"/>
    </font>
    <font>
      <sz val="8"/>
      <color theme="1"/>
      <name val="Arial"/>
      <family val="2"/>
    </font>
    <font>
      <sz val="10"/>
      <color theme="0"/>
      <name val="Arial"/>
      <family val="2"/>
    </font>
    <font>
      <b/>
      <sz val="9"/>
      <color theme="1"/>
      <name val="Calibri"/>
      <family val="2"/>
    </font>
    <font>
      <sz val="9"/>
      <color theme="1"/>
      <name val="Calibri"/>
      <family val="2"/>
    </font>
    <font>
      <sz val="9"/>
      <color rgb="FF000000"/>
      <name val="Arial"/>
      <family val="2"/>
    </font>
    <font>
      <sz val="9"/>
      <color rgb="FF747474"/>
      <name val="Arial"/>
      <family val="2"/>
    </font>
    <font>
      <b/>
      <sz val="14"/>
      <color theme="1"/>
      <name val="Arial"/>
      <family val="2"/>
    </font>
    <font>
      <b/>
      <sz val="9"/>
      <color theme="1"/>
      <name val="Arial"/>
      <family val="2"/>
    </font>
    <font>
      <sz val="10"/>
      <color theme="4"/>
      <name val="Arial"/>
      <family val="2"/>
    </font>
    <font>
      <b/>
      <sz val="9"/>
      <color rgb="FFFF0000"/>
      <name val="Arial"/>
      <family val="2"/>
    </font>
    <font>
      <b/>
      <sz val="12"/>
      <color theme="3" tint="-0.4999699890613556"/>
      <name val="Calibri"/>
      <family val="2"/>
    </font>
    <font>
      <b/>
      <sz val="11"/>
      <color theme="3" tint="-0.4999699890613556"/>
      <name val="Calibri"/>
      <family val="2"/>
    </font>
    <font>
      <sz val="14"/>
      <color rgb="FFFF0000"/>
      <name val="Calibri"/>
      <family val="2"/>
    </font>
    <font>
      <b/>
      <sz val="9"/>
      <color rgb="FF747474"/>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theme="0" tint="-0.1499900072813034"/>
        <bgColor indexed="64"/>
      </patternFill>
    </fill>
    <fill>
      <patternFill patternType="solid">
        <fgColor theme="8" tint="-0.24997000396251678"/>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theme="2" tint="-0.24997000396251678"/>
        <bgColor indexed="64"/>
      </patternFill>
    </fill>
    <fill>
      <patternFill patternType="solid">
        <fgColor theme="3" tint="0.39998000860214233"/>
        <bgColor indexed="64"/>
      </patternFill>
    </fill>
    <fill>
      <patternFill patternType="solid">
        <fgColor rgb="FFFFFF00"/>
        <bgColor indexed="64"/>
      </patternFill>
    </fill>
    <fill>
      <patternFill patternType="solid">
        <fgColor rgb="FF00CCFF"/>
        <bgColor indexed="64"/>
      </patternFill>
    </fill>
    <fill>
      <patternFill patternType="solid">
        <fgColor rgb="FF00B0F0"/>
        <bgColor indexed="64"/>
      </patternFill>
    </fill>
    <fill>
      <patternFill patternType="solid">
        <fgColor theme="3" tint="-0.24997000396251678"/>
        <bgColor indexed="64"/>
      </patternFill>
    </fill>
    <fill>
      <patternFill patternType="solid">
        <fgColor theme="4" tint="-0.4999699890613556"/>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medium"/>
      <right style="medium"/>
      <top style="medium"/>
      <bottom style="medium"/>
    </border>
    <border>
      <left style="thin"/>
      <right>
        <color indexed="63"/>
      </right>
      <top style="thin"/>
      <bottom style="thin"/>
    </border>
    <border>
      <left/>
      <right/>
      <top style="thin"/>
      <bottom/>
    </border>
    <border>
      <left style="thin"/>
      <right/>
      <top/>
      <bottom style="thin"/>
    </border>
    <border>
      <left style="thin"/>
      <right style="thin"/>
      <top style="medium"/>
      <bottom style="medium"/>
    </border>
    <border>
      <left style="medium"/>
      <right style="thin"/>
      <top style="medium"/>
      <bottom style="medium"/>
    </border>
    <border>
      <left style="medium"/>
      <right style="thin"/>
      <top style="thin"/>
      <bottom style="medium"/>
    </border>
    <border>
      <left style="thin"/>
      <right style="medium"/>
      <top style="medium"/>
      <bottom style="medium"/>
    </border>
    <border>
      <left style="thin"/>
      <right style="thin"/>
      <top/>
      <bottom/>
    </border>
    <border>
      <left>
        <color indexed="63"/>
      </left>
      <right>
        <color indexed="63"/>
      </right>
      <top style="thin"/>
      <bottom style="thin"/>
    </border>
    <border>
      <left>
        <color indexed="63"/>
      </left>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color indexed="63"/>
      </left>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right style="medium"/>
      <top style="thin"/>
      <bottom style="thin"/>
    </border>
    <border>
      <left/>
      <right style="medium"/>
      <top style="thin"/>
      <bottom/>
    </border>
    <border>
      <left style="medium"/>
      <right/>
      <top style="thin"/>
      <bottom/>
    </border>
    <border>
      <left/>
      <right style="thin"/>
      <top/>
      <bottom style="thin"/>
    </border>
    <border>
      <left/>
      <right/>
      <top/>
      <bottom style="thin"/>
    </border>
    <border>
      <left style="thin"/>
      <right/>
      <top/>
      <bottom/>
    </border>
    <border>
      <left/>
      <right style="thin"/>
      <top/>
      <bottom/>
    </border>
    <border>
      <left style="medium"/>
      <right style="medium"/>
      <top style="medium"/>
      <bottom/>
    </border>
    <border>
      <left style="medium"/>
      <right style="medium"/>
      <top/>
      <bottom/>
    </border>
    <border>
      <left style="medium"/>
      <right style="medium"/>
      <top/>
      <bottom style="medium"/>
    </border>
    <border>
      <left style="thin"/>
      <right style="medium"/>
      <top style="thin"/>
      <bottom/>
    </border>
    <border>
      <left style="thin"/>
      <right style="medium"/>
      <top/>
      <bottom/>
    </border>
    <border>
      <left style="thin"/>
      <right style="medium"/>
      <top/>
      <bottom style="thin"/>
    </border>
    <border>
      <left style="thin"/>
      <right style="thin"/>
      <top style="thin"/>
      <bottom style="medium"/>
    </border>
    <border>
      <left style="thin"/>
      <right style="medium"/>
      <top style="thin"/>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20" borderId="0" applyNumberFormat="0" applyBorder="0" applyAlignment="0" applyProtection="0"/>
    <xf numFmtId="0" fontId="78" fillId="21" borderId="1" applyNumberFormat="0" applyAlignment="0" applyProtection="0"/>
    <xf numFmtId="0" fontId="79" fillId="22" borderId="2" applyNumberFormat="0" applyAlignment="0" applyProtection="0"/>
    <xf numFmtId="0" fontId="80" fillId="0" borderId="3" applyNumberFormat="0" applyFill="0" applyAlignment="0" applyProtection="0"/>
    <xf numFmtId="186" fontId="2" fillId="0" borderId="0" applyFont="0" applyFill="0" applyBorder="0" applyAlignment="0" applyProtection="0"/>
    <xf numFmtId="0" fontId="81" fillId="0" borderId="4" applyNumberFormat="0" applyFill="0" applyAlignment="0" applyProtection="0"/>
    <xf numFmtId="0" fontId="82" fillId="0" borderId="0" applyNumberFormat="0" applyFill="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83" fillId="29" borderId="1"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86" fontId="2"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0" fontId="1" fillId="0" borderId="0" applyFont="0" applyFill="0" applyBorder="0" applyAlignment="0" applyProtection="0"/>
    <xf numFmtId="0" fontId="8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88" fillId="21" borderId="6"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7" applyNumberFormat="0" applyFill="0" applyAlignment="0" applyProtection="0"/>
    <xf numFmtId="0" fontId="82" fillId="0" borderId="8" applyNumberFormat="0" applyFill="0" applyAlignment="0" applyProtection="0"/>
    <xf numFmtId="0" fontId="93" fillId="0" borderId="9" applyNumberFormat="0" applyFill="0" applyAlignment="0" applyProtection="0"/>
  </cellStyleXfs>
  <cellXfs count="756">
    <xf numFmtId="0" fontId="0" fillId="0" borderId="0" xfId="0" applyFont="1" applyAlignment="1">
      <alignment/>
    </xf>
    <xf numFmtId="0" fontId="0" fillId="0" borderId="0" xfId="0" applyAlignment="1" applyProtection="1">
      <alignment/>
      <protection/>
    </xf>
    <xf numFmtId="0" fontId="2" fillId="0" borderId="0" xfId="64">
      <alignment/>
      <protection/>
    </xf>
    <xf numFmtId="0" fontId="2" fillId="0" borderId="0" xfId="64" applyAlignment="1">
      <alignment vertical="center"/>
      <protection/>
    </xf>
    <xf numFmtId="0" fontId="2" fillId="0" borderId="10" xfId="61" applyBorder="1" applyAlignment="1">
      <alignment vertical="center"/>
      <protection/>
    </xf>
    <xf numFmtId="0" fontId="2" fillId="0" borderId="10" xfId="64" applyBorder="1" applyAlignment="1">
      <alignment vertical="center"/>
      <protection/>
    </xf>
    <xf numFmtId="0" fontId="2" fillId="0" borderId="10" xfId="64" applyBorder="1" applyAlignment="1">
      <alignment horizontal="center" vertical="center"/>
      <protection/>
    </xf>
    <xf numFmtId="0" fontId="3" fillId="33" borderId="10" xfId="64" applyFont="1" applyFill="1" applyBorder="1" applyAlignment="1">
      <alignment horizontal="center" vertical="center"/>
      <protection/>
    </xf>
    <xf numFmtId="0" fontId="2" fillId="0" borderId="10" xfId="64" applyBorder="1" applyAlignment="1">
      <alignment vertical="center" wrapText="1"/>
      <protection/>
    </xf>
    <xf numFmtId="0" fontId="2" fillId="0" borderId="0" xfId="64" applyBorder="1" applyAlignment="1">
      <alignment horizontal="center" vertical="center"/>
      <protection/>
    </xf>
    <xf numFmtId="0" fontId="2" fillId="0" borderId="0" xfId="64" applyAlignment="1">
      <alignment horizontal="center" vertical="center"/>
      <protection/>
    </xf>
    <xf numFmtId="0" fontId="3" fillId="0" borderId="0" xfId="64" applyFont="1" applyBorder="1" applyAlignment="1">
      <alignment vertical="center"/>
      <protection/>
    </xf>
    <xf numFmtId="0" fontId="2" fillId="0" borderId="0" xfId="64" applyBorder="1" applyAlignment="1">
      <alignment vertical="center"/>
      <protection/>
    </xf>
    <xf numFmtId="0" fontId="94" fillId="0" borderId="0" xfId="0" applyFont="1" applyAlignment="1">
      <alignment/>
    </xf>
    <xf numFmtId="0" fontId="95" fillId="0" borderId="0" xfId="0" applyFont="1" applyAlignment="1">
      <alignment horizontal="center"/>
    </xf>
    <xf numFmtId="0" fontId="95" fillId="0" borderId="0" xfId="0" applyFont="1" applyAlignment="1">
      <alignment/>
    </xf>
    <xf numFmtId="0" fontId="94" fillId="0" borderId="0" xfId="0" applyFont="1" applyFill="1" applyAlignment="1">
      <alignment/>
    </xf>
    <xf numFmtId="0" fontId="96" fillId="0" borderId="0" xfId="0" applyFont="1" applyFill="1" applyAlignment="1">
      <alignment/>
    </xf>
    <xf numFmtId="0" fontId="96" fillId="0" borderId="0" xfId="0" applyFont="1" applyAlignment="1">
      <alignment/>
    </xf>
    <xf numFmtId="0" fontId="95" fillId="0" borderId="0" xfId="0" applyFont="1" applyFill="1" applyBorder="1" applyAlignment="1" applyProtection="1">
      <alignment horizontal="center" vertical="center" wrapText="1"/>
      <protection locked="0"/>
    </xf>
    <xf numFmtId="0" fontId="97" fillId="0" borderId="0" xfId="58" applyFont="1" applyFill="1" applyAlignment="1" applyProtection="1">
      <alignment vertical="center" wrapText="1"/>
      <protection/>
    </xf>
    <xf numFmtId="0" fontId="3" fillId="0" borderId="0" xfId="62" applyFont="1" applyFill="1" applyBorder="1" applyAlignment="1" applyProtection="1">
      <alignment horizontal="center" vertical="center"/>
      <protection/>
    </xf>
    <xf numFmtId="0" fontId="95" fillId="0" borderId="0" xfId="62" applyFont="1" applyFill="1" applyBorder="1" applyAlignment="1">
      <alignment horizontal="center" vertical="center"/>
      <protection/>
    </xf>
    <xf numFmtId="0" fontId="98" fillId="0" borderId="0" xfId="62" applyFont="1" applyFill="1" applyBorder="1" applyAlignment="1">
      <alignment horizontal="center" vertical="center"/>
      <protection/>
    </xf>
    <xf numFmtId="0" fontId="99" fillId="0" borderId="0" xfId="0" applyFont="1" applyFill="1" applyAlignment="1">
      <alignment/>
    </xf>
    <xf numFmtId="0" fontId="4" fillId="34" borderId="11" xfId="62" applyFont="1" applyFill="1" applyBorder="1" applyAlignment="1">
      <alignment horizontal="left" vertical="center" wrapText="1"/>
      <protection/>
    </xf>
    <xf numFmtId="0" fontId="6" fillId="35" borderId="12" xfId="62" applyFont="1" applyFill="1" applyBorder="1" applyAlignment="1">
      <alignment horizontal="center" vertical="center"/>
      <protection/>
    </xf>
    <xf numFmtId="0" fontId="6" fillId="0" borderId="0" xfId="62" applyFont="1" applyFill="1" applyBorder="1" applyAlignment="1">
      <alignment horizontal="center" vertical="top" wrapText="1"/>
      <protection/>
    </xf>
    <xf numFmtId="0" fontId="4" fillId="34" borderId="10" xfId="62" applyFont="1" applyFill="1" applyBorder="1" applyAlignment="1">
      <alignment horizontal="left" vertical="center" wrapText="1"/>
      <protection/>
    </xf>
    <xf numFmtId="0" fontId="6" fillId="35" borderId="10" xfId="62" applyFont="1" applyFill="1" applyBorder="1" applyAlignment="1">
      <alignment vertical="center"/>
      <protection/>
    </xf>
    <xf numFmtId="0" fontId="4" fillId="34" borderId="10" xfId="62" applyFont="1" applyFill="1" applyBorder="1" applyAlignment="1">
      <alignment vertical="center" wrapText="1"/>
      <protection/>
    </xf>
    <xf numFmtId="0" fontId="6" fillId="0" borderId="0" xfId="62" applyFont="1" applyFill="1" applyBorder="1" applyAlignment="1">
      <alignment horizontal="center" vertical="center"/>
      <protection/>
    </xf>
    <xf numFmtId="0" fontId="4" fillId="34" borderId="13" xfId="62" applyFont="1" applyFill="1" applyBorder="1" applyAlignment="1">
      <alignment horizontal="left" vertical="center" wrapText="1"/>
      <protection/>
    </xf>
    <xf numFmtId="1" fontId="7" fillId="0" borderId="0" xfId="53" applyNumberFormat="1" applyFont="1" applyFill="1" applyBorder="1" applyAlignment="1">
      <alignment horizontal="center" vertical="center" wrapText="1"/>
    </xf>
    <xf numFmtId="0" fontId="7" fillId="0" borderId="0" xfId="67" applyNumberFormat="1" applyFont="1" applyFill="1" applyBorder="1" applyAlignment="1">
      <alignment horizontal="center" vertical="center" wrapText="1"/>
    </xf>
    <xf numFmtId="0" fontId="97" fillId="0" borderId="0" xfId="58" applyFont="1" applyFill="1" applyAlignment="1" applyProtection="1">
      <alignment vertical="center"/>
      <protection/>
    </xf>
    <xf numFmtId="0" fontId="6" fillId="0" borderId="0" xfId="62" applyFont="1" applyFill="1" applyBorder="1" applyAlignment="1">
      <alignment horizontal="left" vertical="center" wrapText="1"/>
      <protection/>
    </xf>
    <xf numFmtId="0" fontId="6" fillId="0" borderId="0" xfId="62" applyFont="1" applyFill="1" applyBorder="1" applyAlignment="1">
      <alignment horizontal="center" vertical="center" wrapText="1"/>
      <protection/>
    </xf>
    <xf numFmtId="0" fontId="7" fillId="0" borderId="0" xfId="62" applyFont="1" applyFill="1" applyBorder="1" applyAlignment="1">
      <alignment horizontal="center" vertical="center" wrapText="1"/>
      <protection/>
    </xf>
    <xf numFmtId="0" fontId="10" fillId="0" borderId="0" xfId="62" applyFont="1" applyFill="1" applyBorder="1" applyAlignment="1">
      <alignment horizontal="center" vertical="center"/>
      <protection/>
    </xf>
    <xf numFmtId="9" fontId="7" fillId="0" borderId="0" xfId="67" applyFont="1" applyFill="1" applyBorder="1" applyAlignment="1">
      <alignment horizontal="center" vertical="center"/>
    </xf>
    <xf numFmtId="0" fontId="100" fillId="0" borderId="0" xfId="58" applyFont="1" applyFill="1" applyAlignment="1" applyProtection="1">
      <alignment vertical="center"/>
      <protection/>
    </xf>
    <xf numFmtId="187" fontId="6" fillId="0" borderId="0" xfId="67" applyNumberFormat="1" applyFont="1" applyFill="1" applyBorder="1" applyAlignment="1">
      <alignment horizontal="center" vertical="top" wrapText="1"/>
    </xf>
    <xf numFmtId="9" fontId="6" fillId="0" borderId="0" xfId="67" applyFont="1" applyFill="1" applyBorder="1" applyAlignment="1">
      <alignment horizontal="center" vertical="top" wrapText="1"/>
    </xf>
    <xf numFmtId="0" fontId="4" fillId="34" borderId="14" xfId="62" applyFont="1" applyFill="1" applyBorder="1" applyAlignment="1">
      <alignment horizontal="left" vertical="center" wrapText="1"/>
      <protection/>
    </xf>
    <xf numFmtId="0" fontId="4" fillId="34" borderId="15" xfId="62" applyFont="1" applyFill="1" applyBorder="1" applyAlignment="1">
      <alignment vertical="top" wrapText="1"/>
      <protection/>
    </xf>
    <xf numFmtId="0" fontId="4" fillId="34" borderId="13" xfId="62" applyFont="1" applyFill="1" applyBorder="1" applyAlignment="1">
      <alignment horizontal="center" vertical="center" wrapText="1"/>
      <protection/>
    </xf>
    <xf numFmtId="0" fontId="4" fillId="34" borderId="10" xfId="62" applyFont="1" applyFill="1" applyBorder="1" applyAlignment="1">
      <alignment horizontal="center" vertical="center" wrapText="1"/>
      <protection/>
    </xf>
    <xf numFmtId="0" fontId="4" fillId="34" borderId="10" xfId="0" applyFont="1" applyFill="1" applyBorder="1" applyAlignment="1">
      <alignment horizontal="center" vertical="center" wrapText="1"/>
    </xf>
    <xf numFmtId="0" fontId="4" fillId="34" borderId="16" xfId="62" applyFont="1" applyFill="1" applyBorder="1" applyAlignment="1">
      <alignment horizontal="center" vertical="center" wrapText="1"/>
      <protection/>
    </xf>
    <xf numFmtId="0" fontId="4" fillId="34" borderId="13" xfId="62" applyFont="1" applyFill="1" applyBorder="1" applyAlignment="1">
      <alignment horizontal="center" vertical="center"/>
      <protection/>
    </xf>
    <xf numFmtId="3" fontId="5" fillId="36" borderId="10" xfId="67" applyNumberFormat="1" applyFont="1" applyFill="1" applyBorder="1" applyAlignment="1" applyProtection="1">
      <alignment horizontal="center" vertical="center" wrapText="1"/>
      <protection locked="0"/>
    </xf>
    <xf numFmtId="9" fontId="101" fillId="0" borderId="10" xfId="66" applyFont="1" applyBorder="1" applyAlignment="1">
      <alignment horizontal="center" vertical="center" wrapText="1"/>
    </xf>
    <xf numFmtId="9" fontId="102" fillId="0" borderId="10" xfId="66" applyFont="1" applyBorder="1" applyAlignment="1">
      <alignment horizontal="center" vertical="center" wrapText="1"/>
    </xf>
    <xf numFmtId="9" fontId="96" fillId="0" borderId="16" xfId="66" applyFont="1" applyBorder="1" applyAlignment="1">
      <alignment horizontal="center" vertical="center" wrapText="1"/>
    </xf>
    <xf numFmtId="9" fontId="103" fillId="0" borderId="0" xfId="66" applyFont="1" applyFill="1" applyBorder="1" applyAlignment="1">
      <alignment horizontal="center" vertical="center" wrapText="1"/>
    </xf>
    <xf numFmtId="0" fontId="4" fillId="34" borderId="10" xfId="62" applyFont="1" applyFill="1" applyBorder="1" applyAlignment="1" applyProtection="1">
      <alignment horizontal="justify" vertical="center" wrapText="1"/>
      <protection locked="0"/>
    </xf>
    <xf numFmtId="0" fontId="104" fillId="0" borderId="0" xfId="62" applyFont="1" applyFill="1" applyBorder="1" applyAlignment="1" applyProtection="1">
      <alignment horizontal="center" vertical="center" wrapText="1"/>
      <protection locked="0"/>
    </xf>
    <xf numFmtId="0" fontId="3" fillId="0" borderId="0" xfId="62" applyFont="1" applyFill="1" applyBorder="1" applyAlignment="1">
      <alignment horizontal="center" vertical="center"/>
      <protection/>
    </xf>
    <xf numFmtId="0" fontId="94" fillId="0" borderId="0" xfId="0" applyFont="1" applyFill="1" applyBorder="1" applyAlignment="1">
      <alignment horizontal="center" vertical="center"/>
    </xf>
    <xf numFmtId="0" fontId="4" fillId="34" borderId="10" xfId="62" applyFont="1" applyFill="1" applyBorder="1" applyAlignment="1">
      <alignment horizontal="justify" vertical="center" wrapText="1"/>
      <protection/>
    </xf>
    <xf numFmtId="0" fontId="4" fillId="34" borderId="10" xfId="62" applyFont="1" applyFill="1" applyBorder="1" applyAlignment="1" applyProtection="1">
      <alignment horizontal="center" vertical="center" wrapText="1"/>
      <protection locked="0"/>
    </xf>
    <xf numFmtId="0" fontId="3" fillId="0" borderId="0" xfId="62" applyFont="1" applyFill="1" applyBorder="1" applyAlignment="1" applyProtection="1">
      <alignment horizontal="center" vertical="center" wrapText="1"/>
      <protection locked="0"/>
    </xf>
    <xf numFmtId="0" fontId="5" fillId="35" borderId="10" xfId="62" applyFont="1" applyFill="1" applyBorder="1" applyAlignment="1" applyProtection="1">
      <alignment vertical="center" wrapText="1"/>
      <protection locked="0"/>
    </xf>
    <xf numFmtId="0" fontId="2" fillId="0" borderId="0" xfId="62" applyFont="1" applyFill="1" applyBorder="1" applyAlignment="1" applyProtection="1">
      <alignment horizontal="center" vertical="center"/>
      <protection locked="0"/>
    </xf>
    <xf numFmtId="0" fontId="2" fillId="0" borderId="0" xfId="62" applyFont="1" applyFill="1" applyBorder="1" applyAlignment="1" applyProtection="1">
      <alignment vertical="center" wrapText="1"/>
      <protection locked="0"/>
    </xf>
    <xf numFmtId="0" fontId="105" fillId="0" borderId="0" xfId="0" applyFont="1" applyAlignment="1" applyProtection="1">
      <alignment/>
      <protection/>
    </xf>
    <xf numFmtId="0" fontId="105" fillId="0" borderId="0" xfId="0" applyFont="1" applyAlignment="1" applyProtection="1">
      <alignment horizontal="center"/>
      <protection/>
    </xf>
    <xf numFmtId="0" fontId="105" fillId="0" borderId="0" xfId="0" applyFont="1" applyFill="1" applyAlignment="1" applyProtection="1">
      <alignment horizontal="center"/>
      <protection/>
    </xf>
    <xf numFmtId="0" fontId="3" fillId="35" borderId="0" xfId="62" applyFont="1" applyFill="1" applyAlignment="1">
      <alignment horizontal="center" vertical="center"/>
      <protection/>
    </xf>
    <xf numFmtId="0" fontId="2" fillId="35" borderId="0" xfId="62" applyFont="1" applyFill="1" applyAlignment="1">
      <alignment vertical="center"/>
      <protection/>
    </xf>
    <xf numFmtId="0" fontId="2" fillId="35" borderId="0" xfId="62" applyFont="1" applyFill="1" applyAlignment="1">
      <alignment vertical="top" wrapText="1"/>
      <protection/>
    </xf>
    <xf numFmtId="9" fontId="3" fillId="35" borderId="0" xfId="67" applyFont="1" applyFill="1" applyAlignment="1">
      <alignment vertical="center"/>
    </xf>
    <xf numFmtId="9" fontId="2" fillId="35" borderId="0" xfId="67" applyFont="1" applyFill="1" applyAlignment="1">
      <alignment vertical="center"/>
    </xf>
    <xf numFmtId="0" fontId="2" fillId="0" borderId="0" xfId="62" applyFont="1" applyFill="1" applyAlignment="1">
      <alignment vertical="center"/>
      <protection/>
    </xf>
    <xf numFmtId="3" fontId="102" fillId="36" borderId="10" xfId="67" applyNumberFormat="1" applyFont="1" applyFill="1" applyBorder="1" applyAlignment="1">
      <alignment horizontal="center" vertical="center"/>
    </xf>
    <xf numFmtId="3" fontId="5" fillId="36" borderId="10" xfId="67" applyNumberFormat="1" applyFont="1" applyFill="1" applyBorder="1" applyAlignment="1">
      <alignment horizontal="center" vertical="center"/>
    </xf>
    <xf numFmtId="0" fontId="0" fillId="36" borderId="0" xfId="0" applyFill="1" applyBorder="1" applyAlignment="1" applyProtection="1">
      <alignment/>
      <protection locked="0"/>
    </xf>
    <xf numFmtId="0" fontId="106" fillId="36" borderId="0" xfId="0" applyFont="1" applyFill="1" applyBorder="1" applyAlignment="1" applyProtection="1">
      <alignment vertical="center"/>
      <protection locked="0"/>
    </xf>
    <xf numFmtId="0" fontId="106" fillId="36" borderId="0" xfId="0" applyFont="1" applyFill="1" applyBorder="1" applyAlignment="1" applyProtection="1">
      <alignment vertical="center" wrapText="1"/>
      <protection locked="0"/>
    </xf>
    <xf numFmtId="0" fontId="106" fillId="36" borderId="0" xfId="0" applyFont="1" applyFill="1" applyBorder="1" applyAlignment="1" applyProtection="1">
      <alignment horizontal="center" vertical="center" wrapText="1"/>
      <protection locked="0"/>
    </xf>
    <xf numFmtId="189" fontId="106" fillId="36" borderId="0" xfId="0" applyNumberFormat="1" applyFont="1" applyFill="1" applyBorder="1" applyAlignment="1" applyProtection="1">
      <alignment horizontal="center" vertical="center" wrapText="1"/>
      <protection locked="0"/>
    </xf>
    <xf numFmtId="0" fontId="107" fillId="36" borderId="0" xfId="0" applyFont="1" applyFill="1" applyBorder="1" applyAlignment="1" applyProtection="1">
      <alignment vertical="center" wrapText="1"/>
      <protection locked="0"/>
    </xf>
    <xf numFmtId="0" fontId="0" fillId="0" borderId="0" xfId="0" applyFill="1" applyAlignment="1" applyProtection="1">
      <alignment/>
      <protection locked="0"/>
    </xf>
    <xf numFmtId="0" fontId="106" fillId="0" borderId="0" xfId="0" applyFont="1" applyBorder="1" applyAlignment="1" applyProtection="1">
      <alignment horizontal="center" vertical="center" wrapText="1"/>
      <protection locked="0"/>
    </xf>
    <xf numFmtId="0" fontId="106" fillId="0" borderId="0" xfId="0" applyFont="1" applyBorder="1" applyAlignment="1" applyProtection="1">
      <alignment vertical="center" wrapText="1"/>
      <protection locked="0"/>
    </xf>
    <xf numFmtId="0" fontId="107" fillId="0" borderId="0" xfId="0" applyFont="1" applyBorder="1" applyAlignment="1" applyProtection="1">
      <alignment horizontal="center" vertical="center" wrapText="1"/>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98" fillId="0" borderId="17" xfId="0" applyFont="1" applyBorder="1" applyAlignment="1" applyProtection="1">
      <alignment vertical="center" wrapText="1"/>
      <protection locked="0"/>
    </xf>
    <xf numFmtId="0" fontId="96" fillId="0" borderId="0" xfId="0" applyFont="1" applyFill="1" applyAlignment="1" applyProtection="1">
      <alignment/>
      <protection locked="0"/>
    </xf>
    <xf numFmtId="0" fontId="96" fillId="0" borderId="0" xfId="0" applyFont="1" applyFill="1" applyAlignment="1" applyProtection="1">
      <alignment horizontal="center" vertical="center"/>
      <protection locked="0"/>
    </xf>
    <xf numFmtId="0" fontId="7" fillId="2" borderId="18" xfId="58" applyFont="1" applyFill="1" applyBorder="1" applyAlignment="1" applyProtection="1">
      <alignment horizontal="center" vertical="center" wrapText="1"/>
      <protection locked="0"/>
    </xf>
    <xf numFmtId="0" fontId="8" fillId="37" borderId="10" xfId="0" applyNumberFormat="1" applyFont="1" applyFill="1" applyBorder="1" applyAlignment="1" applyProtection="1">
      <alignment vertical="center" wrapText="1"/>
      <protection locked="0"/>
    </xf>
    <xf numFmtId="0" fontId="108" fillId="0" borderId="0" xfId="0" applyFont="1" applyAlignment="1" applyProtection="1">
      <alignment/>
      <protection locked="0"/>
    </xf>
    <xf numFmtId="0" fontId="9" fillId="37" borderId="18" xfId="0" applyNumberFormat="1" applyFont="1" applyFill="1" applyBorder="1" applyAlignment="1" applyProtection="1">
      <alignment vertical="center" wrapText="1"/>
      <protection locked="0"/>
    </xf>
    <xf numFmtId="0" fontId="0" fillId="0" borderId="0" xfId="0" applyAlignment="1" applyProtection="1">
      <alignment/>
      <protection locked="0"/>
    </xf>
    <xf numFmtId="10" fontId="7" fillId="2" borderId="10" xfId="58" applyNumberFormat="1" applyFont="1" applyFill="1" applyBorder="1" applyAlignment="1" applyProtection="1">
      <alignment horizontal="center" vertical="center" wrapText="1"/>
      <protection hidden="1"/>
    </xf>
    <xf numFmtId="193" fontId="109" fillId="36" borderId="10" xfId="50" applyNumberFormat="1" applyFont="1" applyFill="1" applyBorder="1" applyAlignment="1" applyProtection="1">
      <alignment horizontal="center" vertical="center" wrapText="1"/>
      <protection hidden="1"/>
    </xf>
    <xf numFmtId="14" fontId="110" fillId="0" borderId="10" xfId="62" applyNumberFormat="1" applyFont="1" applyFill="1" applyBorder="1" applyAlignment="1" applyProtection="1">
      <alignment vertical="center" wrapText="1"/>
      <protection locked="0"/>
    </xf>
    <xf numFmtId="0" fontId="95" fillId="0" borderId="0" xfId="0" applyFont="1" applyBorder="1" applyAlignment="1" applyProtection="1">
      <alignment horizontal="center" vertical="center" wrapText="1"/>
      <protection locked="0"/>
    </xf>
    <xf numFmtId="0" fontId="93" fillId="14" borderId="15" xfId="0" applyFont="1" applyFill="1" applyBorder="1" applyAlignment="1">
      <alignment horizontal="center" vertical="center" wrapText="1"/>
    </xf>
    <xf numFmtId="0" fontId="93" fillId="34" borderId="10" xfId="0" applyFont="1" applyFill="1" applyBorder="1" applyAlignment="1">
      <alignment horizontal="center" vertical="center" wrapText="1"/>
    </xf>
    <xf numFmtId="10" fontId="93" fillId="14" borderId="10" xfId="66" applyNumberFormat="1" applyFont="1" applyFill="1" applyBorder="1" applyAlignment="1">
      <alignment horizontal="center" vertical="center" wrapText="1"/>
    </xf>
    <xf numFmtId="9" fontId="93" fillId="14" borderId="10" xfId="66" applyFont="1" applyFill="1" applyBorder="1" applyAlignment="1">
      <alignment horizontal="center" vertical="center" wrapText="1"/>
    </xf>
    <xf numFmtId="10" fontId="93" fillId="34" borderId="10" xfId="66" applyNumberFormat="1" applyFont="1" applyFill="1" applyBorder="1" applyAlignment="1">
      <alignment horizontal="center" vertical="center" wrapText="1"/>
    </xf>
    <xf numFmtId="0" fontId="93" fillId="34" borderId="10" xfId="0" applyFont="1" applyFill="1" applyBorder="1" applyAlignment="1">
      <alignment vertical="center" wrapText="1"/>
    </xf>
    <xf numFmtId="0" fontId="0" fillId="36" borderId="10" xfId="0" applyFont="1" applyFill="1" applyBorder="1" applyAlignment="1">
      <alignment vertical="center" wrapText="1"/>
    </xf>
    <xf numFmtId="17" fontId="60" fillId="36" borderId="10" xfId="0" applyNumberFormat="1" applyFont="1" applyFill="1" applyBorder="1" applyAlignment="1" applyProtection="1">
      <alignment horizontal="right" vertical="center" wrapText="1"/>
      <protection locked="0"/>
    </xf>
    <xf numFmtId="0" fontId="0" fillId="36" borderId="10" xfId="0" applyFill="1" applyBorder="1" applyAlignment="1">
      <alignment vertical="center" wrapText="1"/>
    </xf>
    <xf numFmtId="10" fontId="0" fillId="36" borderId="10" xfId="66" applyNumberFormat="1" applyFont="1" applyFill="1" applyBorder="1" applyAlignment="1">
      <alignment horizontal="center"/>
    </xf>
    <xf numFmtId="17" fontId="0" fillId="36" borderId="10" xfId="0" applyNumberFormat="1" applyFill="1" applyBorder="1" applyAlignment="1">
      <alignment wrapText="1"/>
    </xf>
    <xf numFmtId="0" fontId="0" fillId="36" borderId="10" xfId="0" applyFill="1" applyBorder="1" applyAlignment="1">
      <alignment wrapText="1"/>
    </xf>
    <xf numFmtId="10" fontId="0" fillId="36" borderId="10" xfId="66" applyNumberFormat="1" applyFont="1" applyFill="1" applyBorder="1" applyAlignment="1">
      <alignment horizontal="center" vertical="center"/>
    </xf>
    <xf numFmtId="17" fontId="0" fillId="36" borderId="10" xfId="0" applyNumberFormat="1" applyFont="1" applyFill="1" applyBorder="1" applyAlignment="1" applyProtection="1">
      <alignment horizontal="right" vertical="center" wrapText="1"/>
      <protection locked="0"/>
    </xf>
    <xf numFmtId="0" fontId="0" fillId="36" borderId="10" xfId="0" applyFont="1" applyFill="1" applyBorder="1" applyAlignment="1">
      <alignment wrapText="1"/>
    </xf>
    <xf numFmtId="10" fontId="0" fillId="36" borderId="10" xfId="66" applyNumberFormat="1" applyFont="1" applyFill="1" applyBorder="1" applyAlignment="1">
      <alignment vertical="center" wrapText="1"/>
    </xf>
    <xf numFmtId="0" fontId="93" fillId="36" borderId="0" xfId="0" applyFont="1" applyFill="1" applyBorder="1" applyAlignment="1">
      <alignment horizontal="center" vertical="center" wrapText="1"/>
    </xf>
    <xf numFmtId="0" fontId="0" fillId="36" borderId="0" xfId="0" applyFill="1" applyAlignment="1">
      <alignment/>
    </xf>
    <xf numFmtId="10" fontId="0" fillId="36" borderId="12" xfId="66" applyNumberFormat="1" applyFont="1" applyFill="1" applyBorder="1" applyAlignment="1">
      <alignment horizontal="justify" vertical="center" wrapText="1"/>
    </xf>
    <xf numFmtId="10" fontId="0" fillId="36" borderId="10" xfId="66" applyNumberFormat="1" applyFont="1" applyFill="1" applyBorder="1" applyAlignment="1">
      <alignment horizontal="justify" vertical="center" wrapText="1"/>
    </xf>
    <xf numFmtId="17" fontId="60" fillId="4" borderId="10" xfId="0" applyNumberFormat="1" applyFont="1" applyFill="1" applyBorder="1" applyAlignment="1" applyProtection="1">
      <alignment horizontal="center" vertical="center" wrapText="1"/>
      <protection locked="0"/>
    </xf>
    <xf numFmtId="17" fontId="60" fillId="36" borderId="10" xfId="0" applyNumberFormat="1" applyFont="1" applyFill="1" applyBorder="1" applyAlignment="1" applyProtection="1">
      <alignment horizontal="center" vertical="center" wrapText="1"/>
      <protection locked="0"/>
    </xf>
    <xf numFmtId="0" fontId="0" fillId="36" borderId="12" xfId="0" applyFont="1" applyFill="1" applyBorder="1" applyAlignment="1">
      <alignment horizontal="center" vertical="center" wrapText="1"/>
    </xf>
    <xf numFmtId="0" fontId="0" fillId="0" borderId="10" xfId="0" applyBorder="1" applyAlignment="1">
      <alignment/>
    </xf>
    <xf numFmtId="0" fontId="93" fillId="34" borderId="15" xfId="0" applyFont="1" applyFill="1" applyBorder="1" applyAlignment="1">
      <alignment horizontal="center" vertical="center" wrapText="1"/>
    </xf>
    <xf numFmtId="10" fontId="89" fillId="36" borderId="10" xfId="66" applyNumberFormat="1" applyFont="1" applyFill="1" applyBorder="1" applyAlignment="1">
      <alignment horizontal="justify" vertical="center" wrapText="1"/>
    </xf>
    <xf numFmtId="10" fontId="0" fillId="36" borderId="10" xfId="66" applyNumberFormat="1" applyFont="1" applyFill="1" applyBorder="1" applyAlignment="1">
      <alignment horizontal="center" vertical="center" wrapText="1"/>
    </xf>
    <xf numFmtId="10" fontId="0" fillId="36" borderId="12" xfId="66" applyNumberFormat="1" applyFont="1" applyFill="1" applyBorder="1" applyAlignment="1">
      <alignment vertical="center" wrapText="1"/>
    </xf>
    <xf numFmtId="0" fontId="0" fillId="36" borderId="0" xfId="0" applyFill="1" applyAlignment="1">
      <alignment horizontal="center" vertical="center"/>
    </xf>
    <xf numFmtId="0" fontId="0" fillId="0" borderId="10" xfId="0" applyBorder="1" applyAlignment="1">
      <alignment vertical="center" wrapText="1"/>
    </xf>
    <xf numFmtId="10" fontId="0" fillId="36" borderId="10" xfId="66" applyNumberFormat="1" applyFont="1" applyFill="1" applyBorder="1" applyAlignment="1">
      <alignment horizontal="justify" vertical="center" wrapText="1"/>
    </xf>
    <xf numFmtId="0" fontId="95" fillId="0" borderId="0" xfId="0" applyFont="1" applyBorder="1" applyAlignment="1" applyProtection="1">
      <alignment horizontal="center"/>
      <protection locked="0"/>
    </xf>
    <xf numFmtId="0" fontId="93" fillId="0" borderId="0" xfId="0" applyFont="1" applyAlignment="1">
      <alignment horizontal="center"/>
    </xf>
    <xf numFmtId="0" fontId="93" fillId="36" borderId="10" xfId="0" applyFont="1" applyFill="1" applyBorder="1" applyAlignment="1">
      <alignment horizontal="center" vertical="center"/>
    </xf>
    <xf numFmtId="0" fontId="93" fillId="0" borderId="0" xfId="0" applyFont="1" applyAlignment="1">
      <alignment/>
    </xf>
    <xf numFmtId="0" fontId="93" fillId="38" borderId="10" xfId="0" applyFont="1" applyFill="1" applyBorder="1" applyAlignment="1">
      <alignment horizontal="center" vertical="center" wrapText="1"/>
    </xf>
    <xf numFmtId="0" fontId="93" fillId="37" borderId="10" xfId="0" applyFont="1" applyFill="1" applyBorder="1" applyAlignment="1">
      <alignment horizontal="center" vertical="center" wrapText="1"/>
    </xf>
    <xf numFmtId="0" fontId="93" fillId="38" borderId="12" xfId="0" applyFont="1" applyFill="1" applyBorder="1" applyAlignment="1">
      <alignment horizontal="center" vertical="center" wrapText="1"/>
    </xf>
    <xf numFmtId="0" fontId="93" fillId="36" borderId="0" xfId="0" applyFont="1" applyFill="1" applyAlignment="1">
      <alignment horizontal="center"/>
    </xf>
    <xf numFmtId="0" fontId="93" fillId="36" borderId="0" xfId="0" applyFont="1" applyFill="1" applyAlignment="1">
      <alignment/>
    </xf>
    <xf numFmtId="10" fontId="0" fillId="36" borderId="0" xfId="0" applyNumberFormat="1" applyFill="1" applyAlignment="1">
      <alignment/>
    </xf>
    <xf numFmtId="0" fontId="95" fillId="36" borderId="0" xfId="0" applyFont="1" applyFill="1" applyBorder="1" applyAlignment="1" applyProtection="1">
      <alignment horizontal="center" vertical="center" wrapText="1"/>
      <protection locked="0"/>
    </xf>
    <xf numFmtId="0" fontId="93" fillId="36" borderId="0" xfId="0" applyFont="1" applyFill="1" applyBorder="1" applyAlignment="1">
      <alignment horizontal="center"/>
    </xf>
    <xf numFmtId="0" fontId="0" fillId="36" borderId="0" xfId="0" applyFill="1" applyAlignment="1">
      <alignment horizontal="center"/>
    </xf>
    <xf numFmtId="0" fontId="93" fillId="0" borderId="0" xfId="0" applyFont="1" applyAlignment="1">
      <alignment vertical="center"/>
    </xf>
    <xf numFmtId="0" fontId="93" fillId="36" borderId="0" xfId="0" applyFont="1" applyFill="1" applyAlignment="1">
      <alignment vertical="center"/>
    </xf>
    <xf numFmtId="0" fontId="95" fillId="36" borderId="0" xfId="0" applyFont="1" applyFill="1" applyBorder="1" applyAlignment="1" applyProtection="1">
      <alignment horizontal="center"/>
      <protection locked="0"/>
    </xf>
    <xf numFmtId="10" fontId="0" fillId="36" borderId="0" xfId="0" applyNumberFormat="1" applyFill="1" applyAlignment="1">
      <alignment horizontal="center"/>
    </xf>
    <xf numFmtId="9" fontId="93" fillId="14" borderId="10" xfId="66" applyNumberFormat="1" applyFont="1" applyFill="1" applyBorder="1" applyAlignment="1">
      <alignment horizontal="center" vertical="center" wrapText="1"/>
    </xf>
    <xf numFmtId="17" fontId="60" fillId="5" borderId="10" xfId="0" applyNumberFormat="1" applyFont="1" applyFill="1" applyBorder="1" applyAlignment="1" applyProtection="1">
      <alignment horizontal="center" vertical="center" wrapText="1"/>
      <protection locked="0"/>
    </xf>
    <xf numFmtId="17" fontId="60" fillId="13" borderId="10" xfId="0" applyNumberFormat="1" applyFont="1" applyFill="1" applyBorder="1" applyAlignment="1" applyProtection="1">
      <alignment horizontal="center" vertical="center" wrapText="1"/>
      <protection locked="0"/>
    </xf>
    <xf numFmtId="0" fontId="93" fillId="38" borderId="12" xfId="0" applyFont="1" applyFill="1" applyBorder="1" applyAlignment="1">
      <alignment horizontal="center" vertical="center" wrapText="1"/>
    </xf>
    <xf numFmtId="10" fontId="0" fillId="39" borderId="10" xfId="66" applyNumberFormat="1" applyFont="1" applyFill="1" applyBorder="1" applyAlignment="1">
      <alignment vertical="center" wrapText="1"/>
    </xf>
    <xf numFmtId="0" fontId="93" fillId="39" borderId="10" xfId="0" applyFont="1" applyFill="1" applyBorder="1" applyAlignment="1">
      <alignment horizontal="center" vertical="center" wrapText="1"/>
    </xf>
    <xf numFmtId="0" fontId="0" fillId="39" borderId="10" xfId="0" applyFont="1" applyFill="1" applyBorder="1" applyAlignment="1">
      <alignment vertical="center" wrapText="1"/>
    </xf>
    <xf numFmtId="10" fontId="0" fillId="39" borderId="10" xfId="66" applyNumberFormat="1" applyFont="1" applyFill="1" applyBorder="1" applyAlignment="1">
      <alignment horizontal="justify" vertical="center" wrapText="1"/>
    </xf>
    <xf numFmtId="17" fontId="60" fillId="39" borderId="10" xfId="0" applyNumberFormat="1" applyFont="1" applyFill="1" applyBorder="1" applyAlignment="1" applyProtection="1">
      <alignment horizontal="center" vertical="center" wrapText="1"/>
      <protection locked="0"/>
    </xf>
    <xf numFmtId="10" fontId="0" fillId="39" borderId="10" xfId="66" applyNumberFormat="1" applyFont="1" applyFill="1" applyBorder="1" applyAlignment="1">
      <alignment horizontal="center"/>
    </xf>
    <xf numFmtId="17" fontId="60" fillId="39" borderId="10" xfId="0" applyNumberFormat="1" applyFont="1" applyFill="1" applyBorder="1" applyAlignment="1" applyProtection="1">
      <alignment horizontal="right" vertical="center" wrapText="1"/>
      <protection locked="0"/>
    </xf>
    <xf numFmtId="17" fontId="0" fillId="39" borderId="10" xfId="0" applyNumberFormat="1" applyFill="1" applyBorder="1" applyAlignment="1">
      <alignment wrapText="1"/>
    </xf>
    <xf numFmtId="0" fontId="0" fillId="39" borderId="10" xfId="0" applyFill="1" applyBorder="1" applyAlignment="1">
      <alignment wrapText="1"/>
    </xf>
    <xf numFmtId="0" fontId="0" fillId="0" borderId="0" xfId="0" applyAlignment="1">
      <alignment vertical="center"/>
    </xf>
    <xf numFmtId="0" fontId="0" fillId="39" borderId="10" xfId="0" applyFill="1" applyBorder="1" applyAlignment="1">
      <alignment vertical="center" wrapText="1"/>
    </xf>
    <xf numFmtId="0" fontId="0" fillId="36" borderId="0" xfId="0" applyFill="1" applyAlignment="1">
      <alignment vertical="center"/>
    </xf>
    <xf numFmtId="0" fontId="1" fillId="0" borderId="10" xfId="0" applyFont="1" applyBorder="1" applyAlignment="1">
      <alignment vertical="center" wrapText="1"/>
    </xf>
    <xf numFmtId="10" fontId="0" fillId="39" borderId="10" xfId="66" applyNumberFormat="1" applyFont="1" applyFill="1" applyBorder="1" applyAlignment="1">
      <alignment horizontal="justify" vertical="center" wrapText="1"/>
    </xf>
    <xf numFmtId="10" fontId="0" fillId="39" borderId="0" xfId="66" applyNumberFormat="1" applyFont="1" applyFill="1" applyBorder="1" applyAlignment="1">
      <alignment horizontal="justify" vertical="center" wrapText="1"/>
    </xf>
    <xf numFmtId="17" fontId="60" fillId="39" borderId="0" xfId="0" applyNumberFormat="1" applyFont="1" applyFill="1" applyBorder="1" applyAlignment="1" applyProtection="1">
      <alignment horizontal="center" vertical="center" wrapText="1"/>
      <protection locked="0"/>
    </xf>
    <xf numFmtId="10" fontId="0" fillId="36" borderId="10" xfId="66" applyNumberFormat="1" applyFont="1" applyFill="1" applyBorder="1" applyAlignment="1">
      <alignment horizontal="justify" vertical="center" wrapText="1"/>
    </xf>
    <xf numFmtId="10" fontId="0" fillId="39" borderId="15" xfId="66" applyNumberFormat="1" applyFont="1" applyFill="1" applyBorder="1" applyAlignment="1">
      <alignment horizontal="justify" vertical="center" wrapText="1"/>
    </xf>
    <xf numFmtId="10" fontId="0" fillId="39" borderId="15" xfId="66" applyNumberFormat="1" applyFont="1" applyFill="1" applyBorder="1" applyAlignment="1">
      <alignment vertical="center" wrapText="1"/>
    </xf>
    <xf numFmtId="10" fontId="0" fillId="39" borderId="15" xfId="66" applyNumberFormat="1" applyFont="1" applyFill="1" applyBorder="1" applyAlignment="1">
      <alignment horizontal="center"/>
    </xf>
    <xf numFmtId="10" fontId="0" fillId="36" borderId="12" xfId="66" applyNumberFormat="1" applyFont="1" applyFill="1" applyBorder="1" applyAlignment="1">
      <alignment horizontal="center"/>
    </xf>
    <xf numFmtId="0" fontId="0" fillId="36" borderId="10" xfId="0" applyFill="1" applyBorder="1" applyAlignment="1">
      <alignment/>
    </xf>
    <xf numFmtId="0" fontId="0" fillId="36" borderId="12" xfId="0" applyFill="1" applyBorder="1" applyAlignment="1">
      <alignment/>
    </xf>
    <xf numFmtId="10" fontId="0" fillId="36" borderId="12" xfId="66" applyNumberFormat="1" applyFont="1" applyFill="1" applyBorder="1" applyAlignment="1">
      <alignment horizontal="justify" vertical="center" wrapText="1"/>
    </xf>
    <xf numFmtId="0" fontId="16" fillId="36" borderId="10" xfId="0" applyFont="1" applyFill="1" applyBorder="1" applyAlignment="1">
      <alignment horizontal="center" vertical="center" wrapText="1"/>
    </xf>
    <xf numFmtId="10" fontId="0" fillId="36" borderId="10" xfId="66" applyNumberFormat="1" applyFont="1" applyFill="1" applyBorder="1" applyAlignment="1">
      <alignment horizontal="justify" vertical="center" wrapText="1"/>
    </xf>
    <xf numFmtId="9" fontId="109" fillId="36" borderId="10" xfId="66" applyFont="1" applyFill="1" applyBorder="1" applyAlignment="1" applyProtection="1">
      <alignment horizontal="center" vertical="center" wrapText="1"/>
      <protection hidden="1"/>
    </xf>
    <xf numFmtId="0" fontId="111" fillId="36" borderId="0" xfId="58" applyFont="1" applyFill="1" applyAlignment="1" applyProtection="1">
      <alignment vertical="center" wrapText="1"/>
      <protection/>
    </xf>
    <xf numFmtId="0" fontId="111" fillId="36" borderId="0" xfId="58" applyFont="1" applyFill="1" applyAlignment="1" applyProtection="1">
      <alignment vertical="center"/>
      <protection/>
    </xf>
    <xf numFmtId="0" fontId="0" fillId="0" borderId="0" xfId="0" applyAlignment="1" applyProtection="1">
      <alignment horizontal="center"/>
      <protection/>
    </xf>
    <xf numFmtId="14" fontId="96" fillId="0" borderId="10" xfId="62" applyNumberFormat="1" applyFont="1" applyFill="1" applyBorder="1" applyAlignment="1" applyProtection="1">
      <alignment horizontal="center" vertical="center" wrapText="1"/>
      <protection locked="0"/>
    </xf>
    <xf numFmtId="0" fontId="93" fillId="14" borderId="10" xfId="0" applyFont="1" applyFill="1" applyBorder="1" applyAlignment="1">
      <alignment vertical="center" wrapText="1"/>
    </xf>
    <xf numFmtId="0" fontId="93" fillId="40" borderId="10" xfId="0" applyFont="1" applyFill="1" applyBorder="1" applyAlignment="1">
      <alignment horizontal="center" vertical="center" wrapText="1"/>
    </xf>
    <xf numFmtId="0" fontId="93" fillId="41" borderId="10" xfId="0" applyFont="1" applyFill="1" applyBorder="1" applyAlignment="1">
      <alignment horizontal="center" vertical="center" wrapText="1"/>
    </xf>
    <xf numFmtId="0" fontId="103" fillId="36" borderId="0" xfId="0" applyFont="1" applyFill="1" applyAlignment="1">
      <alignment/>
    </xf>
    <xf numFmtId="0" fontId="103" fillId="36" borderId="0" xfId="0" applyFont="1" applyFill="1" applyAlignment="1">
      <alignment horizontal="center" vertical="center"/>
    </xf>
    <xf numFmtId="0" fontId="98" fillId="42" borderId="10" xfId="0" applyFont="1" applyFill="1" applyBorder="1" applyAlignment="1">
      <alignment horizontal="center" vertical="center" wrapText="1"/>
    </xf>
    <xf numFmtId="0" fontId="98" fillId="33" borderId="10" xfId="0" applyFont="1" applyFill="1" applyBorder="1" applyAlignment="1">
      <alignment horizontal="center" vertical="center" wrapText="1"/>
    </xf>
    <xf numFmtId="0" fontId="103" fillId="0" borderId="10" xfId="0" applyFont="1" applyBorder="1" applyAlignment="1">
      <alignment horizontal="center" vertical="center" wrapText="1"/>
    </xf>
    <xf numFmtId="9" fontId="103" fillId="0" borderId="10" xfId="0" applyNumberFormat="1" applyFont="1" applyBorder="1" applyAlignment="1">
      <alignment horizontal="center" vertical="center" wrapText="1"/>
    </xf>
    <xf numFmtId="9" fontId="103" fillId="38" borderId="10" xfId="0" applyNumberFormat="1" applyFont="1" applyFill="1" applyBorder="1" applyAlignment="1">
      <alignment horizontal="center" vertical="center" wrapText="1"/>
    </xf>
    <xf numFmtId="0" fontId="62" fillId="36" borderId="19" xfId="0" applyFont="1" applyFill="1" applyBorder="1" applyAlignment="1">
      <alignment vertical="center" wrapText="1"/>
    </xf>
    <xf numFmtId="0" fontId="62" fillId="36" borderId="0" xfId="0" applyFont="1" applyFill="1" applyAlignment="1">
      <alignment vertical="center" wrapText="1"/>
    </xf>
    <xf numFmtId="0" fontId="0" fillId="35" borderId="0" xfId="0" applyFill="1" applyAlignment="1">
      <alignment/>
    </xf>
    <xf numFmtId="0" fontId="15" fillId="35" borderId="0" xfId="0" applyFont="1" applyFill="1" applyBorder="1" applyAlignment="1">
      <alignment horizontal="center" vertical="center" wrapText="1"/>
    </xf>
    <xf numFmtId="179" fontId="1" fillId="35" borderId="0" xfId="50" applyFont="1" applyFill="1" applyAlignment="1">
      <alignment/>
    </xf>
    <xf numFmtId="9" fontId="15" fillId="43" borderId="12" xfId="66" applyFont="1" applyFill="1" applyBorder="1" applyAlignment="1">
      <alignment horizontal="center" vertical="center" wrapText="1"/>
    </xf>
    <xf numFmtId="9" fontId="15" fillId="43" borderId="20" xfId="66" applyFont="1" applyFill="1" applyBorder="1" applyAlignment="1">
      <alignment horizontal="center" vertical="center" wrapText="1"/>
    </xf>
    <xf numFmtId="0" fontId="15" fillId="43" borderId="12" xfId="0" applyFont="1" applyFill="1" applyBorder="1" applyAlignment="1">
      <alignment vertical="center" wrapText="1"/>
    </xf>
    <xf numFmtId="0" fontId="15" fillId="8" borderId="15"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0" fillId="0" borderId="21" xfId="0" applyBorder="1" applyAlignment="1">
      <alignment vertical="center" wrapText="1"/>
    </xf>
    <xf numFmtId="9" fontId="15" fillId="35" borderId="21" xfId="66" applyFont="1" applyFill="1" applyBorder="1" applyAlignment="1">
      <alignment horizontal="center" vertical="center"/>
    </xf>
    <xf numFmtId="0" fontId="0" fillId="0" borderId="21" xfId="0" applyBorder="1" applyAlignment="1">
      <alignment horizontal="justify" vertical="center" wrapText="1"/>
    </xf>
    <xf numFmtId="17" fontId="93" fillId="35" borderId="21" xfId="0" applyNumberFormat="1" applyFont="1" applyFill="1" applyBorder="1" applyAlignment="1">
      <alignment horizontal="center" vertical="center" wrapText="1"/>
    </xf>
    <xf numFmtId="0" fontId="15" fillId="40" borderId="22" xfId="0" applyFont="1" applyFill="1" applyBorder="1" applyAlignment="1">
      <alignment horizontal="center" vertical="center"/>
    </xf>
    <xf numFmtId="0" fontId="93" fillId="40" borderId="21" xfId="0" applyFont="1" applyFill="1" applyBorder="1" applyAlignment="1">
      <alignment horizontal="center" vertical="center" wrapText="1"/>
    </xf>
    <xf numFmtId="0" fontId="103" fillId="36" borderId="10" xfId="0" applyFont="1" applyFill="1" applyBorder="1" applyAlignment="1">
      <alignment horizontal="center" vertical="center" wrapText="1"/>
    </xf>
    <xf numFmtId="0" fontId="0" fillId="0" borderId="0" xfId="0" applyAlignment="1">
      <alignment horizontal="center"/>
    </xf>
    <xf numFmtId="9" fontId="93" fillId="36" borderId="10" xfId="66" applyNumberFormat="1" applyFont="1" applyFill="1" applyBorder="1" applyAlignment="1">
      <alignment horizontal="center" vertical="center" wrapText="1"/>
    </xf>
    <xf numFmtId="0" fontId="4" fillId="34" borderId="13" xfId="62" applyFont="1" applyFill="1" applyBorder="1" applyAlignment="1" applyProtection="1">
      <alignment horizontal="justify" vertical="center" wrapText="1"/>
      <protection locked="0"/>
    </xf>
    <xf numFmtId="0" fontId="0" fillId="36" borderId="0" xfId="0" applyFill="1" applyBorder="1" applyAlignment="1" applyProtection="1">
      <alignment/>
      <protection/>
    </xf>
    <xf numFmtId="0" fontId="112" fillId="36" borderId="0" xfId="0" applyFont="1" applyFill="1" applyBorder="1" applyAlignment="1" applyProtection="1">
      <alignment/>
      <protection/>
    </xf>
    <xf numFmtId="0" fontId="112" fillId="0" borderId="0" xfId="0" applyFont="1" applyBorder="1" applyAlignment="1" applyProtection="1">
      <alignment/>
      <protection/>
    </xf>
    <xf numFmtId="0" fontId="112" fillId="0" borderId="0" xfId="0" applyFont="1" applyAlignment="1" applyProtection="1">
      <alignment/>
      <protection/>
    </xf>
    <xf numFmtId="0" fontId="113" fillId="0" borderId="0" xfId="0" applyFont="1" applyAlignment="1" applyProtection="1">
      <alignment/>
      <protection/>
    </xf>
    <xf numFmtId="0" fontId="25" fillId="2" borderId="10" xfId="0" applyFont="1" applyFill="1" applyBorder="1" applyAlignment="1" applyProtection="1">
      <alignment horizontal="center" vertical="center" wrapText="1"/>
      <protection/>
    </xf>
    <xf numFmtId="0" fontId="114" fillId="0" borderId="0" xfId="0" applyFont="1" applyAlignment="1" applyProtection="1">
      <alignment/>
      <protection/>
    </xf>
    <xf numFmtId="0" fontId="114" fillId="0" borderId="10" xfId="0" applyFont="1" applyBorder="1" applyAlignment="1" applyProtection="1">
      <alignment horizontal="center" vertical="center" wrapText="1"/>
      <protection locked="0"/>
    </xf>
    <xf numFmtId="0" fontId="114" fillId="0" borderId="10" xfId="0" applyFont="1" applyBorder="1" applyAlignment="1" applyProtection="1">
      <alignment horizontal="center" vertical="center" wrapText="1"/>
      <protection/>
    </xf>
    <xf numFmtId="0" fontId="26" fillId="37" borderId="10" xfId="0" applyFont="1" applyFill="1" applyBorder="1" applyAlignment="1" applyProtection="1">
      <alignment horizontal="center" vertical="center" wrapText="1"/>
      <protection/>
    </xf>
    <xf numFmtId="177" fontId="114" fillId="0" borderId="10" xfId="51" applyFont="1" applyBorder="1" applyAlignment="1" applyProtection="1">
      <alignment vertical="center" wrapText="1"/>
      <protection/>
    </xf>
    <xf numFmtId="0" fontId="114" fillId="0" borderId="10" xfId="0" applyFont="1" applyBorder="1" applyAlignment="1" applyProtection="1">
      <alignment horizontal="justify" vertical="center" wrapText="1"/>
      <protection/>
    </xf>
    <xf numFmtId="187" fontId="114" fillId="0" borderId="10" xfId="0" applyNumberFormat="1" applyFont="1" applyBorder="1" applyAlignment="1" applyProtection="1">
      <alignment horizontal="right" vertical="center" wrapText="1"/>
      <protection/>
    </xf>
    <xf numFmtId="177" fontId="114" fillId="36" borderId="10" xfId="51" applyFont="1" applyFill="1" applyBorder="1" applyAlignment="1">
      <alignment horizontal="center" vertical="center" wrapText="1"/>
    </xf>
    <xf numFmtId="9" fontId="114" fillId="36" borderId="10" xfId="66" applyFont="1" applyFill="1" applyBorder="1" applyAlignment="1" applyProtection="1">
      <alignment vertical="center" wrapText="1"/>
      <protection/>
    </xf>
    <xf numFmtId="10" fontId="114" fillId="36" borderId="10" xfId="66" applyNumberFormat="1" applyFont="1" applyFill="1" applyBorder="1" applyAlignment="1" applyProtection="1">
      <alignment horizontal="right" vertical="center" wrapText="1"/>
      <protection/>
    </xf>
    <xf numFmtId="0" fontId="4" fillId="34" borderId="10" xfId="62" applyFont="1" applyFill="1" applyBorder="1" applyAlignment="1" applyProtection="1">
      <alignment horizontal="center" vertical="center" wrapText="1"/>
      <protection locked="0"/>
    </xf>
    <xf numFmtId="0" fontId="4" fillId="34" borderId="10" xfId="62" applyFont="1" applyFill="1" applyBorder="1" applyAlignment="1" applyProtection="1">
      <alignment horizontal="left" vertical="center" wrapText="1"/>
      <protection locked="0"/>
    </xf>
    <xf numFmtId="0" fontId="4" fillId="34" borderId="10" xfId="62" applyFont="1" applyFill="1" applyBorder="1" applyAlignment="1" applyProtection="1">
      <alignment horizontal="justify" vertical="center" wrapText="1"/>
      <protection locked="0"/>
    </xf>
    <xf numFmtId="0" fontId="4" fillId="34" borderId="10" xfId="62" applyFont="1" applyFill="1" applyBorder="1" applyAlignment="1" applyProtection="1">
      <alignment horizontal="center" vertical="center" wrapText="1"/>
      <protection locked="0"/>
    </xf>
    <xf numFmtId="0" fontId="4" fillId="34" borderId="16" xfId="62" applyFont="1" applyFill="1" applyBorder="1" applyAlignment="1" applyProtection="1">
      <alignment horizontal="center" vertical="center" wrapText="1"/>
      <protection locked="0"/>
    </xf>
    <xf numFmtId="0" fontId="94" fillId="0" borderId="0" xfId="0" applyFont="1" applyAlignment="1" applyProtection="1">
      <alignment/>
      <protection/>
    </xf>
    <xf numFmtId="0" fontId="95" fillId="0" borderId="0" xfId="0" applyFont="1" applyAlignment="1" applyProtection="1">
      <alignment horizontal="center"/>
      <protection/>
    </xf>
    <xf numFmtId="0" fontId="95" fillId="0" borderId="0" xfId="0" applyFont="1" applyAlignment="1" applyProtection="1">
      <alignment/>
      <protection/>
    </xf>
    <xf numFmtId="0" fontId="96" fillId="36" borderId="0" xfId="0" applyFont="1" applyFill="1" applyAlignment="1" applyProtection="1">
      <alignment/>
      <protection/>
    </xf>
    <xf numFmtId="0" fontId="111" fillId="36" borderId="0" xfId="0" applyFont="1" applyFill="1" applyAlignment="1" applyProtection="1">
      <alignment/>
      <protection/>
    </xf>
    <xf numFmtId="0" fontId="115" fillId="36" borderId="0" xfId="0" applyFont="1" applyFill="1" applyAlignment="1" applyProtection="1">
      <alignment/>
      <protection/>
    </xf>
    <xf numFmtId="0" fontId="94" fillId="36" borderId="0" xfId="0" applyFont="1" applyFill="1" applyAlignment="1" applyProtection="1">
      <alignment/>
      <protection/>
    </xf>
    <xf numFmtId="0" fontId="4" fillId="34" borderId="10" xfId="62" applyFont="1" applyFill="1" applyBorder="1" applyAlignment="1" applyProtection="1">
      <alignment horizontal="left" vertical="center" wrapText="1"/>
      <protection/>
    </xf>
    <xf numFmtId="0" fontId="5" fillId="36" borderId="10" xfId="62" applyFont="1" applyFill="1" applyBorder="1" applyAlignment="1" applyProtection="1">
      <alignment horizontal="center" vertical="center"/>
      <protection/>
    </xf>
    <xf numFmtId="0" fontId="5" fillId="35" borderId="10" xfId="62" applyFont="1" applyFill="1" applyBorder="1" applyAlignment="1" applyProtection="1">
      <alignment vertical="center"/>
      <protection/>
    </xf>
    <xf numFmtId="0" fontId="5" fillId="36" borderId="10" xfId="62" applyFont="1" applyFill="1" applyBorder="1" applyAlignment="1" applyProtection="1">
      <alignment horizontal="center" vertical="center"/>
      <protection/>
    </xf>
    <xf numFmtId="0" fontId="4" fillId="34" borderId="10" xfId="62" applyFont="1" applyFill="1" applyBorder="1" applyAlignment="1" applyProtection="1">
      <alignment vertical="center" wrapText="1"/>
      <protection/>
    </xf>
    <xf numFmtId="0" fontId="4" fillId="34" borderId="10" xfId="62" applyFont="1" applyFill="1" applyBorder="1" applyAlignment="1" applyProtection="1">
      <alignment vertical="top" wrapText="1"/>
      <protection/>
    </xf>
    <xf numFmtId="0" fontId="4" fillId="34" borderId="10" xfId="62" applyFont="1" applyFill="1" applyBorder="1" applyAlignment="1" applyProtection="1">
      <alignment horizontal="center" vertical="center" wrapText="1"/>
      <protection/>
    </xf>
    <xf numFmtId="0" fontId="4" fillId="34" borderId="10" xfId="62" applyFont="1" applyFill="1" applyBorder="1" applyAlignment="1" applyProtection="1">
      <alignment horizontal="justify" vertical="center" wrapText="1"/>
      <protection/>
    </xf>
    <xf numFmtId="0" fontId="5" fillId="36" borderId="0" xfId="0" applyFont="1" applyFill="1" applyAlignment="1" applyProtection="1">
      <alignment/>
      <protection/>
    </xf>
    <xf numFmtId="0" fontId="3" fillId="35" borderId="0" xfId="62" applyFont="1" applyFill="1" applyAlignment="1" applyProtection="1">
      <alignment horizontal="center" vertical="center"/>
      <protection/>
    </xf>
    <xf numFmtId="0" fontId="2" fillId="35" borderId="0" xfId="62" applyFont="1" applyFill="1" applyAlignment="1" applyProtection="1">
      <alignment vertical="center"/>
      <protection/>
    </xf>
    <xf numFmtId="0" fontId="2" fillId="35" borderId="0" xfId="62" applyFont="1" applyFill="1" applyAlignment="1" applyProtection="1">
      <alignment vertical="top" wrapText="1"/>
      <protection/>
    </xf>
    <xf numFmtId="9" fontId="3" fillId="35" borderId="0" xfId="67" applyFont="1" applyFill="1" applyAlignment="1" applyProtection="1">
      <alignment vertical="center"/>
      <protection/>
    </xf>
    <xf numFmtId="9" fontId="2" fillId="35" borderId="0" xfId="67" applyFont="1" applyFill="1" applyAlignment="1" applyProtection="1">
      <alignment vertical="center"/>
      <protection/>
    </xf>
    <xf numFmtId="0" fontId="95" fillId="36" borderId="0" xfId="0" applyFont="1" applyFill="1" applyAlignment="1" applyProtection="1">
      <alignment horizontal="center"/>
      <protection/>
    </xf>
    <xf numFmtId="0" fontId="95" fillId="36" borderId="0" xfId="0" applyFont="1" applyFill="1" applyAlignment="1" applyProtection="1">
      <alignment/>
      <protection/>
    </xf>
    <xf numFmtId="0" fontId="4" fillId="34" borderId="10" xfId="62" applyFont="1" applyFill="1" applyBorder="1" applyAlignment="1" applyProtection="1">
      <alignment vertical="center" wrapText="1"/>
      <protection locked="0"/>
    </xf>
    <xf numFmtId="0" fontId="4" fillId="34" borderId="10" xfId="62" applyFont="1" applyFill="1" applyBorder="1" applyAlignment="1" applyProtection="1">
      <alignment vertical="top" wrapText="1"/>
      <protection locked="0"/>
    </xf>
    <xf numFmtId="0" fontId="4" fillId="34" borderId="10" xfId="0" applyFont="1" applyFill="1" applyBorder="1" applyAlignment="1" applyProtection="1">
      <alignment horizontal="center" vertical="center" wrapText="1"/>
      <protection locked="0"/>
    </xf>
    <xf numFmtId="0" fontId="4" fillId="34" borderId="10" xfId="62" applyFont="1" applyFill="1" applyBorder="1" applyAlignment="1" applyProtection="1">
      <alignment horizontal="center" vertical="center"/>
      <protection locked="0"/>
    </xf>
    <xf numFmtId="0" fontId="94" fillId="0" borderId="0" xfId="0" applyFont="1" applyAlignment="1" applyProtection="1">
      <alignment horizontal="center"/>
      <protection/>
    </xf>
    <xf numFmtId="0" fontId="2" fillId="35" borderId="0" xfId="62" applyFont="1" applyFill="1" applyAlignment="1" applyProtection="1">
      <alignment horizontal="center" vertical="top" wrapText="1"/>
      <protection/>
    </xf>
    <xf numFmtId="0" fontId="94" fillId="36" borderId="0" xfId="0" applyFont="1" applyFill="1" applyAlignment="1" applyProtection="1">
      <alignment horizontal="center"/>
      <protection/>
    </xf>
    <xf numFmtId="0" fontId="4" fillId="34" borderId="13" xfId="62" applyFont="1" applyFill="1" applyBorder="1" applyAlignment="1" applyProtection="1">
      <alignment horizontal="left" vertical="center" wrapText="1"/>
      <protection/>
    </xf>
    <xf numFmtId="0" fontId="5" fillId="35" borderId="16" xfId="62" applyFont="1" applyFill="1" applyBorder="1" applyAlignment="1" applyProtection="1">
      <alignment vertical="center"/>
      <protection/>
    </xf>
    <xf numFmtId="1" fontId="110" fillId="36" borderId="0" xfId="0" applyNumberFormat="1" applyFont="1" applyFill="1" applyAlignment="1" applyProtection="1">
      <alignment/>
      <protection/>
    </xf>
    <xf numFmtId="0" fontId="110" fillId="36" borderId="0" xfId="0" applyFont="1" applyFill="1" applyAlignment="1" applyProtection="1">
      <alignment/>
      <protection/>
    </xf>
    <xf numFmtId="0" fontId="4" fillId="34" borderId="13" xfId="62" applyFont="1" applyFill="1" applyBorder="1" applyAlignment="1" applyProtection="1">
      <alignment horizontal="justify" vertical="center" wrapText="1"/>
      <protection/>
    </xf>
    <xf numFmtId="0" fontId="4" fillId="34" borderId="23" xfId="62" applyFont="1" applyFill="1" applyBorder="1" applyAlignment="1" applyProtection="1">
      <alignment horizontal="justify" vertical="center" wrapText="1"/>
      <protection/>
    </xf>
    <xf numFmtId="0" fontId="4" fillId="34" borderId="13" xfId="62" applyFont="1" applyFill="1" applyBorder="1" applyAlignment="1" applyProtection="1">
      <alignment horizontal="left" vertical="center" wrapText="1"/>
      <protection locked="0"/>
    </xf>
    <xf numFmtId="0" fontId="4" fillId="34" borderId="13" xfId="62" applyFont="1" applyFill="1" applyBorder="1" applyAlignment="1" applyProtection="1">
      <alignment horizontal="center" vertical="center" wrapText="1"/>
      <protection locked="0"/>
    </xf>
    <xf numFmtId="0" fontId="4" fillId="34" borderId="13" xfId="62" applyFont="1" applyFill="1" applyBorder="1" applyAlignment="1" applyProtection="1">
      <alignment horizontal="center" vertical="center"/>
      <protection locked="0"/>
    </xf>
    <xf numFmtId="0" fontId="0" fillId="36" borderId="24" xfId="0" applyFill="1" applyBorder="1" applyAlignment="1">
      <alignment vertical="center" wrapText="1"/>
    </xf>
    <xf numFmtId="0" fontId="0" fillId="36" borderId="0" xfId="0" applyFill="1" applyAlignment="1">
      <alignment wrapText="1"/>
    </xf>
    <xf numFmtId="9" fontId="0" fillId="36" borderId="10" xfId="66" applyNumberFormat="1" applyFont="1" applyFill="1" applyBorder="1" applyAlignment="1">
      <alignment horizontal="center" vertical="center" wrapText="1"/>
    </xf>
    <xf numFmtId="17" fontId="0" fillId="36" borderId="10" xfId="0" applyNumberFormat="1" applyFill="1" applyBorder="1" applyAlignment="1">
      <alignment horizontal="justify" wrapText="1"/>
    </xf>
    <xf numFmtId="0" fontId="0" fillId="36" borderId="10" xfId="0" applyFill="1" applyBorder="1" applyAlignment="1">
      <alignment horizontal="justify" wrapText="1"/>
    </xf>
    <xf numFmtId="0" fontId="0" fillId="0" borderId="24" xfId="0" applyBorder="1" applyAlignment="1">
      <alignment vertical="center" wrapText="1"/>
    </xf>
    <xf numFmtId="0" fontId="93" fillId="14" borderId="18" xfId="0" applyFont="1" applyFill="1" applyBorder="1" applyAlignment="1">
      <alignment horizontal="center" vertical="center" wrapText="1"/>
    </xf>
    <xf numFmtId="177" fontId="114" fillId="0" borderId="0" xfId="0" applyNumberFormat="1" applyFont="1" applyAlignment="1" applyProtection="1">
      <alignment/>
      <protection/>
    </xf>
    <xf numFmtId="0" fontId="93" fillId="36" borderId="10" xfId="0" applyFont="1" applyFill="1" applyBorder="1" applyAlignment="1">
      <alignment vertical="center" wrapText="1"/>
    </xf>
    <xf numFmtId="10" fontId="109" fillId="36" borderId="10" xfId="50" applyNumberFormat="1" applyFont="1" applyFill="1" applyBorder="1" applyAlignment="1" applyProtection="1">
      <alignment horizontal="center" vertical="center" wrapText="1"/>
      <protection hidden="1"/>
    </xf>
    <xf numFmtId="9" fontId="109" fillId="36" borderId="10" xfId="50" applyNumberFormat="1" applyFont="1" applyFill="1" applyBorder="1" applyAlignment="1" applyProtection="1">
      <alignment horizontal="center" vertical="center" wrapText="1"/>
      <protection hidden="1"/>
    </xf>
    <xf numFmtId="10" fontId="109" fillId="0" borderId="10" xfId="66" applyNumberFormat="1" applyFont="1" applyBorder="1" applyAlignment="1" applyProtection="1">
      <alignment horizontal="center" vertical="center"/>
      <protection hidden="1"/>
    </xf>
    <xf numFmtId="9" fontId="109" fillId="0" borderId="10" xfId="66" applyNumberFormat="1" applyFont="1" applyBorder="1" applyAlignment="1" applyProtection="1">
      <alignment horizontal="center" vertical="center"/>
      <protection hidden="1"/>
    </xf>
    <xf numFmtId="0" fontId="3" fillId="33" borderId="10" xfId="61" applyFont="1" applyFill="1" applyBorder="1" applyAlignment="1">
      <alignment horizontal="center" vertical="center"/>
      <protection/>
    </xf>
    <xf numFmtId="0" fontId="113" fillId="0" borderId="0" xfId="0" applyFont="1" applyFill="1" applyBorder="1" applyAlignment="1" applyProtection="1">
      <alignment horizontal="center" vertical="center" wrapText="1"/>
      <protection/>
    </xf>
    <xf numFmtId="0" fontId="113" fillId="36" borderId="0" xfId="0" applyFont="1" applyFill="1" applyBorder="1" applyAlignment="1" applyProtection="1">
      <alignment horizontal="center" vertical="center"/>
      <protection/>
    </xf>
    <xf numFmtId="0" fontId="25" fillId="2" borderId="12" xfId="0" applyFont="1" applyFill="1" applyBorder="1" applyAlignment="1" applyProtection="1">
      <alignment horizontal="center" vertical="center" wrapText="1"/>
      <protection/>
    </xf>
    <xf numFmtId="0" fontId="25" fillId="2" borderId="25" xfId="0" applyFont="1" applyFill="1" applyBorder="1" applyAlignment="1" applyProtection="1">
      <alignment horizontal="center" vertical="center" wrapText="1"/>
      <protection/>
    </xf>
    <xf numFmtId="0" fontId="7" fillId="2" borderId="18" xfId="58" applyFont="1" applyFill="1" applyBorder="1" applyAlignment="1" applyProtection="1">
      <alignment horizontal="center" vertical="center" wrapText="1"/>
      <protection/>
    </xf>
    <xf numFmtId="0" fontId="2" fillId="0" borderId="10" xfId="61" applyBorder="1" applyAlignment="1">
      <alignment vertical="center" wrapText="1"/>
      <protection/>
    </xf>
    <xf numFmtId="0" fontId="5" fillId="36" borderId="10" xfId="0" applyFont="1" applyFill="1" applyBorder="1" applyAlignment="1">
      <alignment vertical="center" wrapText="1"/>
    </xf>
    <xf numFmtId="0" fontId="6" fillId="0" borderId="10" xfId="0" applyFont="1" applyBorder="1" applyAlignment="1">
      <alignment vertical="center" wrapText="1"/>
    </xf>
    <xf numFmtId="0" fontId="0" fillId="0" borderId="10" xfId="0" applyFont="1" applyBorder="1" applyAlignment="1">
      <alignment vertical="center" wrapText="1"/>
    </xf>
    <xf numFmtId="0" fontId="116" fillId="33" borderId="10" xfId="0" applyFont="1" applyFill="1" applyBorder="1" applyAlignment="1">
      <alignment horizontal="center" vertical="center"/>
    </xf>
    <xf numFmtId="0" fontId="117" fillId="0" borderId="10" xfId="0" applyFont="1" applyBorder="1" applyAlignment="1">
      <alignment horizontal="justify" vertical="center"/>
    </xf>
    <xf numFmtId="0" fontId="118" fillId="0" borderId="10" xfId="0" applyFont="1" applyBorder="1" applyAlignment="1">
      <alignment horizontal="justify" vertical="center"/>
    </xf>
    <xf numFmtId="0" fontId="0" fillId="0" borderId="0" xfId="0" applyFill="1" applyAlignment="1">
      <alignment/>
    </xf>
    <xf numFmtId="0" fontId="0" fillId="0" borderId="0" xfId="0" applyBorder="1" applyAlignment="1">
      <alignment/>
    </xf>
    <xf numFmtId="0" fontId="119" fillId="0" borderId="0" xfId="0" applyFont="1" applyAlignment="1">
      <alignment horizontal="center" vertical="center"/>
    </xf>
    <xf numFmtId="0" fontId="119" fillId="0" borderId="0" xfId="0" applyFont="1" applyAlignment="1">
      <alignment horizontal="left" vertical="center" wrapText="1" indent="1"/>
    </xf>
    <xf numFmtId="0" fontId="119" fillId="0" borderId="0" xfId="0" applyFont="1" applyFill="1" applyAlignment="1">
      <alignment horizontal="left" vertical="center" indent="1"/>
    </xf>
    <xf numFmtId="0" fontId="119" fillId="36" borderId="0" xfId="0" applyFont="1" applyFill="1" applyAlignment="1">
      <alignment horizontal="left" vertical="center" indent="1"/>
    </xf>
    <xf numFmtId="0" fontId="119" fillId="36" borderId="10" xfId="0" applyFont="1" applyFill="1" applyBorder="1" applyAlignment="1">
      <alignment horizontal="center" vertical="center"/>
    </xf>
    <xf numFmtId="0" fontId="119" fillId="36" borderId="10" xfId="0" applyFont="1" applyFill="1" applyBorder="1" applyAlignment="1">
      <alignment horizontal="left" vertical="center" wrapText="1" indent="1"/>
    </xf>
    <xf numFmtId="0" fontId="5" fillId="36" borderId="10" xfId="0" applyFont="1" applyFill="1" applyBorder="1" applyAlignment="1">
      <alignment horizontal="left" vertical="center" wrapText="1" indent="1"/>
    </xf>
    <xf numFmtId="0" fontId="0" fillId="36" borderId="0" xfId="0" applyFill="1" applyBorder="1" applyAlignment="1">
      <alignment/>
    </xf>
    <xf numFmtId="0" fontId="119" fillId="36" borderId="0" xfId="0" applyFont="1" applyFill="1" applyAlignment="1">
      <alignment horizontal="center" vertical="center"/>
    </xf>
    <xf numFmtId="0" fontId="119" fillId="36" borderId="0" xfId="0" applyFont="1" applyFill="1" applyAlignment="1">
      <alignment horizontal="left" vertical="center" wrapText="1" indent="1"/>
    </xf>
    <xf numFmtId="0" fontId="0" fillId="0" borderId="12" xfId="0" applyBorder="1" applyAlignment="1">
      <alignment/>
    </xf>
    <xf numFmtId="0" fontId="103" fillId="18" borderId="10" xfId="0" applyFont="1" applyFill="1" applyBorder="1" applyAlignment="1">
      <alignment horizontal="center" vertical="center" wrapText="1"/>
    </xf>
    <xf numFmtId="0" fontId="103" fillId="44" borderId="10" xfId="0" applyFont="1" applyFill="1" applyBorder="1" applyAlignment="1">
      <alignment horizontal="center" vertical="center" wrapText="1"/>
    </xf>
    <xf numFmtId="14" fontId="5" fillId="0" borderId="10" xfId="62" applyNumberFormat="1" applyFont="1" applyFill="1" applyBorder="1" applyAlignment="1" applyProtection="1">
      <alignment horizontal="center" vertical="center" wrapText="1"/>
      <protection/>
    </xf>
    <xf numFmtId="17" fontId="0" fillId="36" borderId="10" xfId="0" applyNumberFormat="1" applyFill="1" applyBorder="1" applyAlignment="1">
      <alignment horizontal="justify" vertical="center" wrapText="1"/>
    </xf>
    <xf numFmtId="0" fontId="0" fillId="36" borderId="10" xfId="0" applyFill="1" applyBorder="1" applyAlignment="1">
      <alignment horizontal="justify" vertical="center" wrapText="1"/>
    </xf>
    <xf numFmtId="0" fontId="5" fillId="36" borderId="10" xfId="62" applyFont="1" applyFill="1" applyBorder="1" applyAlignment="1" applyProtection="1">
      <alignment horizontal="center" vertical="center"/>
      <protection/>
    </xf>
    <xf numFmtId="0" fontId="4" fillId="34" borderId="10" xfId="62" applyFont="1" applyFill="1" applyBorder="1" applyAlignment="1" applyProtection="1">
      <alignment horizontal="justify" vertical="center" wrapText="1"/>
      <protection/>
    </xf>
    <xf numFmtId="0" fontId="4" fillId="34" borderId="10" xfId="62" applyFont="1" applyFill="1" applyBorder="1" applyAlignment="1" applyProtection="1">
      <alignment horizontal="center" vertical="center" wrapText="1"/>
      <protection/>
    </xf>
    <xf numFmtId="0" fontId="4" fillId="34" borderId="10" xfId="62" applyFont="1" applyFill="1" applyBorder="1" applyAlignment="1" applyProtection="1">
      <alignment horizontal="left" vertical="center" wrapText="1"/>
      <protection/>
    </xf>
    <xf numFmtId="0" fontId="4" fillId="34" borderId="10" xfId="62" applyFont="1" applyFill="1" applyBorder="1" applyAlignment="1" applyProtection="1">
      <alignment horizontal="left" vertical="center" wrapText="1"/>
      <protection locked="0"/>
    </xf>
    <xf numFmtId="0" fontId="4" fillId="34" borderId="10" xfId="62" applyFont="1" applyFill="1" applyBorder="1" applyAlignment="1" applyProtection="1">
      <alignment horizontal="center" vertical="center"/>
      <protection locked="0"/>
    </xf>
    <xf numFmtId="0" fontId="4" fillId="34" borderId="10" xfId="62" applyFont="1" applyFill="1" applyBorder="1" applyAlignment="1" applyProtection="1">
      <alignment horizontal="center" vertical="center" wrapText="1"/>
      <protection locked="0"/>
    </xf>
    <xf numFmtId="0" fontId="4" fillId="34" borderId="10" xfId="62" applyFont="1" applyFill="1" applyBorder="1" applyAlignment="1" applyProtection="1">
      <alignment horizontal="justify" vertical="center" wrapText="1"/>
      <protection locked="0"/>
    </xf>
    <xf numFmtId="9" fontId="15" fillId="43" borderId="20" xfId="66" applyFont="1" applyFill="1" applyBorder="1" applyAlignment="1">
      <alignment horizontal="center" vertical="center" wrapText="1"/>
    </xf>
    <xf numFmtId="0" fontId="94" fillId="0" borderId="0" xfId="0" applyFont="1" applyAlignment="1" applyProtection="1">
      <alignment vertical="center"/>
      <protection/>
    </xf>
    <xf numFmtId="0" fontId="96" fillId="36" borderId="0" xfId="0" applyFont="1" applyFill="1" applyAlignment="1" applyProtection="1">
      <alignment vertical="center"/>
      <protection/>
    </xf>
    <xf numFmtId="0" fontId="111" fillId="36" borderId="0" xfId="0" applyFont="1" applyFill="1" applyAlignment="1" applyProtection="1">
      <alignment vertical="center"/>
      <protection/>
    </xf>
    <xf numFmtId="0" fontId="94" fillId="36" borderId="0" xfId="0" applyFont="1" applyFill="1" applyAlignment="1" applyProtection="1">
      <alignment vertical="center"/>
      <protection/>
    </xf>
    <xf numFmtId="0" fontId="93" fillId="36" borderId="0" xfId="0" applyFont="1" applyFill="1" applyBorder="1" applyAlignment="1">
      <alignment horizontal="center" vertical="center"/>
    </xf>
    <xf numFmtId="9" fontId="114" fillId="36" borderId="10" xfId="66" applyFont="1" applyFill="1" applyBorder="1" applyAlignment="1" applyProtection="1">
      <alignment horizontal="center" vertical="center" wrapText="1"/>
      <protection/>
    </xf>
    <xf numFmtId="0" fontId="103" fillId="36" borderId="0" xfId="0" applyFont="1" applyFill="1" applyAlignment="1" applyProtection="1">
      <alignment vertical="center" wrapText="1"/>
      <protection/>
    </xf>
    <xf numFmtId="9" fontId="96" fillId="36" borderId="0" xfId="0" applyNumberFormat="1" applyFont="1" applyFill="1" applyAlignment="1" applyProtection="1">
      <alignment/>
      <protection/>
    </xf>
    <xf numFmtId="9" fontId="96" fillId="36" borderId="0" xfId="0" applyNumberFormat="1" applyFont="1" applyFill="1" applyAlignment="1" applyProtection="1">
      <alignment vertical="center"/>
      <protection/>
    </xf>
    <xf numFmtId="0" fontId="0" fillId="44" borderId="21" xfId="0" applyFill="1" applyBorder="1" applyAlignment="1">
      <alignment vertical="center" wrapText="1"/>
    </xf>
    <xf numFmtId="9" fontId="15" fillId="44" borderId="21" xfId="66" applyFont="1" applyFill="1" applyBorder="1" applyAlignment="1">
      <alignment horizontal="center" vertical="center"/>
    </xf>
    <xf numFmtId="0" fontId="93" fillId="44" borderId="21" xfId="0" applyFont="1" applyFill="1" applyBorder="1" applyAlignment="1">
      <alignment horizontal="center" vertical="center" wrapText="1"/>
    </xf>
    <xf numFmtId="0" fontId="0" fillId="44" borderId="21" xfId="0" applyFill="1" applyBorder="1" applyAlignment="1">
      <alignment horizontal="justify" vertical="center" wrapText="1"/>
    </xf>
    <xf numFmtId="0" fontId="108" fillId="36" borderId="15" xfId="0" applyFont="1" applyFill="1" applyBorder="1" applyAlignment="1" applyProtection="1">
      <alignment horizontal="center" vertical="center" wrapText="1"/>
      <protection locked="0"/>
    </xf>
    <xf numFmtId="0" fontId="108" fillId="36" borderId="25" xfId="0" applyFont="1" applyFill="1" applyBorder="1" applyAlignment="1" applyProtection="1">
      <alignment horizontal="center" vertical="center" wrapText="1"/>
      <protection locked="0"/>
    </xf>
    <xf numFmtId="0" fontId="108" fillId="36" borderId="12" xfId="0" applyFont="1" applyFill="1" applyBorder="1" applyAlignment="1" applyProtection="1">
      <alignment horizontal="center" vertical="center" wrapText="1"/>
      <protection locked="0"/>
    </xf>
    <xf numFmtId="10" fontId="108" fillId="0" borderId="18" xfId="66" applyNumberFormat="1" applyFont="1" applyBorder="1" applyAlignment="1" applyProtection="1">
      <alignment horizontal="center" vertical="center" wrapText="1"/>
      <protection hidden="1"/>
    </xf>
    <xf numFmtId="10" fontId="108" fillId="0" borderId="26" xfId="66" applyNumberFormat="1" applyFont="1" applyBorder="1" applyAlignment="1" applyProtection="1">
      <alignment horizontal="center" vertical="center" wrapText="1"/>
      <protection hidden="1"/>
    </xf>
    <xf numFmtId="10" fontId="108" fillId="0" borderId="27" xfId="66" applyNumberFormat="1" applyFont="1" applyBorder="1" applyAlignment="1" applyProtection="1">
      <alignment horizontal="center" vertical="center" wrapText="1"/>
      <protection hidden="1"/>
    </xf>
    <xf numFmtId="193" fontId="108" fillId="0" borderId="18" xfId="50" applyNumberFormat="1" applyFont="1" applyBorder="1" applyAlignment="1" applyProtection="1">
      <alignment horizontal="center" vertical="center" wrapText="1"/>
      <protection hidden="1"/>
    </xf>
    <xf numFmtId="193" fontId="108" fillId="0" borderId="26" xfId="50" applyNumberFormat="1" applyFont="1" applyBorder="1" applyAlignment="1" applyProtection="1">
      <alignment horizontal="center" vertical="center" wrapText="1"/>
      <protection hidden="1"/>
    </xf>
    <xf numFmtId="193" fontId="108" fillId="0" borderId="27" xfId="50" applyNumberFormat="1" applyFont="1" applyBorder="1" applyAlignment="1" applyProtection="1">
      <alignment horizontal="center" vertical="center" wrapText="1"/>
      <protection hidden="1"/>
    </xf>
    <xf numFmtId="0" fontId="120" fillId="36" borderId="28" xfId="0" applyFont="1" applyFill="1" applyBorder="1" applyAlignment="1" applyProtection="1">
      <alignment horizontal="center" vertical="center" wrapText="1"/>
      <protection/>
    </xf>
    <xf numFmtId="0" fontId="120" fillId="36" borderId="29" xfId="0" applyFont="1" applyFill="1" applyBorder="1" applyAlignment="1" applyProtection="1">
      <alignment horizontal="center" vertical="center" wrapText="1"/>
      <protection/>
    </xf>
    <xf numFmtId="0" fontId="120" fillId="36" borderId="30" xfId="0" applyFont="1" applyFill="1" applyBorder="1" applyAlignment="1" applyProtection="1">
      <alignment horizontal="center" vertical="center" wrapText="1"/>
      <protection/>
    </xf>
    <xf numFmtId="0" fontId="7" fillId="2" borderId="10" xfId="58" applyFont="1" applyFill="1" applyBorder="1" applyAlignment="1" applyProtection="1">
      <alignment horizontal="center" vertical="center" wrapText="1"/>
      <protection locked="0"/>
    </xf>
    <xf numFmtId="0" fontId="120" fillId="36" borderId="28" xfId="0" applyFont="1" applyFill="1" applyBorder="1" applyAlignment="1" applyProtection="1">
      <alignment horizontal="center" vertical="center"/>
      <protection/>
    </xf>
    <xf numFmtId="0" fontId="120" fillId="36" borderId="29" xfId="0" applyFont="1" applyFill="1" applyBorder="1" applyAlignment="1" applyProtection="1">
      <alignment horizontal="center" vertical="center"/>
      <protection/>
    </xf>
    <xf numFmtId="0" fontId="120" fillId="36" borderId="30" xfId="0" applyFont="1" applyFill="1" applyBorder="1" applyAlignment="1" applyProtection="1">
      <alignment horizontal="center" vertical="center"/>
      <protection/>
    </xf>
    <xf numFmtId="0" fontId="7" fillId="2" borderId="31" xfId="58" applyFont="1" applyFill="1" applyBorder="1" applyAlignment="1" applyProtection="1">
      <alignment horizontal="center" vertical="center" wrapText="1"/>
      <protection locked="0"/>
    </xf>
    <xf numFmtId="0" fontId="7" fillId="2" borderId="19" xfId="58" applyFont="1" applyFill="1" applyBorder="1" applyAlignment="1" applyProtection="1">
      <alignment horizontal="center" vertical="center" wrapText="1"/>
      <protection locked="0"/>
    </xf>
    <xf numFmtId="0" fontId="7" fillId="2" borderId="31" xfId="58" applyFont="1" applyFill="1" applyBorder="1" applyAlignment="1" applyProtection="1">
      <alignment horizontal="center" vertical="center" wrapText="1"/>
      <protection hidden="1"/>
    </xf>
    <xf numFmtId="0" fontId="7" fillId="2" borderId="19" xfId="58" applyFont="1" applyFill="1" applyBorder="1" applyAlignment="1" applyProtection="1">
      <alignment horizontal="center" vertical="center" wrapText="1"/>
      <protection hidden="1"/>
    </xf>
    <xf numFmtId="0" fontId="7" fillId="2" borderId="32" xfId="58" applyFont="1" applyFill="1" applyBorder="1" applyAlignment="1" applyProtection="1">
      <alignment horizontal="center" vertical="center" wrapText="1"/>
      <protection hidden="1"/>
    </xf>
    <xf numFmtId="0" fontId="0" fillId="36" borderId="33" xfId="0" applyFill="1" applyBorder="1" applyAlignment="1" applyProtection="1">
      <alignment horizontal="center"/>
      <protection/>
    </xf>
    <xf numFmtId="0" fontId="0" fillId="36" borderId="34" xfId="0" applyFill="1" applyBorder="1" applyAlignment="1" applyProtection="1">
      <alignment horizontal="center"/>
      <protection/>
    </xf>
    <xf numFmtId="0" fontId="0" fillId="36" borderId="35" xfId="0" applyFill="1" applyBorder="1" applyAlignment="1" applyProtection="1">
      <alignment horizontal="center"/>
      <protection/>
    </xf>
    <xf numFmtId="0" fontId="0" fillId="36" borderId="36" xfId="0" applyFill="1" applyBorder="1" applyAlignment="1" applyProtection="1">
      <alignment horizontal="center"/>
      <protection/>
    </xf>
    <xf numFmtId="0" fontId="0" fillId="36" borderId="37" xfId="0" applyFill="1" applyBorder="1" applyAlignment="1" applyProtection="1">
      <alignment horizontal="center"/>
      <protection/>
    </xf>
    <xf numFmtId="0" fontId="0" fillId="36" borderId="38" xfId="0" applyFill="1" applyBorder="1" applyAlignment="1" applyProtection="1">
      <alignment horizontal="center"/>
      <protection/>
    </xf>
    <xf numFmtId="0" fontId="7" fillId="45" borderId="18" xfId="0" applyFont="1" applyFill="1" applyBorder="1" applyAlignment="1" applyProtection="1">
      <alignment horizontal="center" vertical="center"/>
      <protection locked="0"/>
    </xf>
    <xf numFmtId="0" fontId="7" fillId="45" borderId="26" xfId="0" applyFont="1" applyFill="1" applyBorder="1" applyAlignment="1" applyProtection="1">
      <alignment horizontal="center" vertical="center"/>
      <protection locked="0"/>
    </xf>
    <xf numFmtId="0" fontId="7" fillId="45" borderId="27" xfId="0" applyFont="1" applyFill="1" applyBorder="1" applyAlignment="1" applyProtection="1">
      <alignment horizontal="center" vertical="center"/>
      <protection locked="0"/>
    </xf>
    <xf numFmtId="0" fontId="7" fillId="2" borderId="15" xfId="58" applyFont="1" applyFill="1" applyBorder="1" applyAlignment="1" applyProtection="1">
      <alignment horizontal="center" vertical="center" wrapText="1"/>
      <protection locked="0"/>
    </xf>
    <xf numFmtId="0" fontId="7" fillId="2" borderId="12" xfId="58" applyFont="1" applyFill="1" applyBorder="1" applyAlignment="1" applyProtection="1">
      <alignment horizontal="center" vertical="center" wrapText="1"/>
      <protection locked="0"/>
    </xf>
    <xf numFmtId="0" fontId="98" fillId="0" borderId="28" xfId="0" applyFont="1" applyBorder="1" applyAlignment="1" applyProtection="1">
      <alignment horizontal="center" vertical="center" wrapText="1"/>
      <protection locked="0"/>
    </xf>
    <xf numFmtId="0" fontId="98" fillId="0" borderId="29" xfId="0" applyFont="1" applyBorder="1" applyAlignment="1" applyProtection="1">
      <alignment horizontal="center" vertical="center" wrapText="1"/>
      <protection locked="0"/>
    </xf>
    <xf numFmtId="0" fontId="98" fillId="0" borderId="30" xfId="0" applyFont="1" applyBorder="1" applyAlignment="1" applyProtection="1">
      <alignment horizontal="center" vertical="center" wrapText="1"/>
      <protection locked="0"/>
    </xf>
    <xf numFmtId="0" fontId="108" fillId="0" borderId="10" xfId="0" applyFont="1" applyBorder="1" applyAlignment="1" applyProtection="1">
      <alignment horizontal="center" vertical="center" wrapText="1"/>
      <protection locked="0"/>
    </xf>
    <xf numFmtId="0" fontId="108" fillId="36" borderId="10" xfId="0" applyFont="1" applyFill="1" applyBorder="1" applyAlignment="1" applyProtection="1">
      <alignment horizontal="justify" vertical="center" wrapText="1"/>
      <protection locked="0"/>
    </xf>
    <xf numFmtId="10" fontId="108" fillId="36" borderId="10" xfId="66" applyNumberFormat="1" applyFont="1" applyFill="1" applyBorder="1" applyAlignment="1" applyProtection="1">
      <alignment horizontal="justify" vertical="center" wrapText="1"/>
      <protection hidden="1"/>
    </xf>
    <xf numFmtId="0" fontId="7" fillId="2" borderId="10" xfId="0" applyFont="1" applyFill="1" applyBorder="1" applyAlignment="1" applyProtection="1">
      <alignment horizontal="center" vertical="center" wrapText="1"/>
      <protection hidden="1"/>
    </xf>
    <xf numFmtId="0" fontId="8" fillId="0" borderId="10" xfId="58" applyFont="1" applyFill="1" applyBorder="1" applyAlignment="1" applyProtection="1">
      <alignment horizontal="justify" vertical="center" wrapText="1"/>
      <protection locked="0"/>
    </xf>
    <xf numFmtId="9" fontId="108" fillId="0" borderId="18" xfId="66" applyFont="1" applyBorder="1" applyAlignment="1" applyProtection="1">
      <alignment horizontal="center" vertical="center" wrapText="1"/>
      <protection hidden="1"/>
    </xf>
    <xf numFmtId="9" fontId="108" fillId="0" borderId="26" xfId="66" applyFont="1" applyBorder="1" applyAlignment="1" applyProtection="1">
      <alignment horizontal="center" vertical="center" wrapText="1"/>
      <protection hidden="1"/>
    </xf>
    <xf numFmtId="9" fontId="108" fillId="0" borderId="27" xfId="66" applyFont="1" applyBorder="1" applyAlignment="1" applyProtection="1">
      <alignment horizontal="center" vertical="center" wrapText="1"/>
      <protection hidden="1"/>
    </xf>
    <xf numFmtId="0" fontId="109" fillId="33" borderId="10" xfId="0" applyFont="1" applyFill="1" applyBorder="1" applyAlignment="1" applyProtection="1">
      <alignment horizontal="justify" vertical="center" wrapText="1"/>
      <protection locked="0"/>
    </xf>
    <xf numFmtId="0" fontId="7" fillId="2" borderId="15" xfId="58" applyFont="1" applyFill="1" applyBorder="1" applyAlignment="1" applyProtection="1">
      <alignment horizontal="center" vertical="center" wrapText="1"/>
      <protection/>
    </xf>
    <xf numFmtId="0" fontId="7" fillId="2" borderId="12" xfId="58" applyFont="1" applyFill="1" applyBorder="1" applyAlignment="1" applyProtection="1">
      <alignment horizontal="center" vertical="center" wrapText="1"/>
      <protection/>
    </xf>
    <xf numFmtId="9" fontId="108" fillId="0" borderId="18" xfId="50" applyNumberFormat="1" applyFont="1" applyBorder="1" applyAlignment="1" applyProtection="1">
      <alignment horizontal="center" vertical="center" wrapText="1"/>
      <protection hidden="1"/>
    </xf>
    <xf numFmtId="9" fontId="108" fillId="0" borderId="26" xfId="50" applyNumberFormat="1" applyFont="1" applyBorder="1" applyAlignment="1" applyProtection="1">
      <alignment horizontal="center" vertical="center" wrapText="1"/>
      <protection hidden="1"/>
    </xf>
    <xf numFmtId="9" fontId="108" fillId="0" borderId="27" xfId="50" applyNumberFormat="1" applyFont="1" applyBorder="1" applyAlignment="1" applyProtection="1">
      <alignment horizontal="center" vertical="center" wrapText="1"/>
      <protection hidden="1"/>
    </xf>
    <xf numFmtId="9" fontId="108" fillId="0" borderId="18" xfId="66" applyNumberFormat="1" applyFont="1" applyBorder="1" applyAlignment="1" applyProtection="1">
      <alignment horizontal="center" vertical="center" wrapText="1"/>
      <protection hidden="1"/>
    </xf>
    <xf numFmtId="9" fontId="108" fillId="0" borderId="26" xfId="66" applyNumberFormat="1" applyFont="1" applyBorder="1" applyAlignment="1" applyProtection="1">
      <alignment horizontal="center" vertical="center" wrapText="1"/>
      <protection hidden="1"/>
    </xf>
    <xf numFmtId="9" fontId="108" fillId="0" borderId="27" xfId="66" applyNumberFormat="1" applyFont="1" applyBorder="1" applyAlignment="1" applyProtection="1">
      <alignment horizontal="center" vertical="center" wrapText="1"/>
      <protection hidden="1"/>
    </xf>
    <xf numFmtId="10" fontId="108" fillId="0" borderId="18" xfId="50" applyNumberFormat="1" applyFont="1" applyBorder="1" applyAlignment="1" applyProtection="1">
      <alignment horizontal="center" vertical="center" wrapText="1"/>
      <protection hidden="1"/>
    </xf>
    <xf numFmtId="10" fontId="108" fillId="0" borderId="26" xfId="50" applyNumberFormat="1" applyFont="1" applyBorder="1" applyAlignment="1" applyProtection="1">
      <alignment horizontal="center" vertical="center" wrapText="1"/>
      <protection hidden="1"/>
    </xf>
    <xf numFmtId="10" fontId="108" fillId="0" borderId="27" xfId="50" applyNumberFormat="1" applyFont="1" applyBorder="1" applyAlignment="1" applyProtection="1">
      <alignment horizontal="center" vertical="center" wrapText="1"/>
      <protection hidden="1"/>
    </xf>
    <xf numFmtId="0" fontId="112" fillId="0" borderId="10" xfId="0" applyFont="1" applyFill="1" applyBorder="1" applyAlignment="1" applyProtection="1">
      <alignment horizontal="center"/>
      <protection/>
    </xf>
    <xf numFmtId="0" fontId="113" fillId="0" borderId="10" xfId="0" applyFont="1" applyFill="1" applyBorder="1" applyAlignment="1" applyProtection="1">
      <alignment horizontal="center" vertical="center" wrapText="1"/>
      <protection/>
    </xf>
    <xf numFmtId="0" fontId="113" fillId="36" borderId="18" xfId="0" applyFont="1" applyFill="1" applyBorder="1" applyAlignment="1" applyProtection="1">
      <alignment horizontal="center" vertical="center"/>
      <protection/>
    </xf>
    <xf numFmtId="0" fontId="113" fillId="36" borderId="26" xfId="0" applyFont="1" applyFill="1" applyBorder="1" applyAlignment="1" applyProtection="1">
      <alignment horizontal="center" vertical="center"/>
      <protection/>
    </xf>
    <xf numFmtId="0" fontId="113" fillId="36" borderId="27" xfId="0" applyFont="1" applyFill="1" applyBorder="1" applyAlignment="1" applyProtection="1">
      <alignment horizontal="center" vertical="center"/>
      <protection/>
    </xf>
    <xf numFmtId="0" fontId="113" fillId="36" borderId="10" xfId="0" applyFont="1" applyFill="1" applyBorder="1" applyAlignment="1" applyProtection="1">
      <alignment horizontal="center" vertical="center"/>
      <protection/>
    </xf>
    <xf numFmtId="0" fontId="113" fillId="0" borderId="28" xfId="0" applyFont="1" applyBorder="1" applyAlignment="1" applyProtection="1">
      <alignment horizontal="center" vertical="center" wrapText="1"/>
      <protection/>
    </xf>
    <xf numFmtId="0" fontId="113" fillId="0" borderId="30" xfId="0" applyFont="1" applyBorder="1" applyAlignment="1" applyProtection="1">
      <alignment horizontal="center" vertical="center" wrapText="1"/>
      <protection/>
    </xf>
    <xf numFmtId="0" fontId="113" fillId="0" borderId="29" xfId="0" applyFont="1" applyBorder="1" applyAlignment="1" applyProtection="1">
      <alignment horizontal="center" vertical="center" wrapText="1"/>
      <protection/>
    </xf>
    <xf numFmtId="0" fontId="25" fillId="45" borderId="10" xfId="0" applyFont="1" applyFill="1" applyBorder="1" applyAlignment="1" applyProtection="1">
      <alignment horizontal="center" vertical="center" wrapText="1"/>
      <protection/>
    </xf>
    <xf numFmtId="0" fontId="25" fillId="34" borderId="18" xfId="0" applyFont="1" applyFill="1" applyBorder="1" applyAlignment="1" applyProtection="1">
      <alignment horizontal="center" vertical="center" wrapText="1"/>
      <protection/>
    </xf>
    <xf numFmtId="0" fontId="25" fillId="34" borderId="26" xfId="0" applyFont="1" applyFill="1" applyBorder="1" applyAlignment="1" applyProtection="1">
      <alignment horizontal="center" vertical="center" wrapText="1"/>
      <protection/>
    </xf>
    <xf numFmtId="0" fontId="25" fillId="34" borderId="27" xfId="0" applyFont="1" applyFill="1" applyBorder="1" applyAlignment="1" applyProtection="1">
      <alignment horizontal="center" vertical="center" wrapText="1"/>
      <protection/>
    </xf>
    <xf numFmtId="0" fontId="4" fillId="34" borderId="10" xfId="62" applyFont="1" applyFill="1" applyBorder="1" applyAlignment="1" applyProtection="1">
      <alignment horizontal="justify" vertical="center" wrapText="1"/>
      <protection/>
    </xf>
    <xf numFmtId="0" fontId="4" fillId="34" borderId="10" xfId="62" applyFont="1" applyFill="1" applyBorder="1" applyAlignment="1" applyProtection="1">
      <alignment horizontal="center" vertical="center" wrapText="1"/>
      <protection/>
    </xf>
    <xf numFmtId="0" fontId="98" fillId="0" borderId="10" xfId="0" applyFont="1" applyFill="1" applyBorder="1" applyAlignment="1" applyProtection="1">
      <alignment horizontal="center" vertical="center" wrapText="1"/>
      <protection/>
    </xf>
    <xf numFmtId="0" fontId="98" fillId="0" borderId="10" xfId="0" applyFont="1" applyBorder="1" applyAlignment="1" applyProtection="1">
      <alignment horizontal="center" vertical="center" wrapText="1"/>
      <protection/>
    </xf>
    <xf numFmtId="0" fontId="98" fillId="36" borderId="10" xfId="0" applyFont="1" applyFill="1" applyBorder="1" applyAlignment="1" applyProtection="1">
      <alignment horizontal="center" vertical="center" wrapText="1"/>
      <protection/>
    </xf>
    <xf numFmtId="10" fontId="102" fillId="35" borderId="15" xfId="66" applyNumberFormat="1" applyFont="1" applyFill="1" applyBorder="1" applyAlignment="1" applyProtection="1">
      <alignment horizontal="center" vertical="center"/>
      <protection locked="0"/>
    </xf>
    <xf numFmtId="10" fontId="102" fillId="35" borderId="25" xfId="66" applyNumberFormat="1" applyFont="1" applyFill="1" applyBorder="1" applyAlignment="1" applyProtection="1">
      <alignment horizontal="center" vertical="center"/>
      <protection locked="0"/>
    </xf>
    <xf numFmtId="10" fontId="102" fillId="35" borderId="12" xfId="66" applyNumberFormat="1" applyFont="1" applyFill="1" applyBorder="1" applyAlignment="1" applyProtection="1">
      <alignment horizontal="center" vertical="center"/>
      <protection locked="0"/>
    </xf>
    <xf numFmtId="3" fontId="102" fillId="36" borderId="15" xfId="67" applyNumberFormat="1" applyFont="1" applyFill="1" applyBorder="1" applyAlignment="1" applyProtection="1">
      <alignment horizontal="center" vertical="center"/>
      <protection locked="0"/>
    </xf>
    <xf numFmtId="3" fontId="102" fillId="36" borderId="25" xfId="67" applyNumberFormat="1" applyFont="1" applyFill="1" applyBorder="1" applyAlignment="1" applyProtection="1">
      <alignment horizontal="center" vertical="center"/>
      <protection locked="0"/>
    </xf>
    <xf numFmtId="3" fontId="102" fillId="36" borderId="12" xfId="67" applyNumberFormat="1" applyFont="1" applyFill="1" applyBorder="1" applyAlignment="1" applyProtection="1">
      <alignment horizontal="center" vertical="center"/>
      <protection locked="0"/>
    </xf>
    <xf numFmtId="0" fontId="121" fillId="8" borderId="10" xfId="62" applyFont="1" applyFill="1" applyBorder="1" applyAlignment="1" applyProtection="1">
      <alignment horizontal="center" vertical="center"/>
      <protection locked="0"/>
    </xf>
    <xf numFmtId="0" fontId="5" fillId="0" borderId="10" xfId="62" applyFont="1" applyFill="1" applyBorder="1" applyAlignment="1" applyProtection="1">
      <alignment horizontal="center" vertical="center" wrapText="1"/>
      <protection/>
    </xf>
    <xf numFmtId="0" fontId="5" fillId="36" borderId="10" xfId="62" applyFont="1" applyFill="1" applyBorder="1" applyAlignment="1" applyProtection="1">
      <alignment horizontal="center" vertical="center"/>
      <protection/>
    </xf>
    <xf numFmtId="0" fontId="96" fillId="36" borderId="10" xfId="0" applyFont="1" applyFill="1" applyBorder="1" applyAlignment="1" applyProtection="1">
      <alignment horizontal="justify" vertical="center" wrapText="1"/>
      <protection locked="0"/>
    </xf>
    <xf numFmtId="0" fontId="96" fillId="36" borderId="16" xfId="0" applyFont="1" applyFill="1" applyBorder="1" applyAlignment="1" applyProtection="1">
      <alignment horizontal="justify" vertical="center" wrapText="1"/>
      <protection locked="0"/>
    </xf>
    <xf numFmtId="3" fontId="122" fillId="36" borderId="15" xfId="67" applyNumberFormat="1" applyFont="1" applyFill="1" applyBorder="1" applyAlignment="1" applyProtection="1">
      <alignment horizontal="center" vertical="center"/>
      <protection locked="0"/>
    </xf>
    <xf numFmtId="3" fontId="122" fillId="36" borderId="25" xfId="67" applyNumberFormat="1" applyFont="1" applyFill="1" applyBorder="1" applyAlignment="1" applyProtection="1">
      <alignment horizontal="center" vertical="center"/>
      <protection locked="0"/>
    </xf>
    <xf numFmtId="3" fontId="122" fillId="36" borderId="12" xfId="67" applyNumberFormat="1" applyFont="1" applyFill="1" applyBorder="1" applyAlignment="1" applyProtection="1">
      <alignment horizontal="center" vertical="center"/>
      <protection locked="0"/>
    </xf>
    <xf numFmtId="1" fontId="5" fillId="36" borderId="18" xfId="67" applyNumberFormat="1" applyFont="1" applyFill="1" applyBorder="1" applyAlignment="1" applyProtection="1">
      <alignment horizontal="center" vertical="center" wrapText="1"/>
      <protection locked="0"/>
    </xf>
    <xf numFmtId="1" fontId="5" fillId="36" borderId="26" xfId="67" applyNumberFormat="1" applyFont="1" applyFill="1" applyBorder="1" applyAlignment="1" applyProtection="1">
      <alignment horizontal="center" vertical="center" wrapText="1"/>
      <protection locked="0"/>
    </xf>
    <xf numFmtId="1" fontId="5" fillId="36" borderId="39" xfId="67" applyNumberFormat="1" applyFont="1" applyFill="1" applyBorder="1" applyAlignment="1" applyProtection="1">
      <alignment horizontal="center" vertical="center" wrapText="1"/>
      <protection locked="0"/>
    </xf>
    <xf numFmtId="0" fontId="5" fillId="35" borderId="31" xfId="62" applyFont="1" applyFill="1" applyBorder="1" applyAlignment="1" applyProtection="1">
      <alignment horizontal="center" vertical="center"/>
      <protection locked="0"/>
    </xf>
    <xf numFmtId="0" fontId="5" fillId="35" borderId="19" xfId="62" applyFont="1" applyFill="1" applyBorder="1" applyAlignment="1" applyProtection="1">
      <alignment horizontal="center" vertical="center"/>
      <protection locked="0"/>
    </xf>
    <xf numFmtId="0" fontId="5" fillId="35" borderId="32" xfId="62" applyFont="1" applyFill="1" applyBorder="1" applyAlignment="1" applyProtection="1">
      <alignment horizontal="center" vertical="center"/>
      <protection locked="0"/>
    </xf>
    <xf numFmtId="9" fontId="96" fillId="35" borderId="31" xfId="67" applyFont="1" applyFill="1" applyBorder="1" applyAlignment="1" applyProtection="1">
      <alignment horizontal="center" vertical="center" wrapText="1"/>
      <protection locked="0"/>
    </xf>
    <xf numFmtId="9" fontId="96" fillId="35" borderId="19" xfId="67" applyFont="1" applyFill="1" applyBorder="1" applyAlignment="1" applyProtection="1">
      <alignment horizontal="center" vertical="center" wrapText="1"/>
      <protection locked="0"/>
    </xf>
    <xf numFmtId="9" fontId="96" fillId="35" borderId="40" xfId="67" applyFont="1" applyFill="1" applyBorder="1" applyAlignment="1" applyProtection="1">
      <alignment horizontal="center" vertical="center" wrapText="1"/>
      <protection locked="0"/>
    </xf>
    <xf numFmtId="0" fontId="4" fillId="8" borderId="10" xfId="62" applyFont="1" applyFill="1" applyBorder="1" applyAlignment="1" applyProtection="1">
      <alignment horizontal="center" vertical="center"/>
      <protection locked="0"/>
    </xf>
    <xf numFmtId="17" fontId="5" fillId="35" borderId="18" xfId="62" applyNumberFormat="1" applyFont="1" applyFill="1" applyBorder="1" applyAlignment="1" applyProtection="1">
      <alignment horizontal="center" vertical="center" wrapText="1"/>
      <protection locked="0"/>
    </xf>
    <xf numFmtId="17" fontId="5" fillId="35" borderId="26" xfId="62" applyNumberFormat="1" applyFont="1" applyFill="1" applyBorder="1" applyAlignment="1" applyProtection="1">
      <alignment horizontal="center" vertical="center" wrapText="1"/>
      <protection locked="0"/>
    </xf>
    <xf numFmtId="17" fontId="5" fillId="35" borderId="27" xfId="62" applyNumberFormat="1" applyFont="1" applyFill="1" applyBorder="1" applyAlignment="1" applyProtection="1">
      <alignment horizontal="center" vertical="center" wrapText="1"/>
      <protection locked="0"/>
    </xf>
    <xf numFmtId="0" fontId="5" fillId="36" borderId="10" xfId="62" applyFont="1" applyFill="1" applyBorder="1" applyAlignment="1" applyProtection="1">
      <alignment horizontal="center" vertical="center"/>
      <protection locked="0"/>
    </xf>
    <xf numFmtId="0" fontId="5" fillId="36" borderId="16" xfId="62" applyFont="1" applyFill="1" applyBorder="1" applyAlignment="1" applyProtection="1">
      <alignment horizontal="center" vertical="center"/>
      <protection locked="0"/>
    </xf>
    <xf numFmtId="0" fontId="5" fillId="36" borderId="18" xfId="62" applyFont="1" applyFill="1" applyBorder="1" applyAlignment="1" applyProtection="1">
      <alignment horizontal="center" vertical="center" wrapText="1"/>
      <protection locked="0"/>
    </xf>
    <xf numFmtId="0" fontId="5" fillId="36" borderId="26" xfId="62" applyFont="1" applyFill="1" applyBorder="1" applyAlignment="1" applyProtection="1">
      <alignment horizontal="center" vertical="center" wrapText="1"/>
      <protection locked="0"/>
    </xf>
    <xf numFmtId="0" fontId="5" fillId="36" borderId="27" xfId="62" applyFont="1" applyFill="1" applyBorder="1" applyAlignment="1" applyProtection="1">
      <alignment horizontal="center" vertical="center" wrapText="1"/>
      <protection locked="0"/>
    </xf>
    <xf numFmtId="0" fontId="5" fillId="36" borderId="39" xfId="62" applyFont="1" applyFill="1" applyBorder="1" applyAlignment="1" applyProtection="1">
      <alignment horizontal="center" vertical="center" wrapText="1"/>
      <protection locked="0"/>
    </xf>
    <xf numFmtId="0" fontId="5" fillId="36" borderId="10" xfId="62" applyFont="1" applyFill="1" applyBorder="1" applyAlignment="1" applyProtection="1">
      <alignment horizontal="left" vertical="center" wrapText="1"/>
      <protection/>
    </xf>
    <xf numFmtId="0" fontId="5" fillId="36" borderId="16" xfId="62" applyFont="1" applyFill="1" applyBorder="1" applyAlignment="1" applyProtection="1">
      <alignment horizontal="left" vertical="center" wrapText="1"/>
      <protection/>
    </xf>
    <xf numFmtId="0" fontId="5" fillId="36" borderId="10" xfId="62" applyFont="1" applyFill="1" applyBorder="1" applyAlignment="1" applyProtection="1">
      <alignment horizontal="center" vertical="center" wrapText="1"/>
      <protection/>
    </xf>
    <xf numFmtId="0" fontId="5" fillId="35" borderId="16" xfId="62" applyFont="1" applyFill="1" applyBorder="1" applyAlignment="1" applyProtection="1">
      <alignment horizontal="center" vertical="center" wrapText="1"/>
      <protection/>
    </xf>
    <xf numFmtId="0" fontId="4" fillId="0" borderId="10" xfId="62" applyFont="1" applyFill="1" applyBorder="1" applyAlignment="1" applyProtection="1">
      <alignment horizontal="center" vertical="center" wrapText="1"/>
      <protection/>
    </xf>
    <xf numFmtId="0" fontId="4" fillId="0" borderId="16" xfId="62" applyFont="1" applyFill="1" applyBorder="1" applyAlignment="1" applyProtection="1">
      <alignment horizontal="center" vertical="center" wrapText="1"/>
      <protection/>
    </xf>
    <xf numFmtId="0" fontId="11" fillId="35" borderId="10" xfId="62" applyFont="1" applyFill="1" applyBorder="1" applyAlignment="1" applyProtection="1">
      <alignment horizontal="center" vertical="center"/>
      <protection/>
    </xf>
    <xf numFmtId="0" fontId="11" fillId="35" borderId="16" xfId="62" applyFont="1" applyFill="1" applyBorder="1" applyAlignment="1" applyProtection="1">
      <alignment horizontal="center" vertical="center"/>
      <protection/>
    </xf>
    <xf numFmtId="0" fontId="4" fillId="34" borderId="10" xfId="62" applyFont="1" applyFill="1" applyBorder="1" applyAlignment="1" applyProtection="1">
      <alignment horizontal="left" vertical="center" wrapText="1"/>
      <protection locked="0"/>
    </xf>
    <xf numFmtId="0" fontId="4" fillId="34" borderId="10" xfId="62" applyFont="1" applyFill="1" applyBorder="1" applyAlignment="1" applyProtection="1">
      <alignment horizontal="center" vertical="center"/>
      <protection locked="0"/>
    </xf>
    <xf numFmtId="9" fontId="4" fillId="34" borderId="10" xfId="67" applyFont="1" applyFill="1" applyBorder="1" applyAlignment="1" applyProtection="1">
      <alignment horizontal="center" vertical="center"/>
      <protection locked="0"/>
    </xf>
    <xf numFmtId="0" fontId="5" fillId="36" borderId="10" xfId="62" applyFont="1" applyFill="1" applyBorder="1" applyAlignment="1" applyProtection="1">
      <alignment horizontal="center" vertical="center" wrapText="1"/>
      <protection locked="0"/>
    </xf>
    <xf numFmtId="0" fontId="4" fillId="36" borderId="10" xfId="62" applyFont="1" applyFill="1" applyBorder="1" applyAlignment="1" applyProtection="1">
      <alignment horizontal="center" vertical="center" wrapText="1"/>
      <protection locked="0"/>
    </xf>
    <xf numFmtId="0" fontId="4" fillId="36" borderId="16" xfId="62" applyFont="1" applyFill="1" applyBorder="1" applyAlignment="1" applyProtection="1">
      <alignment horizontal="center" vertical="center" wrapText="1"/>
      <protection locked="0"/>
    </xf>
    <xf numFmtId="9" fontId="5" fillId="36" borderId="10" xfId="67" applyFont="1" applyFill="1" applyBorder="1" applyAlignment="1" applyProtection="1">
      <alignment horizontal="center" vertical="center"/>
      <protection/>
    </xf>
    <xf numFmtId="0" fontId="5" fillId="36" borderId="10" xfId="67" applyNumberFormat="1" applyFont="1" applyFill="1" applyBorder="1" applyAlignment="1" applyProtection="1">
      <alignment horizontal="center" vertical="center" wrapText="1"/>
      <protection/>
    </xf>
    <xf numFmtId="0" fontId="5" fillId="0" borderId="10" xfId="62" applyFont="1" applyFill="1" applyBorder="1" applyAlignment="1" applyProtection="1">
      <alignment horizontal="left" vertical="center" wrapText="1"/>
      <protection/>
    </xf>
    <xf numFmtId="0" fontId="5" fillId="0" borderId="10" xfId="62" applyFont="1" applyFill="1" applyBorder="1" applyAlignment="1" applyProtection="1">
      <alignment horizontal="center" vertical="center"/>
      <protection/>
    </xf>
    <xf numFmtId="0" fontId="7" fillId="35" borderId="35" xfId="62" applyFont="1" applyFill="1" applyBorder="1" applyAlignment="1" applyProtection="1">
      <alignment horizontal="center" vertical="center"/>
      <protection/>
    </xf>
    <xf numFmtId="0" fontId="7" fillId="35" borderId="0" xfId="62" applyFont="1" applyFill="1" applyBorder="1" applyAlignment="1" applyProtection="1">
      <alignment horizontal="center" vertical="center"/>
      <protection/>
    </xf>
    <xf numFmtId="0" fontId="7" fillId="35" borderId="36" xfId="62" applyFont="1" applyFill="1" applyBorder="1" applyAlignment="1" applyProtection="1">
      <alignment horizontal="center" vertical="center"/>
      <protection/>
    </xf>
    <xf numFmtId="0" fontId="98" fillId="0" borderId="41" xfId="62" applyFont="1" applyFill="1" applyBorder="1" applyAlignment="1" applyProtection="1">
      <alignment horizontal="center" vertical="center"/>
      <protection/>
    </xf>
    <xf numFmtId="0" fontId="98" fillId="0" borderId="19" xfId="62" applyFont="1" applyFill="1" applyBorder="1" applyAlignment="1" applyProtection="1">
      <alignment horizontal="center" vertical="center"/>
      <protection/>
    </xf>
    <xf numFmtId="0" fontId="98" fillId="0" borderId="40" xfId="62" applyFont="1" applyFill="1" applyBorder="1" applyAlignment="1" applyProtection="1">
      <alignment horizontal="center" vertical="center"/>
      <protection/>
    </xf>
    <xf numFmtId="0" fontId="121" fillId="8" borderId="10" xfId="62" applyFont="1" applyFill="1" applyBorder="1" applyAlignment="1" applyProtection="1">
      <alignment horizontal="center" vertical="center"/>
      <protection/>
    </xf>
    <xf numFmtId="0" fontId="5" fillId="36" borderId="18" xfId="62" applyFont="1" applyFill="1" applyBorder="1" applyAlignment="1" applyProtection="1">
      <alignment horizontal="center" vertical="center" wrapText="1"/>
      <protection/>
    </xf>
    <xf numFmtId="0" fontId="5" fillId="36" borderId="26" xfId="62" applyFont="1" applyFill="1" applyBorder="1" applyAlignment="1" applyProtection="1">
      <alignment horizontal="center" vertical="center" wrapText="1"/>
      <protection/>
    </xf>
    <xf numFmtId="0" fontId="5" fillId="36" borderId="27" xfId="62" applyFont="1" applyFill="1" applyBorder="1" applyAlignment="1" applyProtection="1">
      <alignment horizontal="center" vertical="center" wrapText="1"/>
      <protection/>
    </xf>
    <xf numFmtId="0" fontId="5" fillId="0" borderId="10" xfId="62" applyFont="1" applyBorder="1" applyAlignment="1" applyProtection="1">
      <alignment horizontal="left" vertical="center" wrapText="1"/>
      <protection/>
    </xf>
    <xf numFmtId="1" fontId="5" fillId="36" borderId="10" xfId="53" applyNumberFormat="1" applyFont="1" applyFill="1" applyBorder="1" applyAlignment="1" applyProtection="1">
      <alignment horizontal="center" vertical="center" wrapText="1"/>
      <protection/>
    </xf>
    <xf numFmtId="0" fontId="94" fillId="0" borderId="10" xfId="0" applyFont="1" applyBorder="1" applyAlignment="1" applyProtection="1">
      <alignment horizontal="center"/>
      <protection/>
    </xf>
    <xf numFmtId="0" fontId="4" fillId="34" borderId="10" xfId="62" applyFont="1" applyFill="1" applyBorder="1" applyAlignment="1" applyProtection="1">
      <alignment horizontal="justify" vertical="center"/>
      <protection/>
    </xf>
    <xf numFmtId="49" fontId="96" fillId="35" borderId="10" xfId="62" applyNumberFormat="1" applyFont="1" applyFill="1" applyBorder="1" applyAlignment="1" applyProtection="1">
      <alignment horizontal="center" vertical="center"/>
      <protection/>
    </xf>
    <xf numFmtId="0" fontId="121" fillId="0" borderId="10" xfId="62" applyFont="1" applyFill="1" applyBorder="1" applyAlignment="1" applyProtection="1">
      <alignment horizontal="center" vertical="center"/>
      <protection locked="0"/>
    </xf>
    <xf numFmtId="0" fontId="5" fillId="35" borderId="10" xfId="62" applyFont="1" applyFill="1" applyBorder="1" applyAlignment="1" applyProtection="1">
      <alignment horizontal="left" vertical="center" wrapText="1"/>
      <protection locked="0"/>
    </xf>
    <xf numFmtId="0" fontId="96" fillId="36" borderId="18" xfId="0" applyFont="1" applyFill="1" applyBorder="1" applyAlignment="1" applyProtection="1">
      <alignment horizontal="center" vertical="center" wrapText="1"/>
      <protection locked="0"/>
    </xf>
    <xf numFmtId="0" fontId="96" fillId="36" borderId="26" xfId="0" applyFont="1" applyFill="1" applyBorder="1" applyAlignment="1" applyProtection="1">
      <alignment horizontal="center" vertical="center" wrapText="1"/>
      <protection locked="0"/>
    </xf>
    <xf numFmtId="0" fontId="96" fillId="36" borderId="27" xfId="0" applyFont="1" applyFill="1" applyBorder="1" applyAlignment="1" applyProtection="1">
      <alignment horizontal="center" vertical="center" wrapText="1"/>
      <protection locked="0"/>
    </xf>
    <xf numFmtId="0" fontId="4" fillId="34" borderId="10" xfId="62" applyFont="1" applyFill="1" applyBorder="1" applyAlignment="1" applyProtection="1">
      <alignment horizontal="left" vertical="center" wrapText="1"/>
      <protection/>
    </xf>
    <xf numFmtId="0" fontId="5" fillId="35" borderId="16" xfId="62" applyFont="1" applyFill="1" applyBorder="1" applyAlignment="1" applyProtection="1">
      <alignment horizontal="center" vertical="center"/>
      <protection/>
    </xf>
    <xf numFmtId="0" fontId="96" fillId="35" borderId="10" xfId="62" applyFont="1" applyFill="1" applyBorder="1" applyAlignment="1" applyProtection="1">
      <alignment horizontal="left" vertical="center" wrapText="1"/>
      <protection locked="0"/>
    </xf>
    <xf numFmtId="0" fontId="4" fillId="34" borderId="10" xfId="62" applyFont="1" applyFill="1" applyBorder="1" applyAlignment="1" applyProtection="1">
      <alignment horizontal="justify" vertical="center" wrapText="1"/>
      <protection locked="0"/>
    </xf>
    <xf numFmtId="0" fontId="4" fillId="34" borderId="31" xfId="62" applyFont="1" applyFill="1" applyBorder="1" applyAlignment="1" applyProtection="1">
      <alignment horizontal="left" vertical="center" wrapText="1"/>
      <protection locked="0"/>
    </xf>
    <xf numFmtId="0" fontId="4" fillId="34" borderId="32" xfId="62" applyFont="1" applyFill="1" applyBorder="1" applyAlignment="1" applyProtection="1">
      <alignment horizontal="left" vertical="center" wrapText="1"/>
      <protection locked="0"/>
    </xf>
    <xf numFmtId="0" fontId="4" fillId="34" borderId="20" xfId="62" applyFont="1" applyFill="1" applyBorder="1" applyAlignment="1" applyProtection="1">
      <alignment horizontal="left" vertical="center" wrapText="1"/>
      <protection locked="0"/>
    </xf>
    <xf numFmtId="0" fontId="4" fillId="34" borderId="42" xfId="62" applyFont="1" applyFill="1" applyBorder="1" applyAlignment="1" applyProtection="1">
      <alignment horizontal="left" vertical="center" wrapText="1"/>
      <protection locked="0"/>
    </xf>
    <xf numFmtId="0" fontId="5" fillId="35" borderId="31" xfId="62" applyFont="1" applyFill="1" applyBorder="1" applyAlignment="1" applyProtection="1">
      <alignment horizontal="center" vertical="center" wrapText="1"/>
      <protection locked="0"/>
    </xf>
    <xf numFmtId="0" fontId="5" fillId="35" borderId="19" xfId="62" applyFont="1" applyFill="1" applyBorder="1" applyAlignment="1" applyProtection="1">
      <alignment horizontal="center" vertical="center" wrapText="1"/>
      <protection locked="0"/>
    </xf>
    <xf numFmtId="0" fontId="5" fillId="35" borderId="32" xfId="62" applyFont="1" applyFill="1" applyBorder="1" applyAlignment="1" applyProtection="1">
      <alignment horizontal="center" vertical="center" wrapText="1"/>
      <protection locked="0"/>
    </xf>
    <xf numFmtId="0" fontId="5" fillId="35" borderId="20" xfId="62" applyFont="1" applyFill="1" applyBorder="1" applyAlignment="1" applyProtection="1">
      <alignment horizontal="center" vertical="center" wrapText="1"/>
      <protection locked="0"/>
    </xf>
    <xf numFmtId="0" fontId="5" fillId="35" borderId="43" xfId="62" applyFont="1" applyFill="1" applyBorder="1" applyAlignment="1" applyProtection="1">
      <alignment horizontal="center" vertical="center" wrapText="1"/>
      <protection locked="0"/>
    </xf>
    <xf numFmtId="0" fontId="5" fillId="35" borderId="42" xfId="62" applyFont="1" applyFill="1" applyBorder="1" applyAlignment="1" applyProtection="1">
      <alignment horizontal="center" vertical="center" wrapText="1"/>
      <protection locked="0"/>
    </xf>
    <xf numFmtId="0" fontId="4" fillId="34" borderId="10" xfId="62" applyFont="1" applyFill="1" applyBorder="1" applyAlignment="1">
      <alignment horizontal="justify" vertical="center" wrapText="1"/>
      <protection/>
    </xf>
    <xf numFmtId="0" fontId="4" fillId="34" borderId="10" xfId="62" applyFont="1" applyFill="1" applyBorder="1" applyAlignment="1" applyProtection="1">
      <alignment horizontal="center" vertical="center" wrapText="1"/>
      <protection locked="0"/>
    </xf>
    <xf numFmtId="0" fontId="4" fillId="34" borderId="10" xfId="62" applyFont="1" applyFill="1" applyBorder="1" applyAlignment="1">
      <alignment horizontal="justify" vertical="center"/>
      <protection/>
    </xf>
    <xf numFmtId="0" fontId="121" fillId="8" borderId="10" xfId="62" applyFont="1" applyFill="1" applyBorder="1" applyAlignment="1">
      <alignment horizontal="center" vertical="center"/>
      <protection/>
    </xf>
    <xf numFmtId="0" fontId="98" fillId="0" borderId="31" xfId="62" applyFont="1" applyFill="1" applyBorder="1" applyAlignment="1">
      <alignment horizontal="center" vertical="center"/>
      <protection/>
    </xf>
    <xf numFmtId="0" fontId="98" fillId="0" borderId="19" xfId="62" applyFont="1" applyFill="1" applyBorder="1" applyAlignment="1">
      <alignment horizontal="center" vertical="center"/>
      <protection/>
    </xf>
    <xf numFmtId="0" fontId="98" fillId="0" borderId="32" xfId="62" applyFont="1" applyFill="1" applyBorder="1" applyAlignment="1">
      <alignment horizontal="center" vertical="center"/>
      <protection/>
    </xf>
    <xf numFmtId="0" fontId="98" fillId="0" borderId="44" xfId="62" applyFont="1" applyFill="1" applyBorder="1" applyAlignment="1">
      <alignment horizontal="center" vertical="center"/>
      <protection/>
    </xf>
    <xf numFmtId="0" fontId="98" fillId="0" borderId="0" xfId="62" applyFont="1" applyFill="1" applyBorder="1" applyAlignment="1">
      <alignment horizontal="center" vertical="center"/>
      <protection/>
    </xf>
    <xf numFmtId="0" fontId="98" fillId="0" borderId="45" xfId="62" applyFont="1" applyFill="1" applyBorder="1" applyAlignment="1">
      <alignment horizontal="center" vertical="center"/>
      <protection/>
    </xf>
    <xf numFmtId="0" fontId="98" fillId="0" borderId="20" xfId="62" applyFont="1" applyFill="1" applyBorder="1" applyAlignment="1">
      <alignment horizontal="center" vertical="center"/>
      <protection/>
    </xf>
    <xf numFmtId="0" fontId="98" fillId="0" borderId="43" xfId="62" applyFont="1" applyFill="1" applyBorder="1" applyAlignment="1">
      <alignment horizontal="center" vertical="center"/>
      <protection/>
    </xf>
    <xf numFmtId="0" fontId="98" fillId="0" borderId="42" xfId="62" applyFont="1" applyFill="1" applyBorder="1" applyAlignment="1">
      <alignment horizontal="center" vertical="center"/>
      <protection/>
    </xf>
    <xf numFmtId="17" fontId="5" fillId="35" borderId="18" xfId="62" applyNumberFormat="1" applyFont="1" applyFill="1" applyBorder="1" applyAlignment="1">
      <alignment horizontal="center" vertical="center" wrapText="1"/>
      <protection/>
    </xf>
    <xf numFmtId="0" fontId="5" fillId="36" borderId="26" xfId="62" applyFont="1" applyFill="1" applyBorder="1" applyAlignment="1">
      <alignment horizontal="center" vertical="center" wrapText="1"/>
      <protection/>
    </xf>
    <xf numFmtId="0" fontId="5" fillId="36" borderId="27" xfId="62" applyFont="1" applyFill="1" applyBorder="1" applyAlignment="1">
      <alignment horizontal="center" vertical="center" wrapText="1"/>
      <protection/>
    </xf>
    <xf numFmtId="9" fontId="5" fillId="35" borderId="18" xfId="67" applyFont="1" applyFill="1" applyBorder="1" applyAlignment="1">
      <alignment horizontal="center" vertical="top" wrapText="1"/>
    </xf>
    <xf numFmtId="9" fontId="5" fillId="35" borderId="26" xfId="67" applyFont="1" applyFill="1" applyBorder="1" applyAlignment="1">
      <alignment horizontal="center" vertical="top" wrapText="1"/>
    </xf>
    <xf numFmtId="9" fontId="5" fillId="35" borderId="39" xfId="67" applyFont="1" applyFill="1" applyBorder="1" applyAlignment="1">
      <alignment horizontal="center" vertical="top" wrapText="1"/>
    </xf>
    <xf numFmtId="0" fontId="5" fillId="35" borderId="31" xfId="62" applyFont="1" applyFill="1" applyBorder="1" applyAlignment="1">
      <alignment horizontal="center" vertical="center"/>
      <protection/>
    </xf>
    <xf numFmtId="0" fontId="5" fillId="35" borderId="19" xfId="62" applyFont="1" applyFill="1" applyBorder="1" applyAlignment="1">
      <alignment horizontal="center" vertical="center"/>
      <protection/>
    </xf>
    <xf numFmtId="0" fontId="5" fillId="35" borderId="32" xfId="62" applyFont="1" applyFill="1" applyBorder="1" applyAlignment="1">
      <alignment horizontal="center" vertical="center"/>
      <protection/>
    </xf>
    <xf numFmtId="9" fontId="4" fillId="35" borderId="31" xfId="67" applyFont="1" applyFill="1" applyBorder="1" applyAlignment="1">
      <alignment horizontal="center" vertical="center"/>
    </xf>
    <xf numFmtId="9" fontId="4" fillId="35" borderId="19" xfId="67" applyFont="1" applyFill="1" applyBorder="1" applyAlignment="1">
      <alignment horizontal="center" vertical="center"/>
    </xf>
    <xf numFmtId="9" fontId="4" fillId="35" borderId="40" xfId="67" applyFont="1" applyFill="1" applyBorder="1" applyAlignment="1">
      <alignment horizontal="center" vertical="center"/>
    </xf>
    <xf numFmtId="0" fontId="121" fillId="8" borderId="13" xfId="62" applyFont="1" applyFill="1" applyBorder="1" applyAlignment="1">
      <alignment horizontal="center" vertical="center"/>
      <protection/>
    </xf>
    <xf numFmtId="0" fontId="121" fillId="8" borderId="16" xfId="62" applyFont="1" applyFill="1" applyBorder="1" applyAlignment="1">
      <alignment horizontal="center" vertical="center"/>
      <protection/>
    </xf>
    <xf numFmtId="0" fontId="5" fillId="36" borderId="10" xfId="62" applyFont="1" applyFill="1" applyBorder="1" applyAlignment="1">
      <alignment horizontal="center" vertical="center"/>
      <protection/>
    </xf>
    <xf numFmtId="0" fontId="5" fillId="36" borderId="16" xfId="62" applyFont="1" applyFill="1" applyBorder="1" applyAlignment="1">
      <alignment horizontal="center" vertical="center"/>
      <protection/>
    </xf>
    <xf numFmtId="0" fontId="5" fillId="0" borderId="18" xfId="62" applyFont="1" applyFill="1" applyBorder="1" applyAlignment="1">
      <alignment horizontal="justify" vertical="center" wrapText="1"/>
      <protection/>
    </xf>
    <xf numFmtId="0" fontId="5" fillId="0" borderId="26" xfId="62" applyFont="1" applyFill="1" applyBorder="1" applyAlignment="1">
      <alignment horizontal="justify" vertical="center" wrapText="1"/>
      <protection/>
    </xf>
    <xf numFmtId="0" fontId="5" fillId="0" borderId="27" xfId="62" applyFont="1" applyFill="1" applyBorder="1" applyAlignment="1">
      <alignment horizontal="justify" vertical="center" wrapText="1"/>
      <protection/>
    </xf>
    <xf numFmtId="0" fontId="5" fillId="0" borderId="18" xfId="62" applyFont="1" applyFill="1" applyBorder="1" applyAlignment="1">
      <alignment horizontal="center" vertical="center" wrapText="1"/>
      <protection/>
    </xf>
    <xf numFmtId="0" fontId="5" fillId="0" borderId="26" xfId="62" applyFont="1" applyFill="1" applyBorder="1" applyAlignment="1">
      <alignment horizontal="center" vertical="center" wrapText="1"/>
      <protection/>
    </xf>
    <xf numFmtId="0" fontId="5" fillId="0" borderId="39" xfId="62" applyFont="1" applyFill="1" applyBorder="1" applyAlignment="1">
      <alignment horizontal="center" vertical="center" wrapText="1"/>
      <protection/>
    </xf>
    <xf numFmtId="17" fontId="5" fillId="35" borderId="18" xfId="62" applyNumberFormat="1" applyFont="1" applyFill="1" applyBorder="1" applyAlignment="1">
      <alignment horizontal="center" vertical="top" wrapText="1"/>
      <protection/>
    </xf>
    <xf numFmtId="17" fontId="5" fillId="35" borderId="26" xfId="62" applyNumberFormat="1" applyFont="1" applyFill="1" applyBorder="1" applyAlignment="1">
      <alignment horizontal="center" vertical="top" wrapText="1"/>
      <protection/>
    </xf>
    <xf numFmtId="17" fontId="5" fillId="35" borderId="27" xfId="62" applyNumberFormat="1" applyFont="1" applyFill="1" applyBorder="1" applyAlignment="1">
      <alignment horizontal="center" vertical="top" wrapText="1"/>
      <protection/>
    </xf>
    <xf numFmtId="187" fontId="5" fillId="0" borderId="18" xfId="67" applyNumberFormat="1" applyFont="1" applyFill="1" applyBorder="1" applyAlignment="1">
      <alignment horizontal="center" vertical="top" wrapText="1"/>
    </xf>
    <xf numFmtId="187" fontId="5" fillId="0" borderId="26" xfId="67" applyNumberFormat="1" applyFont="1" applyFill="1" applyBorder="1" applyAlignment="1">
      <alignment horizontal="center" vertical="top" wrapText="1"/>
    </xf>
    <xf numFmtId="187" fontId="5" fillId="0" borderId="39" xfId="67" applyNumberFormat="1" applyFont="1" applyFill="1" applyBorder="1" applyAlignment="1">
      <alignment horizontal="center" vertical="top" wrapText="1"/>
    </xf>
    <xf numFmtId="0" fontId="7" fillId="0" borderId="10" xfId="62" applyFont="1" applyFill="1" applyBorder="1" applyAlignment="1">
      <alignment horizontal="center" vertical="center" wrapText="1"/>
      <protection/>
    </xf>
    <xf numFmtId="0" fontId="7" fillId="0" borderId="16" xfId="62" applyFont="1" applyFill="1" applyBorder="1" applyAlignment="1">
      <alignment horizontal="center" vertical="center" wrapText="1"/>
      <protection/>
    </xf>
    <xf numFmtId="0" fontId="10" fillId="35" borderId="10" xfId="62" applyFont="1" applyFill="1" applyBorder="1" applyAlignment="1">
      <alignment horizontal="center" vertical="center"/>
      <protection/>
    </xf>
    <xf numFmtId="0" fontId="10" fillId="35" borderId="16" xfId="62" applyFont="1" applyFill="1" applyBorder="1" applyAlignment="1">
      <alignment horizontal="center" vertical="center"/>
      <protection/>
    </xf>
    <xf numFmtId="0" fontId="4" fillId="34" borderId="14" xfId="62" applyFont="1" applyFill="1" applyBorder="1" applyAlignment="1">
      <alignment horizontal="left" vertical="center" wrapText="1"/>
      <protection/>
    </xf>
    <xf numFmtId="0" fontId="4" fillId="34" borderId="11" xfId="62" applyFont="1" applyFill="1" applyBorder="1" applyAlignment="1">
      <alignment horizontal="left" vertical="center" wrapText="1"/>
      <protection/>
    </xf>
    <xf numFmtId="0" fontId="4" fillId="34" borderId="10" xfId="62" applyFont="1" applyFill="1" applyBorder="1" applyAlignment="1">
      <alignment horizontal="center" vertical="center"/>
      <protection/>
    </xf>
    <xf numFmtId="9" fontId="4" fillId="34" borderId="10" xfId="67" applyFont="1" applyFill="1" applyBorder="1" applyAlignment="1">
      <alignment horizontal="center" vertical="center"/>
    </xf>
    <xf numFmtId="9" fontId="4" fillId="34" borderId="16" xfId="67" applyFont="1" applyFill="1" applyBorder="1" applyAlignment="1">
      <alignment horizontal="center" vertical="center"/>
    </xf>
    <xf numFmtId="0" fontId="4" fillId="0" borderId="10" xfId="62" applyFont="1" applyFill="1" applyBorder="1" applyAlignment="1">
      <alignment horizontal="center" vertical="center" wrapText="1"/>
      <protection/>
    </xf>
    <xf numFmtId="0" fontId="4" fillId="0" borderId="16" xfId="62" applyFont="1" applyFill="1" applyBorder="1" applyAlignment="1">
      <alignment horizontal="center" vertical="center" wrapText="1"/>
      <protection/>
    </xf>
    <xf numFmtId="0" fontId="6" fillId="36" borderId="10" xfId="62" applyFont="1" applyFill="1" applyBorder="1" applyAlignment="1">
      <alignment horizontal="center" vertical="center" wrapText="1"/>
      <protection/>
    </xf>
    <xf numFmtId="49" fontId="6" fillId="35" borderId="18" xfId="62" applyNumberFormat="1" applyFont="1" applyFill="1" applyBorder="1" applyAlignment="1">
      <alignment horizontal="center" vertical="center"/>
      <protection/>
    </xf>
    <xf numFmtId="49" fontId="6" fillId="35" borderId="26" xfId="62" applyNumberFormat="1" applyFont="1" applyFill="1" applyBorder="1" applyAlignment="1">
      <alignment horizontal="center" vertical="center"/>
      <protection/>
    </xf>
    <xf numFmtId="0" fontId="6" fillId="35" borderId="10" xfId="62" applyFont="1" applyFill="1" applyBorder="1" applyAlignment="1">
      <alignment horizontal="left" vertical="center" wrapText="1"/>
      <protection/>
    </xf>
    <xf numFmtId="0" fontId="6" fillId="35" borderId="16" xfId="62" applyFont="1" applyFill="1" applyBorder="1" applyAlignment="1">
      <alignment horizontal="left" vertical="center" wrapText="1"/>
      <protection/>
    </xf>
    <xf numFmtId="0" fontId="6" fillId="35" borderId="16" xfId="62" applyFont="1" applyFill="1" applyBorder="1" applyAlignment="1">
      <alignment horizontal="center" vertical="center" wrapText="1"/>
      <protection/>
    </xf>
    <xf numFmtId="0" fontId="6" fillId="0" borderId="10" xfId="62" applyFont="1" applyBorder="1" applyAlignment="1">
      <alignment horizontal="left" vertical="center" wrapText="1"/>
      <protection/>
    </xf>
    <xf numFmtId="1" fontId="7" fillId="36" borderId="10" xfId="53" applyNumberFormat="1" applyFont="1" applyFill="1" applyBorder="1" applyAlignment="1">
      <alignment horizontal="center" vertical="center" wrapText="1"/>
    </xf>
    <xf numFmtId="1" fontId="7" fillId="36" borderId="16" xfId="53" applyNumberFormat="1" applyFont="1" applyFill="1" applyBorder="1" applyAlignment="1">
      <alignment horizontal="center" vertical="center" wrapText="1"/>
    </xf>
    <xf numFmtId="9" fontId="6" fillId="35" borderId="10" xfId="67" applyFont="1" applyFill="1" applyBorder="1" applyAlignment="1">
      <alignment horizontal="center" vertical="center"/>
    </xf>
    <xf numFmtId="0" fontId="7" fillId="36" borderId="10" xfId="67" applyNumberFormat="1" applyFont="1" applyFill="1" applyBorder="1" applyAlignment="1">
      <alignment horizontal="center" vertical="center" wrapText="1"/>
    </xf>
    <xf numFmtId="0" fontId="7" fillId="36" borderId="16" xfId="67" applyNumberFormat="1" applyFont="1" applyFill="1" applyBorder="1" applyAlignment="1">
      <alignment horizontal="center" vertical="center" wrapText="1"/>
    </xf>
    <xf numFmtId="0" fontId="6" fillId="0" borderId="10" xfId="62" applyFont="1" applyFill="1" applyBorder="1" applyAlignment="1">
      <alignment horizontal="left" vertical="center" wrapText="1"/>
      <protection/>
    </xf>
    <xf numFmtId="0" fontId="6" fillId="0" borderId="16" xfId="62" applyFont="1" applyFill="1" applyBorder="1" applyAlignment="1">
      <alignment horizontal="left" vertical="center" wrapText="1"/>
      <protection/>
    </xf>
    <xf numFmtId="0" fontId="6" fillId="0" borderId="18" xfId="62" applyFont="1" applyFill="1" applyBorder="1" applyAlignment="1">
      <alignment horizontal="center" vertical="center"/>
      <protection/>
    </xf>
    <xf numFmtId="0" fontId="6" fillId="0" borderId="26" xfId="62" applyFont="1" applyFill="1" applyBorder="1" applyAlignment="1">
      <alignment horizontal="center" vertical="center"/>
      <protection/>
    </xf>
    <xf numFmtId="0" fontId="6" fillId="0" borderId="39" xfId="62" applyFont="1" applyFill="1" applyBorder="1" applyAlignment="1">
      <alignment horizontal="center" vertical="center"/>
      <protection/>
    </xf>
    <xf numFmtId="0" fontId="98" fillId="0" borderId="41" xfId="62" applyFont="1" applyFill="1" applyBorder="1" applyAlignment="1">
      <alignment horizontal="center" vertical="center"/>
      <protection/>
    </xf>
    <xf numFmtId="0" fontId="98" fillId="0" borderId="40" xfId="62" applyFont="1" applyFill="1" applyBorder="1" applyAlignment="1">
      <alignment horizontal="center" vertical="center"/>
      <protection/>
    </xf>
    <xf numFmtId="0" fontId="98" fillId="8" borderId="10" xfId="62" applyFont="1" applyFill="1" applyBorder="1" applyAlignment="1">
      <alignment horizontal="center" vertical="center"/>
      <protection/>
    </xf>
    <xf numFmtId="0" fontId="4" fillId="34" borderId="12" xfId="62" applyFont="1" applyFill="1" applyBorder="1" applyAlignment="1">
      <alignment horizontal="center" vertical="center" wrapText="1"/>
      <protection/>
    </xf>
    <xf numFmtId="0" fontId="4" fillId="34" borderId="18" xfId="62" applyFont="1" applyFill="1" applyBorder="1" applyAlignment="1">
      <alignment horizontal="center" vertical="center" wrapText="1"/>
      <protection/>
    </xf>
    <xf numFmtId="0" fontId="4" fillId="34" borderId="27" xfId="62" applyFont="1" applyFill="1" applyBorder="1" applyAlignment="1">
      <alignment horizontal="center" vertical="center" wrapText="1"/>
      <protection/>
    </xf>
    <xf numFmtId="0" fontId="6" fillId="35" borderId="18" xfId="62" applyFont="1" applyFill="1" applyBorder="1" applyAlignment="1">
      <alignment horizontal="center" vertical="center"/>
      <protection/>
    </xf>
    <xf numFmtId="0" fontId="6" fillId="35" borderId="26" xfId="62" applyFont="1" applyFill="1" applyBorder="1" applyAlignment="1">
      <alignment horizontal="center" vertical="center"/>
      <protection/>
    </xf>
    <xf numFmtId="0" fontId="6" fillId="35" borderId="18" xfId="62" applyFont="1" applyFill="1" applyBorder="1" applyAlignment="1">
      <alignment horizontal="center" vertical="top" wrapText="1"/>
      <protection/>
    </xf>
    <xf numFmtId="0" fontId="6" fillId="35" borderId="26" xfId="62" applyFont="1" applyFill="1" applyBorder="1" applyAlignment="1">
      <alignment horizontal="center" vertical="top" wrapText="1"/>
      <protection/>
    </xf>
    <xf numFmtId="0" fontId="6" fillId="35" borderId="39" xfId="62" applyFont="1" applyFill="1" applyBorder="1" applyAlignment="1">
      <alignment horizontal="center" vertical="top" wrapText="1"/>
      <protection/>
    </xf>
    <xf numFmtId="0" fontId="94" fillId="0" borderId="10" xfId="0" applyFont="1" applyBorder="1" applyAlignment="1" applyProtection="1">
      <alignment horizontal="center"/>
      <protection locked="0"/>
    </xf>
    <xf numFmtId="0" fontId="98" fillId="0" borderId="10" xfId="0" applyFont="1" applyFill="1" applyBorder="1" applyAlignment="1" applyProtection="1">
      <alignment horizontal="center" vertical="center" wrapText="1"/>
      <protection locked="0"/>
    </xf>
    <xf numFmtId="0" fontId="95" fillId="0" borderId="10" xfId="0" applyFont="1" applyFill="1" applyBorder="1" applyAlignment="1" applyProtection="1">
      <alignment horizontal="center" vertical="center" wrapText="1"/>
      <protection locked="0"/>
    </xf>
    <xf numFmtId="0" fontId="98" fillId="0" borderId="10" xfId="0" applyFont="1" applyBorder="1" applyAlignment="1" applyProtection="1">
      <alignment horizontal="center" vertical="center" wrapText="1"/>
      <protection locked="0"/>
    </xf>
    <xf numFmtId="0" fontId="98" fillId="36" borderId="10" xfId="0" applyFont="1" applyFill="1" applyBorder="1" applyAlignment="1" applyProtection="1">
      <alignment horizontal="center" vertical="center" wrapText="1"/>
      <protection locked="0"/>
    </xf>
    <xf numFmtId="0" fontId="21" fillId="46" borderId="10" xfId="62" applyFont="1" applyFill="1" applyBorder="1" applyAlignment="1">
      <alignment horizontal="center" vertical="center"/>
      <protection/>
    </xf>
    <xf numFmtId="0" fontId="20" fillId="47" borderId="20" xfId="0" applyFont="1" applyFill="1" applyBorder="1" applyAlignment="1">
      <alignment horizontal="center" vertical="center"/>
    </xf>
    <xf numFmtId="0" fontId="20" fillId="47" borderId="43" xfId="0" applyFont="1" applyFill="1" applyBorder="1" applyAlignment="1">
      <alignment horizontal="center" vertical="center"/>
    </xf>
    <xf numFmtId="0" fontId="15" fillId="43" borderId="20" xfId="0" applyFont="1" applyFill="1" applyBorder="1" applyAlignment="1">
      <alignment horizontal="center" vertical="center" wrapText="1"/>
    </xf>
    <xf numFmtId="0" fontId="15" fillId="43" borderId="42" xfId="0" applyFont="1" applyFill="1" applyBorder="1" applyAlignment="1">
      <alignment horizontal="center" vertical="center" wrapText="1"/>
    </xf>
    <xf numFmtId="9" fontId="15" fillId="43" borderId="20" xfId="66" applyFont="1" applyFill="1" applyBorder="1" applyAlignment="1">
      <alignment horizontal="center" vertical="center" wrapText="1"/>
    </xf>
    <xf numFmtId="9" fontId="15" fillId="43" borderId="42" xfId="66" applyFont="1" applyFill="1" applyBorder="1" applyAlignment="1">
      <alignment horizontal="center" vertical="center" wrapText="1"/>
    </xf>
    <xf numFmtId="0" fontId="121" fillId="0" borderId="25" xfId="0" applyFont="1" applyBorder="1" applyAlignment="1" applyProtection="1">
      <alignment horizontal="center" vertical="center" wrapText="1"/>
      <protection/>
    </xf>
    <xf numFmtId="0" fontId="121" fillId="0" borderId="44" xfId="0" applyFont="1" applyBorder="1" applyAlignment="1" applyProtection="1">
      <alignment horizontal="center" vertical="center" wrapText="1"/>
      <protection/>
    </xf>
    <xf numFmtId="0" fontId="121" fillId="36" borderId="22" xfId="0" applyFont="1" applyFill="1" applyBorder="1" applyAlignment="1" applyProtection="1">
      <alignment horizontal="left" vertical="center" wrapText="1"/>
      <protection/>
    </xf>
    <xf numFmtId="0" fontId="121" fillId="36" borderId="21" xfId="0" applyFont="1" applyFill="1" applyBorder="1" applyAlignment="1" applyProtection="1">
      <alignment horizontal="left" vertical="center" wrapText="1"/>
      <protection/>
    </xf>
    <xf numFmtId="0" fontId="121" fillId="36" borderId="24" xfId="0" applyFont="1" applyFill="1" applyBorder="1" applyAlignment="1" applyProtection="1">
      <alignment horizontal="left" vertical="center" wrapText="1"/>
      <protection/>
    </xf>
    <xf numFmtId="0" fontId="121" fillId="0" borderId="22" xfId="0" applyFont="1" applyBorder="1" applyAlignment="1" applyProtection="1">
      <alignment horizontal="center" vertical="center" wrapText="1"/>
      <protection/>
    </xf>
    <xf numFmtId="0" fontId="121" fillId="0" borderId="24" xfId="0" applyFont="1" applyBorder="1" applyAlignment="1" applyProtection="1">
      <alignment horizontal="center" vertical="center" wrapText="1"/>
      <protection/>
    </xf>
    <xf numFmtId="0" fontId="94" fillId="0" borderId="46" xfId="0" applyFont="1" applyBorder="1" applyAlignment="1" applyProtection="1">
      <alignment horizontal="center"/>
      <protection locked="0"/>
    </xf>
    <xf numFmtId="0" fontId="94" fillId="0" borderId="47" xfId="0" applyFont="1" applyBorder="1" applyAlignment="1" applyProtection="1">
      <alignment horizontal="center"/>
      <protection locked="0"/>
    </xf>
    <xf numFmtId="0" fontId="94" fillId="0" borderId="48" xfId="0" applyFont="1" applyBorder="1" applyAlignment="1" applyProtection="1">
      <alignment horizontal="center"/>
      <protection locked="0"/>
    </xf>
    <xf numFmtId="0" fontId="95" fillId="0" borderId="28" xfId="0" applyFont="1" applyFill="1" applyBorder="1" applyAlignment="1" applyProtection="1">
      <alignment horizontal="center" vertical="center" wrapText="1"/>
      <protection locked="0"/>
    </xf>
    <xf numFmtId="0" fontId="95" fillId="0" borderId="29" xfId="0" applyFont="1" applyFill="1" applyBorder="1" applyAlignment="1" applyProtection="1">
      <alignment horizontal="center" vertical="center" wrapText="1"/>
      <protection locked="0"/>
    </xf>
    <xf numFmtId="0" fontId="95" fillId="0" borderId="30" xfId="0" applyFont="1" applyFill="1" applyBorder="1" applyAlignment="1" applyProtection="1">
      <alignment horizontal="center" vertical="center" wrapText="1"/>
      <protection locked="0"/>
    </xf>
    <xf numFmtId="0" fontId="95" fillId="0" borderId="28" xfId="0" applyFont="1" applyBorder="1" applyAlignment="1" applyProtection="1">
      <alignment horizontal="center" vertical="center" wrapText="1"/>
      <protection locked="0"/>
    </xf>
    <xf numFmtId="0" fontId="95" fillId="0" borderId="29" xfId="0" applyFont="1" applyBorder="1" applyAlignment="1" applyProtection="1">
      <alignment horizontal="center" vertical="center" wrapText="1"/>
      <protection locked="0"/>
    </xf>
    <xf numFmtId="0" fontId="95" fillId="0" borderId="30" xfId="0" applyFont="1" applyBorder="1" applyAlignment="1" applyProtection="1">
      <alignment horizontal="center" vertical="center" wrapText="1"/>
      <protection locked="0"/>
    </xf>
    <xf numFmtId="0" fontId="93" fillId="36" borderId="28" xfId="0" applyFont="1" applyFill="1" applyBorder="1" applyAlignment="1">
      <alignment horizontal="center" vertical="center"/>
    </xf>
    <xf numFmtId="0" fontId="93" fillId="36" borderId="29" xfId="0" applyFont="1" applyFill="1" applyBorder="1" applyAlignment="1">
      <alignment horizontal="center" vertical="center"/>
    </xf>
    <xf numFmtId="0" fontId="93" fillId="36" borderId="30" xfId="0" applyFont="1" applyFill="1" applyBorder="1" applyAlignment="1">
      <alignment horizontal="center" vertical="center"/>
    </xf>
    <xf numFmtId="49" fontId="5" fillId="35" borderId="10" xfId="62" applyNumberFormat="1" applyFont="1" applyFill="1" applyBorder="1" applyAlignment="1" applyProtection="1">
      <alignment horizontal="center" vertical="center"/>
      <protection/>
    </xf>
    <xf numFmtId="0" fontId="5" fillId="35" borderId="18" xfId="62" applyFont="1" applyFill="1" applyBorder="1" applyAlignment="1" applyProtection="1">
      <alignment horizontal="justify" vertical="center" wrapText="1"/>
      <protection/>
    </xf>
    <xf numFmtId="0" fontId="5" fillId="35" borderId="26" xfId="62" applyFont="1" applyFill="1" applyBorder="1" applyAlignment="1" applyProtection="1">
      <alignment horizontal="justify" vertical="center" wrapText="1"/>
      <protection/>
    </xf>
    <xf numFmtId="0" fontId="5" fillId="35" borderId="27" xfId="62" applyFont="1" applyFill="1" applyBorder="1" applyAlignment="1" applyProtection="1">
      <alignment horizontal="justify" vertical="center" wrapText="1"/>
      <protection/>
    </xf>
    <xf numFmtId="0" fontId="4" fillId="34" borderId="10" xfId="62" applyFont="1" applyFill="1" applyBorder="1" applyAlignment="1" applyProtection="1">
      <alignment horizontal="center" vertical="center"/>
      <protection/>
    </xf>
    <xf numFmtId="9" fontId="4" fillId="34" borderId="10" xfId="67" applyFont="1" applyFill="1" applyBorder="1" applyAlignment="1" applyProtection="1">
      <alignment horizontal="center" vertical="center"/>
      <protection/>
    </xf>
    <xf numFmtId="14" fontId="5" fillId="35" borderId="10" xfId="62" applyNumberFormat="1" applyFont="1" applyFill="1" applyBorder="1" applyAlignment="1" applyProtection="1">
      <alignment horizontal="center" vertical="center" wrapText="1"/>
      <protection/>
    </xf>
    <xf numFmtId="187" fontId="5" fillId="36" borderId="10" xfId="67" applyNumberFormat="1" applyFont="1" applyFill="1" applyBorder="1" applyAlignment="1" applyProtection="1">
      <alignment horizontal="center" vertical="center" wrapText="1"/>
      <protection/>
    </xf>
    <xf numFmtId="9" fontId="5" fillId="35" borderId="10" xfId="67" applyFont="1" applyFill="1" applyBorder="1" applyAlignment="1" applyProtection="1">
      <alignment horizontal="center" vertical="center" wrapText="1"/>
      <protection/>
    </xf>
    <xf numFmtId="9" fontId="4" fillId="35" borderId="10" xfId="67" applyFont="1" applyFill="1" applyBorder="1" applyAlignment="1" applyProtection="1">
      <alignment horizontal="center" vertical="center"/>
      <protection/>
    </xf>
    <xf numFmtId="0" fontId="5" fillId="36" borderId="10" xfId="62" applyFont="1" applyFill="1" applyBorder="1" applyAlignment="1" applyProtection="1">
      <alignment horizontal="left" vertical="center" wrapText="1"/>
      <protection locked="0"/>
    </xf>
    <xf numFmtId="10" fontId="102" fillId="36" borderId="15" xfId="66" applyNumberFormat="1" applyFont="1" applyFill="1" applyBorder="1" applyAlignment="1" applyProtection="1">
      <alignment horizontal="center" vertical="center"/>
      <protection locked="0"/>
    </xf>
    <xf numFmtId="10" fontId="102" fillId="36" borderId="25" xfId="66" applyNumberFormat="1" applyFont="1" applyFill="1" applyBorder="1" applyAlignment="1" applyProtection="1">
      <alignment horizontal="center" vertical="center"/>
      <protection locked="0"/>
    </xf>
    <xf numFmtId="10" fontId="102" fillId="36" borderId="12" xfId="66" applyNumberFormat="1" applyFont="1" applyFill="1" applyBorder="1" applyAlignment="1" applyProtection="1">
      <alignment horizontal="center" vertical="center"/>
      <protection locked="0"/>
    </xf>
    <xf numFmtId="10" fontId="101" fillId="0" borderId="15" xfId="66" applyNumberFormat="1" applyFont="1" applyBorder="1" applyAlignment="1" applyProtection="1">
      <alignment horizontal="center" vertical="center" wrapText="1"/>
      <protection locked="0"/>
    </xf>
    <xf numFmtId="10" fontId="101" fillId="0" borderId="25" xfId="66" applyNumberFormat="1" applyFont="1" applyBorder="1" applyAlignment="1" applyProtection="1">
      <alignment horizontal="center" vertical="center" wrapText="1"/>
      <protection locked="0"/>
    </xf>
    <xf numFmtId="10" fontId="101" fillId="0" borderId="12" xfId="66" applyNumberFormat="1" applyFont="1" applyBorder="1" applyAlignment="1" applyProtection="1">
      <alignment horizontal="center" vertical="center" wrapText="1"/>
      <protection locked="0"/>
    </xf>
    <xf numFmtId="0" fontId="96" fillId="36" borderId="10" xfId="0" applyFont="1" applyFill="1" applyBorder="1" applyAlignment="1" applyProtection="1">
      <alignment horizontal="center" vertical="center" wrapText="1"/>
      <protection locked="0"/>
    </xf>
    <xf numFmtId="0" fontId="96" fillId="36" borderId="10" xfId="0" applyFont="1" applyFill="1" applyBorder="1" applyAlignment="1" applyProtection="1">
      <alignment horizontal="justify" vertical="center"/>
      <protection locked="0"/>
    </xf>
    <xf numFmtId="0" fontId="110" fillId="0" borderId="10" xfId="62" applyFont="1" applyFill="1" applyBorder="1" applyAlignment="1" applyProtection="1">
      <alignment horizontal="center" vertical="center" wrapText="1"/>
      <protection locked="0"/>
    </xf>
    <xf numFmtId="0" fontId="123" fillId="0" borderId="10" xfId="62" applyFont="1" applyFill="1" applyBorder="1" applyAlignment="1" applyProtection="1">
      <alignment horizontal="center" vertical="center" wrapText="1"/>
      <protection locked="0"/>
    </xf>
    <xf numFmtId="0" fontId="121" fillId="36" borderId="21" xfId="0" applyFont="1" applyFill="1" applyBorder="1" applyAlignment="1" applyProtection="1">
      <alignment horizontal="center" vertical="center" wrapText="1"/>
      <protection/>
    </xf>
    <xf numFmtId="0" fontId="121" fillId="36" borderId="24" xfId="0" applyFont="1" applyFill="1" applyBorder="1" applyAlignment="1" applyProtection="1">
      <alignment horizontal="center" vertical="center" wrapText="1"/>
      <protection/>
    </xf>
    <xf numFmtId="0" fontId="93" fillId="36" borderId="28" xfId="0" applyFont="1" applyFill="1" applyBorder="1" applyAlignment="1">
      <alignment horizontal="center"/>
    </xf>
    <xf numFmtId="0" fontId="93" fillId="36" borderId="29" xfId="0" applyFont="1" applyFill="1" applyBorder="1" applyAlignment="1">
      <alignment horizontal="center"/>
    </xf>
    <xf numFmtId="0" fontId="93" fillId="36" borderId="30" xfId="0" applyFont="1" applyFill="1" applyBorder="1" applyAlignment="1">
      <alignment horizontal="center"/>
    </xf>
    <xf numFmtId="0" fontId="121" fillId="36" borderId="29" xfId="0" applyFont="1" applyFill="1" applyBorder="1" applyAlignment="1" applyProtection="1">
      <alignment horizontal="center" vertical="center" wrapText="1"/>
      <protection/>
    </xf>
    <xf numFmtId="0" fontId="121" fillId="36" borderId="30" xfId="0" applyFont="1" applyFill="1" applyBorder="1" applyAlignment="1" applyProtection="1">
      <alignment horizontal="center" vertical="center" wrapText="1"/>
      <protection/>
    </xf>
    <xf numFmtId="0" fontId="93" fillId="14" borderId="18" xfId="0" applyFont="1" applyFill="1" applyBorder="1" applyAlignment="1">
      <alignment horizontal="center" vertical="center" wrapText="1"/>
    </xf>
    <xf numFmtId="0" fontId="93" fillId="14" borderId="27" xfId="0" applyFont="1" applyFill="1" applyBorder="1" applyAlignment="1">
      <alignment horizontal="center" vertical="center" wrapText="1"/>
    </xf>
    <xf numFmtId="9" fontId="93" fillId="14" borderId="18" xfId="66" applyFont="1" applyFill="1" applyBorder="1" applyAlignment="1">
      <alignment horizontal="center" vertical="center" wrapText="1"/>
    </xf>
    <xf numFmtId="9" fontId="93" fillId="14" borderId="27" xfId="66" applyFont="1" applyFill="1" applyBorder="1" applyAlignment="1">
      <alignment horizontal="center" vertical="center" wrapText="1"/>
    </xf>
    <xf numFmtId="0" fontId="79" fillId="48" borderId="44" xfId="0" applyFont="1" applyFill="1" applyBorder="1" applyAlignment="1">
      <alignment horizontal="center" vertical="center"/>
    </xf>
    <xf numFmtId="0" fontId="79" fillId="48" borderId="0" xfId="0" applyFont="1" applyFill="1" applyBorder="1" applyAlignment="1">
      <alignment horizontal="center" vertical="center"/>
    </xf>
    <xf numFmtId="0" fontId="124" fillId="46" borderId="18" xfId="0" applyFont="1" applyFill="1" applyBorder="1" applyAlignment="1">
      <alignment horizontal="center" vertical="center"/>
    </xf>
    <xf numFmtId="0" fontId="125" fillId="46" borderId="26" xfId="0" applyFont="1" applyFill="1" applyBorder="1" applyAlignment="1">
      <alignment horizontal="center" vertical="center"/>
    </xf>
    <xf numFmtId="0" fontId="125" fillId="46" borderId="27" xfId="0" applyFont="1" applyFill="1" applyBorder="1" applyAlignment="1">
      <alignment horizontal="center" vertical="center"/>
    </xf>
    <xf numFmtId="0" fontId="0" fillId="36" borderId="15" xfId="0" applyFont="1" applyFill="1" applyBorder="1" applyAlignment="1">
      <alignment horizontal="center" vertical="center" wrapText="1"/>
    </xf>
    <xf numFmtId="0" fontId="0" fillId="36" borderId="25" xfId="0" applyFont="1" applyFill="1" applyBorder="1" applyAlignment="1">
      <alignment horizontal="center" vertical="center" wrapText="1"/>
    </xf>
    <xf numFmtId="0" fontId="0" fillId="36" borderId="12" xfId="0" applyFont="1" applyFill="1" applyBorder="1" applyAlignment="1">
      <alignment horizontal="center" vertical="center" wrapText="1"/>
    </xf>
    <xf numFmtId="0" fontId="95" fillId="0" borderId="46" xfId="0" applyFont="1" applyBorder="1" applyAlignment="1" applyProtection="1">
      <alignment horizontal="center"/>
      <protection locked="0"/>
    </xf>
    <xf numFmtId="0" fontId="95" fillId="0" borderId="47" xfId="0" applyFont="1" applyBorder="1" applyAlignment="1" applyProtection="1">
      <alignment horizontal="center"/>
      <protection locked="0"/>
    </xf>
    <xf numFmtId="0" fontId="95" fillId="0" borderId="48" xfId="0" applyFont="1" applyBorder="1" applyAlignment="1" applyProtection="1">
      <alignment horizontal="center"/>
      <protection locked="0"/>
    </xf>
    <xf numFmtId="0" fontId="0" fillId="0" borderId="46" xfId="0"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93" fillId="38" borderId="15" xfId="0" applyFont="1" applyFill="1" applyBorder="1" applyAlignment="1">
      <alignment horizontal="center" vertical="center" wrapText="1"/>
    </xf>
    <xf numFmtId="0" fontId="93" fillId="38" borderId="25" xfId="0" applyFont="1" applyFill="1" applyBorder="1" applyAlignment="1">
      <alignment horizontal="center" vertical="center" wrapText="1"/>
    </xf>
    <xf numFmtId="0" fontId="93" fillId="38" borderId="12" xfId="0" applyFont="1" applyFill="1" applyBorder="1" applyAlignment="1">
      <alignment horizontal="center" vertical="center" wrapText="1"/>
    </xf>
    <xf numFmtId="0" fontId="93" fillId="37" borderId="15" xfId="0" applyFont="1" applyFill="1" applyBorder="1" applyAlignment="1">
      <alignment horizontal="center" vertical="center" wrapText="1"/>
    </xf>
    <xf numFmtId="0" fontId="93" fillId="37" borderId="25" xfId="0" applyFont="1" applyFill="1" applyBorder="1" applyAlignment="1">
      <alignment horizontal="center" vertical="center" wrapText="1"/>
    </xf>
    <xf numFmtId="0" fontId="93" fillId="37" borderId="12"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125" fillId="46" borderId="18" xfId="0" applyFont="1" applyFill="1" applyBorder="1" applyAlignment="1">
      <alignment horizontal="center" vertical="center"/>
    </xf>
    <xf numFmtId="0" fontId="126" fillId="36" borderId="0" xfId="0" applyFont="1" applyFill="1" applyAlignment="1">
      <alignment horizontal="justify" vertical="center" wrapText="1"/>
    </xf>
    <xf numFmtId="10" fontId="0" fillId="36" borderId="10" xfId="66" applyNumberFormat="1" applyFont="1" applyFill="1" applyBorder="1" applyAlignment="1">
      <alignment horizontal="center" vertical="center" wrapText="1"/>
    </xf>
    <xf numFmtId="0" fontId="0" fillId="36" borderId="10" xfId="0" applyFont="1" applyFill="1" applyBorder="1" applyAlignment="1">
      <alignment horizontal="center" vertical="center" wrapText="1"/>
    </xf>
    <xf numFmtId="0" fontId="121" fillId="36" borderId="10" xfId="0" applyFont="1" applyFill="1" applyBorder="1" applyAlignment="1" applyProtection="1">
      <alignment horizontal="left" vertical="center" wrapText="1"/>
      <protection/>
    </xf>
    <xf numFmtId="10" fontId="0" fillId="36" borderId="15" xfId="66" applyNumberFormat="1" applyFont="1" applyFill="1" applyBorder="1" applyAlignment="1">
      <alignment horizontal="center" vertical="center" wrapText="1"/>
    </xf>
    <xf numFmtId="10" fontId="0" fillId="36" borderId="25" xfId="66" applyNumberFormat="1" applyFont="1" applyFill="1" applyBorder="1" applyAlignment="1">
      <alignment horizontal="center" vertical="center" wrapText="1"/>
    </xf>
    <xf numFmtId="10" fontId="0" fillId="36" borderId="12" xfId="66" applyNumberFormat="1" applyFont="1" applyFill="1" applyBorder="1" applyAlignment="1">
      <alignment horizontal="center" vertical="center" wrapText="1"/>
    </xf>
    <xf numFmtId="0" fontId="121" fillId="0" borderId="10" xfId="0" applyFont="1" applyBorder="1" applyAlignment="1" applyProtection="1">
      <alignment horizontal="center" vertical="center" wrapText="1"/>
      <protection/>
    </xf>
    <xf numFmtId="0" fontId="5" fillId="0" borderId="10" xfId="62" applyFont="1" applyFill="1" applyBorder="1" applyAlignment="1" applyProtection="1">
      <alignment horizontal="justify" vertical="center" wrapText="1"/>
      <protection/>
    </xf>
    <xf numFmtId="187" fontId="5" fillId="0" borderId="10" xfId="67" applyNumberFormat="1" applyFont="1" applyFill="1" applyBorder="1" applyAlignment="1" applyProtection="1">
      <alignment horizontal="center" vertical="center" wrapText="1"/>
      <protection/>
    </xf>
    <xf numFmtId="0" fontId="96" fillId="36" borderId="10" xfId="62" applyFont="1" applyFill="1" applyBorder="1" applyAlignment="1" applyProtection="1">
      <alignment horizontal="left" vertical="center" wrapText="1"/>
      <protection locked="0"/>
    </xf>
    <xf numFmtId="9" fontId="122" fillId="36" borderId="15" xfId="66" applyFont="1" applyFill="1" applyBorder="1" applyAlignment="1" applyProtection="1">
      <alignment horizontal="center" vertical="center"/>
      <protection locked="0"/>
    </xf>
    <xf numFmtId="9" fontId="122" fillId="36" borderId="25" xfId="66" applyFont="1" applyFill="1" applyBorder="1" applyAlignment="1" applyProtection="1">
      <alignment horizontal="center" vertical="center"/>
      <protection locked="0"/>
    </xf>
    <xf numFmtId="9" fontId="122" fillId="36" borderId="12" xfId="66" applyFont="1" applyFill="1" applyBorder="1" applyAlignment="1" applyProtection="1">
      <alignment horizontal="center" vertical="center"/>
      <protection locked="0"/>
    </xf>
    <xf numFmtId="9" fontId="102" fillId="36" borderId="15" xfId="66" applyFont="1" applyFill="1" applyBorder="1" applyAlignment="1" applyProtection="1">
      <alignment horizontal="center" vertical="center"/>
      <protection locked="0"/>
    </xf>
    <xf numFmtId="9" fontId="102" fillId="36" borderId="25" xfId="66" applyFont="1" applyFill="1" applyBorder="1" applyAlignment="1" applyProtection="1">
      <alignment horizontal="center" vertical="center"/>
      <protection locked="0"/>
    </xf>
    <xf numFmtId="9" fontId="102" fillId="36" borderId="12" xfId="66" applyFont="1" applyFill="1" applyBorder="1" applyAlignment="1" applyProtection="1">
      <alignment horizontal="center" vertical="center"/>
      <protection locked="0"/>
    </xf>
    <xf numFmtId="0" fontId="96" fillId="36" borderId="10" xfId="0" applyFont="1" applyFill="1" applyBorder="1" applyAlignment="1" applyProtection="1">
      <alignment horizontal="center" vertical="center"/>
      <protection locked="0"/>
    </xf>
    <xf numFmtId="0" fontId="5" fillId="35" borderId="18" xfId="62" applyFont="1" applyFill="1" applyBorder="1" applyAlignment="1" applyProtection="1">
      <alignment horizontal="center" vertical="center"/>
      <protection/>
    </xf>
    <xf numFmtId="0" fontId="5" fillId="35" borderId="26" xfId="62" applyFont="1" applyFill="1" applyBorder="1" applyAlignment="1" applyProtection="1">
      <alignment horizontal="center" vertical="center"/>
      <protection/>
    </xf>
    <xf numFmtId="0" fontId="5" fillId="35" borderId="39" xfId="62" applyFont="1" applyFill="1" applyBorder="1" applyAlignment="1" applyProtection="1">
      <alignment horizontal="center" vertical="center"/>
      <protection/>
    </xf>
    <xf numFmtId="10" fontId="102" fillId="35" borderId="49" xfId="66" applyNumberFormat="1" applyFont="1" applyFill="1" applyBorder="1" applyAlignment="1" applyProtection="1">
      <alignment horizontal="center" vertical="center"/>
      <protection locked="0"/>
    </xf>
    <xf numFmtId="10" fontId="102" fillId="35" borderId="50" xfId="66" applyNumberFormat="1" applyFont="1" applyFill="1" applyBorder="1" applyAlignment="1" applyProtection="1">
      <alignment horizontal="center" vertical="center"/>
      <protection locked="0"/>
    </xf>
    <xf numFmtId="10" fontId="102" fillId="35" borderId="51" xfId="66" applyNumberFormat="1" applyFont="1" applyFill="1" applyBorder="1" applyAlignment="1" applyProtection="1">
      <alignment horizontal="center" vertical="center"/>
      <protection locked="0"/>
    </xf>
    <xf numFmtId="177" fontId="102" fillId="36" borderId="15" xfId="51" applyFont="1" applyFill="1" applyBorder="1" applyAlignment="1" applyProtection="1">
      <alignment horizontal="center" vertical="center"/>
      <protection locked="0"/>
    </xf>
    <xf numFmtId="177" fontId="102" fillId="36" borderId="25" xfId="51" applyFont="1" applyFill="1" applyBorder="1" applyAlignment="1" applyProtection="1">
      <alignment horizontal="center" vertical="center"/>
      <protection locked="0"/>
    </xf>
    <xf numFmtId="177" fontId="102" fillId="36" borderId="12" xfId="51" applyFont="1" applyFill="1" applyBorder="1" applyAlignment="1" applyProtection="1">
      <alignment horizontal="center" vertical="center"/>
      <protection locked="0"/>
    </xf>
    <xf numFmtId="0" fontId="121" fillId="8" borderId="13" xfId="62" applyFont="1" applyFill="1" applyBorder="1" applyAlignment="1" applyProtection="1">
      <alignment horizontal="center" vertical="center"/>
      <protection/>
    </xf>
    <xf numFmtId="0" fontId="121" fillId="8" borderId="16" xfId="62" applyFont="1" applyFill="1" applyBorder="1" applyAlignment="1" applyProtection="1">
      <alignment horizontal="center" vertical="center"/>
      <protection/>
    </xf>
    <xf numFmtId="0" fontId="5" fillId="36" borderId="39" xfId="62" applyFont="1" applyFill="1" applyBorder="1" applyAlignment="1" applyProtection="1">
      <alignment horizontal="center" vertical="center" wrapText="1"/>
      <protection/>
    </xf>
    <xf numFmtId="1" fontId="5" fillId="36" borderId="16" xfId="53" applyNumberFormat="1" applyFont="1" applyFill="1" applyBorder="1" applyAlignment="1" applyProtection="1">
      <alignment horizontal="center" vertical="center" wrapText="1"/>
      <protection/>
    </xf>
    <xf numFmtId="0" fontId="5" fillId="36" borderId="16" xfId="67" applyNumberFormat="1" applyFont="1" applyFill="1" applyBorder="1" applyAlignment="1" applyProtection="1">
      <alignment horizontal="center" vertical="center" wrapText="1"/>
      <protection/>
    </xf>
    <xf numFmtId="0" fontId="5" fillId="0" borderId="16" xfId="62" applyFont="1" applyFill="1" applyBorder="1" applyAlignment="1" applyProtection="1">
      <alignment horizontal="left" vertical="center" wrapText="1"/>
      <protection/>
    </xf>
    <xf numFmtId="0" fontId="5" fillId="0" borderId="16" xfId="62" applyFont="1" applyFill="1" applyBorder="1" applyAlignment="1" applyProtection="1">
      <alignment horizontal="center" vertical="center"/>
      <protection/>
    </xf>
    <xf numFmtId="0" fontId="5" fillId="36" borderId="16" xfId="62" applyFont="1" applyFill="1" applyBorder="1" applyAlignment="1" applyProtection="1">
      <alignment horizontal="center" vertical="center"/>
      <protection/>
    </xf>
    <xf numFmtId="0" fontId="5" fillId="35" borderId="39" xfId="62" applyFont="1" applyFill="1" applyBorder="1" applyAlignment="1" applyProtection="1">
      <alignment horizontal="justify" vertical="center" wrapText="1"/>
      <protection/>
    </xf>
    <xf numFmtId="0" fontId="4" fillId="34" borderId="13" xfId="62" applyFont="1" applyFill="1" applyBorder="1" applyAlignment="1" applyProtection="1">
      <alignment horizontal="left" vertical="center" wrapText="1"/>
      <protection/>
    </xf>
    <xf numFmtId="9" fontId="4" fillId="34" borderId="16" xfId="67" applyFont="1" applyFill="1" applyBorder="1" applyAlignment="1" applyProtection="1">
      <alignment horizontal="center" vertical="center"/>
      <protection/>
    </xf>
    <xf numFmtId="0" fontId="5" fillId="36" borderId="10" xfId="62" applyFont="1" applyFill="1" applyBorder="1" applyAlignment="1" applyProtection="1">
      <alignment horizontal="center" wrapText="1"/>
      <protection/>
    </xf>
    <xf numFmtId="0" fontId="4" fillId="36" borderId="10" xfId="62" applyFont="1" applyFill="1" applyBorder="1" applyAlignment="1" applyProtection="1">
      <alignment horizontal="center" wrapText="1"/>
      <protection/>
    </xf>
    <xf numFmtId="0" fontId="4" fillId="36" borderId="10" xfId="62" applyFont="1" applyFill="1" applyBorder="1" applyAlignment="1" applyProtection="1">
      <alignment horizontal="center" vertical="center" wrapText="1"/>
      <protection/>
    </xf>
    <xf numFmtId="0" fontId="4" fillId="36" borderId="16" xfId="62" applyFont="1" applyFill="1" applyBorder="1" applyAlignment="1" applyProtection="1">
      <alignment horizontal="center" vertical="center" wrapText="1"/>
      <protection/>
    </xf>
    <xf numFmtId="1" fontId="5" fillId="0" borderId="18" xfId="67" applyNumberFormat="1" applyFont="1" applyFill="1" applyBorder="1" applyAlignment="1" applyProtection="1">
      <alignment horizontal="center" vertical="center" wrapText="1"/>
      <protection locked="0"/>
    </xf>
    <xf numFmtId="1" fontId="5" fillId="0" borderId="26" xfId="67" applyNumberFormat="1" applyFont="1" applyFill="1" applyBorder="1" applyAlignment="1" applyProtection="1">
      <alignment horizontal="center" vertical="center" wrapText="1"/>
      <protection locked="0"/>
    </xf>
    <xf numFmtId="1" fontId="5" fillId="0" borderId="39" xfId="67" applyNumberFormat="1" applyFont="1" applyFill="1" applyBorder="1" applyAlignment="1" applyProtection="1">
      <alignment horizontal="center" vertical="center" wrapText="1"/>
      <protection locked="0"/>
    </xf>
    <xf numFmtId="9" fontId="5" fillId="36" borderId="18" xfId="66" applyFont="1" applyFill="1" applyBorder="1" applyAlignment="1" applyProtection="1">
      <alignment horizontal="center" vertical="center" wrapText="1"/>
      <protection locked="0"/>
    </xf>
    <xf numFmtId="9" fontId="5" fillId="36" borderId="26" xfId="66" applyFont="1" applyFill="1" applyBorder="1" applyAlignment="1" applyProtection="1">
      <alignment horizontal="center" vertical="center" wrapText="1"/>
      <protection locked="0"/>
    </xf>
    <xf numFmtId="9" fontId="5" fillId="36" borderId="39" xfId="66" applyFont="1" applyFill="1" applyBorder="1" applyAlignment="1" applyProtection="1">
      <alignment horizontal="center" vertical="center" wrapText="1"/>
      <protection locked="0"/>
    </xf>
    <xf numFmtId="9" fontId="5" fillId="35" borderId="31" xfId="67" applyFont="1" applyFill="1" applyBorder="1" applyAlignment="1" applyProtection="1">
      <alignment horizontal="center" vertical="center" wrapText="1"/>
      <protection locked="0"/>
    </xf>
    <xf numFmtId="9" fontId="5" fillId="35" borderId="19" xfId="67" applyFont="1" applyFill="1" applyBorder="1" applyAlignment="1" applyProtection="1">
      <alignment horizontal="center" vertical="center" wrapText="1"/>
      <protection locked="0"/>
    </xf>
    <xf numFmtId="9" fontId="5" fillId="35" borderId="40" xfId="67" applyFont="1" applyFill="1" applyBorder="1" applyAlignment="1" applyProtection="1">
      <alignment horizontal="center" vertical="center" wrapText="1"/>
      <protection locked="0"/>
    </xf>
    <xf numFmtId="0" fontId="4" fillId="8" borderId="13" xfId="62" applyFont="1" applyFill="1" applyBorder="1" applyAlignment="1" applyProtection="1">
      <alignment horizontal="center" vertical="center"/>
      <protection locked="0"/>
    </xf>
    <xf numFmtId="0" fontId="4" fillId="8" borderId="16" xfId="62" applyFont="1" applyFill="1" applyBorder="1" applyAlignment="1" applyProtection="1">
      <alignment horizontal="center" vertical="center"/>
      <protection locked="0"/>
    </xf>
    <xf numFmtId="0" fontId="96" fillId="36" borderId="16" xfId="62" applyFont="1" applyFill="1" applyBorder="1" applyAlignment="1" applyProtection="1">
      <alignment horizontal="left" vertical="center" wrapText="1"/>
      <protection locked="0"/>
    </xf>
    <xf numFmtId="0" fontId="121" fillId="8" borderId="13" xfId="62" applyFont="1" applyFill="1" applyBorder="1" applyAlignment="1" applyProtection="1">
      <alignment horizontal="center" vertical="center"/>
      <protection locked="0"/>
    </xf>
    <xf numFmtId="0" fontId="121" fillId="8" borderId="16" xfId="62" applyFont="1" applyFill="1" applyBorder="1" applyAlignment="1" applyProtection="1">
      <alignment horizontal="center" vertical="center"/>
      <protection locked="0"/>
    </xf>
    <xf numFmtId="0" fontId="121" fillId="0" borderId="13" xfId="62" applyFont="1" applyFill="1" applyBorder="1" applyAlignment="1" applyProtection="1">
      <alignment horizontal="center" vertical="center"/>
      <protection locked="0"/>
    </xf>
    <xf numFmtId="0" fontId="121" fillId="0" borderId="16" xfId="62" applyFont="1" applyFill="1" applyBorder="1" applyAlignment="1" applyProtection="1">
      <alignment horizontal="center" vertical="center"/>
      <protection locked="0"/>
    </xf>
    <xf numFmtId="0" fontId="96" fillId="36" borderId="16" xfId="0" applyFont="1" applyFill="1" applyBorder="1" applyAlignment="1" applyProtection="1">
      <alignment horizontal="center" vertical="center"/>
      <protection locked="0"/>
    </xf>
    <xf numFmtId="0" fontId="96" fillId="36" borderId="16" xfId="0" applyFont="1" applyFill="1" applyBorder="1" applyAlignment="1" applyProtection="1">
      <alignment horizontal="center" vertical="center" wrapText="1"/>
      <protection locked="0"/>
    </xf>
    <xf numFmtId="0" fontId="4" fillId="34" borderId="13" xfId="62" applyFont="1" applyFill="1" applyBorder="1" applyAlignment="1" applyProtection="1">
      <alignment horizontal="justify" vertical="center" wrapText="1"/>
      <protection locked="0"/>
    </xf>
    <xf numFmtId="0" fontId="4" fillId="34" borderId="16" xfId="62" applyFont="1" applyFill="1" applyBorder="1" applyAlignment="1" applyProtection="1">
      <alignment horizontal="center" vertical="center" wrapText="1"/>
      <protection locked="0"/>
    </xf>
    <xf numFmtId="0" fontId="96" fillId="0" borderId="10" xfId="62" applyFont="1" applyFill="1" applyBorder="1" applyAlignment="1" applyProtection="1">
      <alignment horizontal="center" vertical="center" wrapText="1"/>
      <protection locked="0"/>
    </xf>
    <xf numFmtId="0" fontId="96" fillId="0" borderId="16" xfId="62" applyFont="1" applyFill="1" applyBorder="1" applyAlignment="1" applyProtection="1">
      <alignment horizontal="center" vertical="center" wrapText="1"/>
      <protection locked="0"/>
    </xf>
    <xf numFmtId="0" fontId="4" fillId="34" borderId="52" xfId="62" applyFont="1" applyFill="1" applyBorder="1" applyAlignment="1" applyProtection="1">
      <alignment horizontal="left" vertical="center" wrapText="1"/>
      <protection/>
    </xf>
    <xf numFmtId="0" fontId="5" fillId="35" borderId="52" xfId="62" applyFont="1" applyFill="1" applyBorder="1" applyAlignment="1" applyProtection="1">
      <alignment horizontal="center" vertical="center" wrapText="1"/>
      <protection/>
    </xf>
    <xf numFmtId="0" fontId="5" fillId="35" borderId="53" xfId="62" applyFont="1" applyFill="1" applyBorder="1" applyAlignment="1" applyProtection="1">
      <alignment horizontal="center" vertical="center" wrapText="1"/>
      <protection/>
    </xf>
    <xf numFmtId="0" fontId="20" fillId="47" borderId="20" xfId="0" applyFont="1" applyFill="1" applyBorder="1" applyAlignment="1">
      <alignment horizontal="center"/>
    </xf>
    <xf numFmtId="0" fontId="20" fillId="47" borderId="43" xfId="0" applyFont="1" applyFill="1" applyBorder="1" applyAlignment="1">
      <alignment horizontal="center"/>
    </xf>
    <xf numFmtId="49" fontId="96" fillId="36" borderId="10" xfId="62" applyNumberFormat="1" applyFont="1" applyFill="1" applyBorder="1" applyAlignment="1" applyProtection="1">
      <alignment horizontal="center" vertical="center"/>
      <protection/>
    </xf>
    <xf numFmtId="0" fontId="5" fillId="36" borderId="18" xfId="62" applyFont="1" applyFill="1" applyBorder="1" applyAlignment="1" applyProtection="1">
      <alignment horizontal="center" vertical="center"/>
      <protection locked="0"/>
    </xf>
    <xf numFmtId="0" fontId="5" fillId="36" borderId="26" xfId="62" applyFont="1" applyFill="1" applyBorder="1" applyAlignment="1" applyProtection="1">
      <alignment horizontal="center" vertical="center"/>
      <protection locked="0"/>
    </xf>
    <xf numFmtId="0" fontId="5" fillId="36" borderId="39" xfId="62" applyFont="1" applyFill="1" applyBorder="1" applyAlignment="1" applyProtection="1">
      <alignment horizontal="center" vertical="center"/>
      <protection locked="0"/>
    </xf>
    <xf numFmtId="17" fontId="5" fillId="36" borderId="18" xfId="62" applyNumberFormat="1" applyFont="1" applyFill="1" applyBorder="1" applyAlignment="1" applyProtection="1">
      <alignment horizontal="center" vertical="center" wrapText="1"/>
      <protection locked="0"/>
    </xf>
    <xf numFmtId="17" fontId="5" fillId="36" borderId="26" xfId="62" applyNumberFormat="1" applyFont="1" applyFill="1" applyBorder="1" applyAlignment="1" applyProtection="1">
      <alignment horizontal="center" vertical="center" wrapText="1"/>
      <protection locked="0"/>
    </xf>
    <xf numFmtId="17" fontId="5" fillId="36" borderId="27" xfId="62" applyNumberFormat="1" applyFont="1" applyFill="1" applyBorder="1" applyAlignment="1" applyProtection="1">
      <alignment horizontal="center" vertical="center" wrapText="1"/>
      <protection locked="0"/>
    </xf>
    <xf numFmtId="0" fontId="0" fillId="36" borderId="15" xfId="0" applyFill="1" applyBorder="1" applyAlignment="1">
      <alignment horizontal="center" vertical="center"/>
    </xf>
    <xf numFmtId="0" fontId="0" fillId="36" borderId="25" xfId="0" applyFill="1" applyBorder="1" applyAlignment="1">
      <alignment horizontal="center" vertical="center"/>
    </xf>
    <xf numFmtId="0" fontId="0" fillId="36" borderId="12" xfId="0" applyFill="1" applyBorder="1" applyAlignment="1">
      <alignment horizontal="center" vertical="center"/>
    </xf>
    <xf numFmtId="0" fontId="127" fillId="7" borderId="10" xfId="0" applyFont="1" applyFill="1" applyBorder="1" applyAlignment="1">
      <alignment horizontal="left" vertical="center"/>
    </xf>
    <xf numFmtId="0" fontId="0" fillId="36" borderId="10" xfId="0" applyFill="1" applyBorder="1" applyAlignment="1">
      <alignment horizontal="center" vertical="center"/>
    </xf>
    <xf numFmtId="0" fontId="127" fillId="7" borderId="18" xfId="0" applyFont="1" applyFill="1" applyBorder="1" applyAlignment="1">
      <alignment horizontal="left" vertical="center"/>
    </xf>
    <xf numFmtId="0" fontId="127" fillId="7" borderId="27" xfId="0" applyFont="1" applyFill="1" applyBorder="1" applyAlignment="1">
      <alignment horizontal="left" vertical="center"/>
    </xf>
    <xf numFmtId="0" fontId="127" fillId="7" borderId="31" xfId="0" applyFont="1" applyFill="1" applyBorder="1" applyAlignment="1">
      <alignment horizontal="left" vertical="center"/>
    </xf>
    <xf numFmtId="0" fontId="127" fillId="7" borderId="19" xfId="0" applyFont="1" applyFill="1" applyBorder="1" applyAlignment="1">
      <alignment horizontal="left" vertical="center"/>
    </xf>
    <xf numFmtId="0" fontId="127" fillId="19" borderId="18" xfId="0" applyFont="1" applyFill="1" applyBorder="1" applyAlignment="1">
      <alignment horizontal="left" vertical="center"/>
    </xf>
    <xf numFmtId="0" fontId="127" fillId="19" borderId="27" xfId="0" applyFont="1" applyFill="1" applyBorder="1" applyAlignment="1">
      <alignment horizontal="left" vertical="center"/>
    </xf>
    <xf numFmtId="0" fontId="127" fillId="19" borderId="10" xfId="0" applyFont="1" applyFill="1" applyBorder="1" applyAlignment="1">
      <alignment horizontal="left" vertical="center"/>
    </xf>
    <xf numFmtId="0" fontId="127" fillId="13" borderId="10" xfId="0" applyFont="1" applyFill="1" applyBorder="1" applyAlignment="1">
      <alignment horizontal="left" vertical="center"/>
    </xf>
    <xf numFmtId="0" fontId="127" fillId="13" borderId="31" xfId="0" applyFont="1" applyFill="1" applyBorder="1" applyAlignment="1">
      <alignment horizontal="left" vertical="center"/>
    </xf>
    <xf numFmtId="0" fontId="127" fillId="13" borderId="19" xfId="0" applyFont="1" applyFill="1" applyBorder="1" applyAlignment="1">
      <alignment horizontal="left" vertical="center"/>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2" xfId="52"/>
    <cellStyle name="Millares 3" xfId="53"/>
    <cellStyle name="Currency" xfId="54"/>
    <cellStyle name="Currency [0]" xfId="55"/>
    <cellStyle name="Moneda 2" xfId="56"/>
    <cellStyle name="Neutral" xfId="57"/>
    <cellStyle name="Normal 2" xfId="58"/>
    <cellStyle name="Normal 2 2" xfId="59"/>
    <cellStyle name="Normal 3" xfId="60"/>
    <cellStyle name="Normal 3 2" xfId="61"/>
    <cellStyle name="Normal 4" xfId="62"/>
    <cellStyle name="Normal 8" xfId="63"/>
    <cellStyle name="Normal_573_2009_ Actualizado 22_12_2009" xfId="64"/>
    <cellStyle name="Notas" xfId="65"/>
    <cellStyle name="Percent" xfId="66"/>
    <cellStyle name="Porcentual 2"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0925"/>
          <c:w val="0.9765"/>
          <c:h val="0.9475"/>
        </c:manualLayout>
      </c:layout>
      <c:lineChart>
        <c:grouping val="standard"/>
        <c:varyColors val="0"/>
        <c:ser>
          <c:idx val="0"/>
          <c:order val="0"/>
          <c:tx>
            <c:strRef>
              <c:f>'HV 1'!$F$29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1'!$B$30:$B$41</c:f>
              <c:strCache/>
            </c:strRef>
          </c:cat>
          <c:val>
            <c:numRef>
              <c:f>'HV 1'!$F$30:$F$41</c:f>
              <c:numCache/>
            </c:numRef>
          </c:val>
          <c:smooth val="0"/>
        </c:ser>
        <c:ser>
          <c:idx val="1"/>
          <c:order val="1"/>
          <c:tx>
            <c:strRef>
              <c:f>'HV 1'!$D$29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1'!$B$30:$B$41</c:f>
              <c:strCache/>
            </c:strRef>
          </c:cat>
          <c:val>
            <c:numRef>
              <c:f>'HV 1'!$D$30:$D$41</c:f>
              <c:numCache/>
            </c:numRef>
          </c:val>
          <c:smooth val="0"/>
        </c:ser>
        <c:marker val="1"/>
        <c:axId val="14077160"/>
        <c:axId val="59585577"/>
      </c:lineChart>
      <c:catAx>
        <c:axId val="14077160"/>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9585577"/>
        <c:crosses val="autoZero"/>
        <c:auto val="1"/>
        <c:lblOffset val="100"/>
        <c:tickLblSkip val="1"/>
        <c:noMultiLvlLbl val="0"/>
      </c:catAx>
      <c:valAx>
        <c:axId val="5958557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4077160"/>
        <c:crossesAt val="1"/>
        <c:crossBetween val="between"/>
        <c:dispUnits/>
      </c:valAx>
      <c:spPr>
        <a:noFill/>
        <a:ln>
          <a:noFill/>
        </a:ln>
      </c:spPr>
    </c:plotArea>
    <c:legend>
      <c:legendPos val="b"/>
      <c:layout>
        <c:manualLayout>
          <c:xMode val="edge"/>
          <c:yMode val="edge"/>
          <c:x val="0.283"/>
          <c:y val="0.9285"/>
          <c:w val="0.4305"/>
          <c:h val="0.047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335"/>
        </c:manualLayout>
      </c:layout>
      <c:lineChart>
        <c:grouping val="standard"/>
        <c:varyColors val="0"/>
        <c:ser>
          <c:idx val="0"/>
          <c:order val="0"/>
          <c:tx>
            <c:strRef>
              <c:f>'HV 2-MIPG'!$F$29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'[1]EJE_MIPG'!$B$30:$B$41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2-MIPG'!$F$30:$F$41</c:f>
              <c:numCache/>
            </c:numRef>
          </c:val>
          <c:smooth val="0"/>
        </c:ser>
        <c:ser>
          <c:idx val="1"/>
          <c:order val="1"/>
          <c:tx>
            <c:strRef>
              <c:f>'HV 2-MIPG'!$D$29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'[1]EJE_MIPG'!$B$30:$B$41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2-MIPG'!$D$30:$D$41</c:f>
              <c:numCache/>
            </c:numRef>
          </c:val>
          <c:smooth val="0"/>
        </c:ser>
        <c:marker val="1"/>
        <c:axId val="66508146"/>
        <c:axId val="61702403"/>
      </c:lineChart>
      <c:catAx>
        <c:axId val="6650814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61702403"/>
        <c:crosses val="autoZero"/>
        <c:auto val="1"/>
        <c:lblOffset val="100"/>
        <c:tickLblSkip val="1"/>
        <c:noMultiLvlLbl val="0"/>
      </c:catAx>
      <c:valAx>
        <c:axId val="6170240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66508146"/>
        <c:crossesAt val="1"/>
        <c:crossBetween val="between"/>
        <c:dispUnits/>
      </c:valAx>
      <c:spPr>
        <a:noFill/>
        <a:ln>
          <a:noFill/>
        </a:ln>
      </c:spPr>
    </c:plotArea>
    <c:legend>
      <c:legendPos val="b"/>
      <c:layout>
        <c:manualLayout>
          <c:xMode val="edge"/>
          <c:yMode val="edge"/>
          <c:x val="0.19725"/>
          <c:y val="0.91275"/>
          <c:w val="0.602"/>
          <c:h val="0.0635"/>
        </c:manualLayout>
      </c:layout>
      <c:overlay val="0"/>
      <c:spPr>
        <a:noFill/>
        <a:ln w="3175">
          <a:noFill/>
        </a:ln>
      </c:spPr>
      <c:txPr>
        <a:bodyPr vert="horz" rot="0"/>
        <a:lstStyle/>
        <a:p>
          <a:pPr>
            <a:defRPr lang="en-US" cap="none" sz="57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475"/>
        </c:manualLayout>
      </c:layout>
      <c:lineChart>
        <c:grouping val="standard"/>
        <c:varyColors val="0"/>
        <c:ser>
          <c:idx val="0"/>
          <c:order val="0"/>
          <c:tx>
            <c:strRef>
              <c:f>'HV 3-PAAC'!$F$29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3-PAAC'!$F$30:$F$41</c:f>
              <c:numCache/>
            </c:numRef>
          </c:val>
          <c:smooth val="0"/>
        </c:ser>
        <c:ser>
          <c:idx val="1"/>
          <c:order val="1"/>
          <c:tx>
            <c:strRef>
              <c:f>'HV 3-PAAC'!$D$29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'[1]EJE_PAAC'!$B$30:$B$41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'HV 3-PAAC'!$D$30:$D$41</c:f>
              <c:numCache/>
            </c:numRef>
          </c:val>
          <c:smooth val="0"/>
        </c:ser>
        <c:marker val="1"/>
        <c:axId val="18450716"/>
        <c:axId val="31838717"/>
      </c:lineChart>
      <c:catAx>
        <c:axId val="18450716"/>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31838717"/>
        <c:crosses val="autoZero"/>
        <c:auto val="1"/>
        <c:lblOffset val="100"/>
        <c:tickLblSkip val="1"/>
        <c:noMultiLvlLbl val="0"/>
      </c:catAx>
      <c:valAx>
        <c:axId val="318387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450716"/>
        <c:crossesAt val="1"/>
        <c:crossBetween val="between"/>
        <c:dispUnits/>
      </c:valAx>
      <c:spPr>
        <a:noFill/>
        <a:ln>
          <a:noFill/>
        </a:ln>
      </c:spPr>
    </c:plotArea>
    <c:legend>
      <c:legendPos val="b"/>
      <c:layout>
        <c:manualLayout>
          <c:xMode val="edge"/>
          <c:yMode val="edge"/>
          <c:x val="0.283"/>
          <c:y val="0.9285"/>
          <c:w val="0.4305"/>
          <c:h val="0.047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0925"/>
          <c:w val="0.9765"/>
          <c:h val="0.9475"/>
        </c:manualLayout>
      </c:layout>
      <c:lineChart>
        <c:grouping val="standard"/>
        <c:varyColors val="0"/>
        <c:ser>
          <c:idx val="0"/>
          <c:order val="0"/>
          <c:tx>
            <c:strRef>
              <c:f>'HV 4 '!$F$29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'HV 4 '!$B$30:$B$41</c:f>
              <c:strCache/>
            </c:strRef>
          </c:cat>
          <c:val>
            <c:numRef>
              <c:f>'HV 4 '!$F$30:$F$41</c:f>
              <c:numCache/>
            </c:numRef>
          </c:val>
          <c:smooth val="0"/>
        </c:ser>
        <c:ser>
          <c:idx val="1"/>
          <c:order val="1"/>
          <c:tx>
            <c:strRef>
              <c:f>'HV 4 '!$D$29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'HV 4 '!$B$30:$B$41</c:f>
              <c:strCache/>
            </c:strRef>
          </c:cat>
          <c:val>
            <c:numRef>
              <c:f>'HV 4 '!$D$30:$D$41</c:f>
              <c:numCache/>
            </c:numRef>
          </c:val>
          <c:smooth val="0"/>
        </c:ser>
        <c:marker val="1"/>
        <c:axId val="18112998"/>
        <c:axId val="28799255"/>
      </c:lineChart>
      <c:catAx>
        <c:axId val="18112998"/>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28799255"/>
        <c:crosses val="autoZero"/>
        <c:auto val="1"/>
        <c:lblOffset val="100"/>
        <c:tickLblSkip val="1"/>
        <c:noMultiLvlLbl val="0"/>
      </c:catAx>
      <c:valAx>
        <c:axId val="2879925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8112998"/>
        <c:crossesAt val="1"/>
        <c:crossBetween val="between"/>
        <c:dispUnits/>
      </c:valAx>
      <c:spPr>
        <a:noFill/>
        <a:ln>
          <a:noFill/>
        </a:ln>
      </c:spPr>
    </c:plotArea>
    <c:legend>
      <c:legendPos val="b"/>
      <c:layout>
        <c:manualLayout>
          <c:xMode val="edge"/>
          <c:yMode val="edge"/>
          <c:x val="0.283"/>
          <c:y val="0.9285"/>
          <c:w val="0.4305"/>
          <c:h val="0.0475"/>
        </c:manualLayout>
      </c:layout>
      <c:overlay val="0"/>
      <c:spPr>
        <a:noFill/>
        <a:ln w="3175">
          <a:noFill/>
        </a:ln>
      </c:spPr>
      <c:txPr>
        <a:bodyPr vert="horz" rot="0"/>
        <a:lstStyle/>
        <a:p>
          <a:pPr>
            <a:defRPr lang="en-US" cap="none" sz="36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925"/>
          <c:w val="0.972"/>
          <c:h val="0.915"/>
        </c:manualLayout>
      </c:layout>
      <c:lineChart>
        <c:grouping val="standard"/>
        <c:varyColors val="0"/>
        <c:ser>
          <c:idx val="0"/>
          <c:order val="0"/>
          <c:tx>
            <c:strRef>
              <c:f>'HV 5'!$F$29</c:f>
              <c:strCache>
                <c:ptCount val="1"/>
                <c:pt idx="0">
                  <c:v>Denominador Acumulado (Variable 2)</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'HV 5'!$B$30:$B$41</c:f>
              <c:strCache/>
            </c:strRef>
          </c:cat>
          <c:val>
            <c:numRef>
              <c:f>'HV 5'!$F$30:$F$41</c:f>
              <c:numCache/>
            </c:numRef>
          </c:val>
          <c:smooth val="0"/>
        </c:ser>
        <c:ser>
          <c:idx val="1"/>
          <c:order val="1"/>
          <c:tx>
            <c:strRef>
              <c:f>'HV 5'!$D$29</c:f>
              <c:strCache>
                <c:ptCount val="1"/>
                <c:pt idx="0">
                  <c:v>Numerador Acumulado (Variable 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'HV 5'!$B$30:$B$41</c:f>
              <c:strCache/>
            </c:strRef>
          </c:cat>
          <c:val>
            <c:numRef>
              <c:f>'HV 5'!$D$30:$D$41</c:f>
              <c:numCache/>
            </c:numRef>
          </c:val>
          <c:smooth val="0"/>
        </c:ser>
        <c:marker val="1"/>
        <c:axId val="57866704"/>
        <c:axId val="51038289"/>
      </c:lineChart>
      <c:catAx>
        <c:axId val="57866704"/>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1038289"/>
        <c:crosses val="autoZero"/>
        <c:auto val="1"/>
        <c:lblOffset val="100"/>
        <c:tickLblSkip val="1"/>
        <c:noMultiLvlLbl val="0"/>
      </c:catAx>
      <c:valAx>
        <c:axId val="5103828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7866704"/>
        <c:crossesAt val="1"/>
        <c:crossBetween val="between"/>
        <c:dispUnits/>
      </c:valAx>
      <c:spPr>
        <a:noFill/>
        <a:ln>
          <a:noFill/>
        </a:ln>
      </c:spPr>
    </c:plotArea>
    <c:legend>
      <c:legendPos val="b"/>
      <c:layout>
        <c:manualLayout>
          <c:xMode val="edge"/>
          <c:yMode val="edge"/>
          <c:x val="0.0395"/>
          <c:y val="0.895"/>
          <c:w val="0.915"/>
          <c:h val="0.081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 Id="rId3"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 Id="rId3"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1752600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twoCellAnchor>
    <xdr:from>
      <xdr:col>0</xdr:col>
      <xdr:colOff>0</xdr:colOff>
      <xdr:row>0</xdr:row>
      <xdr:rowOff>104775</xdr:rowOff>
    </xdr:from>
    <xdr:to>
      <xdr:col>1</xdr:col>
      <xdr:colOff>1457325</xdr:colOff>
      <xdr:row>3</xdr:row>
      <xdr:rowOff>285750</xdr:rowOff>
    </xdr:to>
    <xdr:pic>
      <xdr:nvPicPr>
        <xdr:cNvPr id="2" name="Imagen 1"/>
        <xdr:cNvPicPr preferRelativeResize="1">
          <a:picLocks noChangeAspect="1"/>
        </xdr:cNvPicPr>
      </xdr:nvPicPr>
      <xdr:blipFill>
        <a:blip r:embed="rId1"/>
        <a:stretch>
          <a:fillRect/>
        </a:stretch>
      </xdr:blipFill>
      <xdr:spPr>
        <a:xfrm>
          <a:off x="0" y="104775"/>
          <a:ext cx="2066925" cy="17430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twoCellAnchor>
    <xdr:from>
      <xdr:col>1</xdr:col>
      <xdr:colOff>295275</xdr:colOff>
      <xdr:row>0</xdr:row>
      <xdr:rowOff>0</xdr:rowOff>
    </xdr:from>
    <xdr:to>
      <xdr:col>1</xdr:col>
      <xdr:colOff>1190625</xdr:colOff>
      <xdr:row>3</xdr:row>
      <xdr:rowOff>142875</xdr:rowOff>
    </xdr:to>
    <xdr:pic>
      <xdr:nvPicPr>
        <xdr:cNvPr id="2"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twoCellAnchor>
    <xdr:from>
      <xdr:col>1</xdr:col>
      <xdr:colOff>295275</xdr:colOff>
      <xdr:row>0</xdr:row>
      <xdr:rowOff>0</xdr:rowOff>
    </xdr:from>
    <xdr:to>
      <xdr:col>1</xdr:col>
      <xdr:colOff>1190625</xdr:colOff>
      <xdr:row>3</xdr:row>
      <xdr:rowOff>142875</xdr:rowOff>
    </xdr:to>
    <xdr:pic>
      <xdr:nvPicPr>
        <xdr:cNvPr id="3"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0"/>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524250" y="15649575"/>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4"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5" name="Imagen 6"/>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6"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7"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twoCellAnchor>
    <xdr:from>
      <xdr:col>1</xdr:col>
      <xdr:colOff>295275</xdr:colOff>
      <xdr:row>0</xdr:row>
      <xdr:rowOff>0</xdr:rowOff>
    </xdr:from>
    <xdr:to>
      <xdr:col>1</xdr:col>
      <xdr:colOff>1190625</xdr:colOff>
      <xdr:row>3</xdr:row>
      <xdr:rowOff>142875</xdr:rowOff>
    </xdr:to>
    <xdr:pic>
      <xdr:nvPicPr>
        <xdr:cNvPr id="2"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twoCellAnchor>
    <xdr:from>
      <xdr:col>1</xdr:col>
      <xdr:colOff>295275</xdr:colOff>
      <xdr:row>0</xdr:row>
      <xdr:rowOff>0</xdr:rowOff>
    </xdr:from>
    <xdr:to>
      <xdr:col>1</xdr:col>
      <xdr:colOff>1190625</xdr:colOff>
      <xdr:row>3</xdr:row>
      <xdr:rowOff>142875</xdr:rowOff>
    </xdr:to>
    <xdr:pic>
      <xdr:nvPicPr>
        <xdr:cNvPr id="3"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twoCellAnchor>
    <xdr:from>
      <xdr:col>1</xdr:col>
      <xdr:colOff>57150</xdr:colOff>
      <xdr:row>0</xdr:row>
      <xdr:rowOff>9525</xdr:rowOff>
    </xdr:from>
    <xdr:to>
      <xdr:col>1</xdr:col>
      <xdr:colOff>952500</xdr:colOff>
      <xdr:row>3</xdr:row>
      <xdr:rowOff>152400</xdr:rowOff>
    </xdr:to>
    <xdr:pic>
      <xdr:nvPicPr>
        <xdr:cNvPr id="4" name="Imagen 1"/>
        <xdr:cNvPicPr preferRelativeResize="1">
          <a:picLocks noChangeAspect="1"/>
        </xdr:cNvPicPr>
      </xdr:nvPicPr>
      <xdr:blipFill>
        <a:blip r:embed="rId1"/>
        <a:stretch>
          <a:fillRect/>
        </a:stretch>
      </xdr:blipFill>
      <xdr:spPr>
        <a:xfrm>
          <a:off x="142875" y="9525"/>
          <a:ext cx="895350" cy="742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247650</xdr:rowOff>
    </xdr:to>
    <xdr:pic>
      <xdr:nvPicPr>
        <xdr:cNvPr id="1" name="Imagen 4"/>
        <xdr:cNvPicPr preferRelativeResize="1">
          <a:picLocks noChangeAspect="1"/>
        </xdr:cNvPicPr>
      </xdr:nvPicPr>
      <xdr:blipFill>
        <a:blip r:embed="rId1"/>
        <a:srcRect l="20408" t="8355" r="19293" b="10925"/>
        <a:stretch>
          <a:fillRect/>
        </a:stretch>
      </xdr:blipFill>
      <xdr:spPr>
        <a:xfrm>
          <a:off x="390525" y="152400"/>
          <a:ext cx="990600" cy="1066800"/>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2" name="Imagen 1"/>
        <xdr:cNvPicPr preferRelativeResize="1">
          <a:picLocks noChangeAspect="1"/>
        </xdr:cNvPicPr>
      </xdr:nvPicPr>
      <xdr:blipFill>
        <a:blip r:embed="rId1"/>
        <a:srcRect l="20408" t="8355" r="19293" b="10925"/>
        <a:stretch>
          <a:fillRect/>
        </a:stretch>
      </xdr:blipFill>
      <xdr:spPr>
        <a:xfrm>
          <a:off x="514350" y="142875"/>
          <a:ext cx="695325" cy="10096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3" name="Imagen 1"/>
        <xdr:cNvPicPr preferRelativeResize="1">
          <a:picLocks noChangeAspect="1"/>
        </xdr:cNvPicPr>
      </xdr:nvPicPr>
      <xdr:blipFill>
        <a:blip r:embed="rId1"/>
        <a:srcRect l="20408" t="8355" r="19293" b="10925"/>
        <a:stretch>
          <a:fillRect/>
        </a:stretch>
      </xdr:blipFill>
      <xdr:spPr>
        <a:xfrm>
          <a:off x="400050" y="123825"/>
          <a:ext cx="981075" cy="1085850"/>
        </a:xfrm>
        <a:prstGeom prst="rect">
          <a:avLst/>
        </a:prstGeom>
        <a:noFill/>
        <a:ln w="9525" cmpd="sng">
          <a:noFill/>
        </a:ln>
      </xdr:spPr>
    </xdr:pic>
    <xdr:clientData/>
  </xdr:twoCellAnchor>
  <xdr:twoCellAnchor>
    <xdr:from>
      <xdr:col>3</xdr:col>
      <xdr:colOff>1143000</xdr:colOff>
      <xdr:row>43</xdr:row>
      <xdr:rowOff>257175</xdr:rowOff>
    </xdr:from>
    <xdr:to>
      <xdr:col>7</xdr:col>
      <xdr:colOff>228600</xdr:colOff>
      <xdr:row>47</xdr:row>
      <xdr:rowOff>466725</xdr:rowOff>
    </xdr:to>
    <xdr:graphicFrame>
      <xdr:nvGraphicFramePr>
        <xdr:cNvPr id="4" name="Gráfico 1"/>
        <xdr:cNvGraphicFramePr/>
      </xdr:nvGraphicFramePr>
      <xdr:xfrm>
        <a:off x="3876675" y="15678150"/>
        <a:ext cx="4657725" cy="25336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1143000"/>
        </a:xfrm>
        <a:prstGeom prst="rect">
          <a:avLst/>
        </a:prstGeom>
        <a:noFill/>
        <a:ln w="9525" cmpd="sng">
          <a:noFill/>
        </a:ln>
      </xdr:spPr>
    </xdr:pic>
    <xdr:clientData/>
  </xdr:twoCellAnchor>
  <xdr:twoCellAnchor>
    <xdr:from>
      <xdr:col>1</xdr:col>
      <xdr:colOff>66675</xdr:colOff>
      <xdr:row>0</xdr:row>
      <xdr:rowOff>38100</xdr:rowOff>
    </xdr:from>
    <xdr:to>
      <xdr:col>1</xdr:col>
      <xdr:colOff>1057275</xdr:colOff>
      <xdr:row>3</xdr:row>
      <xdr:rowOff>180975</xdr:rowOff>
    </xdr:to>
    <xdr:pic>
      <xdr:nvPicPr>
        <xdr:cNvPr id="2" name="Imagen 1"/>
        <xdr:cNvPicPr preferRelativeResize="1">
          <a:picLocks noChangeAspect="1"/>
        </xdr:cNvPicPr>
      </xdr:nvPicPr>
      <xdr:blipFill>
        <a:blip r:embed="rId1"/>
        <a:stretch>
          <a:fillRect/>
        </a:stretch>
      </xdr:blipFill>
      <xdr:spPr>
        <a:xfrm>
          <a:off x="152400" y="38100"/>
          <a:ext cx="990600" cy="11430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8"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9"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0"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11" name="1 Imagen"/>
        <xdr:cNvPicPr preferRelativeResize="1">
          <a:picLocks noChangeAspect="1"/>
        </xdr:cNvPicPr>
      </xdr:nvPicPr>
      <xdr:blipFill>
        <a:blip r:embed="rId1"/>
        <a:stretch>
          <a:fillRect/>
        </a:stretch>
      </xdr:blipFill>
      <xdr:spPr>
        <a:xfrm>
          <a:off x="0" y="7915275"/>
          <a:ext cx="381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247650</xdr:rowOff>
    </xdr:to>
    <xdr:pic>
      <xdr:nvPicPr>
        <xdr:cNvPr id="1" name="Imagen 4"/>
        <xdr:cNvPicPr preferRelativeResize="1">
          <a:picLocks noChangeAspect="1"/>
        </xdr:cNvPicPr>
      </xdr:nvPicPr>
      <xdr:blipFill>
        <a:blip r:embed="rId1"/>
        <a:srcRect l="20408" t="8355" r="19293" b="10925"/>
        <a:stretch>
          <a:fillRect/>
        </a:stretch>
      </xdr:blipFill>
      <xdr:spPr>
        <a:xfrm>
          <a:off x="390525" y="152400"/>
          <a:ext cx="990600" cy="1066800"/>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5868650"/>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447675</xdr:colOff>
      <xdr:row>1</xdr:row>
      <xdr:rowOff>66675</xdr:rowOff>
    </xdr:from>
    <xdr:to>
      <xdr:col>1</xdr:col>
      <xdr:colOff>1143000</xdr:colOff>
      <xdr:row>4</xdr:row>
      <xdr:rowOff>180975</xdr:rowOff>
    </xdr:to>
    <xdr:pic>
      <xdr:nvPicPr>
        <xdr:cNvPr id="3" name="Imagen 1"/>
        <xdr:cNvPicPr preferRelativeResize="1">
          <a:picLocks noChangeAspect="1"/>
        </xdr:cNvPicPr>
      </xdr:nvPicPr>
      <xdr:blipFill>
        <a:blip r:embed="rId1"/>
        <a:srcRect l="20408" t="8355" r="19293" b="10925"/>
        <a:stretch>
          <a:fillRect/>
        </a:stretch>
      </xdr:blipFill>
      <xdr:spPr>
        <a:xfrm>
          <a:off x="514350" y="142875"/>
          <a:ext cx="695325" cy="10096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4" name="Imagen 1"/>
        <xdr:cNvPicPr preferRelativeResize="1">
          <a:picLocks noChangeAspect="1"/>
        </xdr:cNvPicPr>
      </xdr:nvPicPr>
      <xdr:blipFill>
        <a:blip r:embed="rId1"/>
        <a:srcRect l="20408" t="8355" r="19293" b="10925"/>
        <a:stretch>
          <a:fillRect/>
        </a:stretch>
      </xdr:blipFill>
      <xdr:spPr>
        <a:xfrm>
          <a:off x="400050" y="123825"/>
          <a:ext cx="981075" cy="1085850"/>
        </a:xfrm>
        <a:prstGeom prst="rect">
          <a:avLst/>
        </a:prstGeom>
        <a:noFill/>
        <a:ln w="9525" cmpd="sng">
          <a:noFill/>
        </a:ln>
      </xdr:spPr>
    </xdr:pic>
    <xdr:clientData/>
  </xdr:twoCellAnchor>
  <xdr:twoCellAnchor editAs="oneCell">
    <xdr:from>
      <xdr:col>8</xdr:col>
      <xdr:colOff>142875</xdr:colOff>
      <xdr:row>54</xdr:row>
      <xdr:rowOff>19050</xdr:rowOff>
    </xdr:from>
    <xdr:to>
      <xdr:col>8</xdr:col>
      <xdr:colOff>1419225</xdr:colOff>
      <xdr:row>54</xdr:row>
      <xdr:rowOff>400050</xdr:rowOff>
    </xdr:to>
    <xdr:pic>
      <xdr:nvPicPr>
        <xdr:cNvPr id="5" name="Imagen 5" descr="C:\Users\jsuarez\AppData\Local\Microsoft\Windows\INetCache\Content.Word\firma.png"/>
        <xdr:cNvPicPr preferRelativeResize="1">
          <a:picLocks noChangeAspect="1"/>
        </xdr:cNvPicPr>
      </xdr:nvPicPr>
      <xdr:blipFill>
        <a:blip r:embed="rId3"/>
        <a:stretch>
          <a:fillRect/>
        </a:stretch>
      </xdr:blipFill>
      <xdr:spPr>
        <a:xfrm>
          <a:off x="9820275" y="23488650"/>
          <a:ext cx="1276350"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1</xdr:col>
      <xdr:colOff>1257300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33375" y="114300"/>
          <a:ext cx="990600" cy="1171575"/>
        </a:xfrm>
        <a:prstGeom prst="rect">
          <a:avLst/>
        </a:prstGeom>
        <a:noFill/>
        <a:ln w="9525" cmpd="sng">
          <a:noFill/>
        </a:ln>
      </xdr:spPr>
    </xdr:pic>
    <xdr:clientData/>
  </xdr:twoCellAnchor>
  <xdr:twoCellAnchor>
    <xdr:from>
      <xdr:col>8</xdr:col>
      <xdr:colOff>219075</xdr:colOff>
      <xdr:row>1</xdr:row>
      <xdr:rowOff>57150</xdr:rowOff>
    </xdr:from>
    <xdr:to>
      <xdr:col>8</xdr:col>
      <xdr:colOff>1295400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96475" y="133350"/>
          <a:ext cx="1076325" cy="1181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1143000"/>
        </a:xfrm>
        <a:prstGeom prst="rect">
          <a:avLst/>
        </a:prstGeom>
        <a:noFill/>
        <a:ln w="9525" cmpd="sng">
          <a:noFill/>
        </a:ln>
      </xdr:spPr>
    </xdr:pic>
    <xdr:clientData/>
  </xdr:twoCellAnchor>
  <xdr:twoCellAnchor>
    <xdr:from>
      <xdr:col>1</xdr:col>
      <xdr:colOff>66675</xdr:colOff>
      <xdr:row>0</xdr:row>
      <xdr:rowOff>38100</xdr:rowOff>
    </xdr:from>
    <xdr:to>
      <xdr:col>1</xdr:col>
      <xdr:colOff>1057275</xdr:colOff>
      <xdr:row>3</xdr:row>
      <xdr:rowOff>180975</xdr:rowOff>
    </xdr:to>
    <xdr:pic>
      <xdr:nvPicPr>
        <xdr:cNvPr id="2" name="Imagen 1"/>
        <xdr:cNvPicPr preferRelativeResize="1">
          <a:picLocks noChangeAspect="1"/>
        </xdr:cNvPicPr>
      </xdr:nvPicPr>
      <xdr:blipFill>
        <a:blip r:embed="rId1"/>
        <a:stretch>
          <a:fillRect/>
        </a:stretch>
      </xdr:blipFill>
      <xdr:spPr>
        <a:xfrm>
          <a:off x="152400" y="38100"/>
          <a:ext cx="990600" cy="1143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6040100"/>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3" name="Imagen 4"/>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4"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5"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twoCellAnchor editAs="oneCell">
    <xdr:from>
      <xdr:col>8</xdr:col>
      <xdr:colOff>295275</xdr:colOff>
      <xdr:row>54</xdr:row>
      <xdr:rowOff>38100</xdr:rowOff>
    </xdr:from>
    <xdr:to>
      <xdr:col>8</xdr:col>
      <xdr:colOff>1571625</xdr:colOff>
      <xdr:row>55</xdr:row>
      <xdr:rowOff>9525</xdr:rowOff>
    </xdr:to>
    <xdr:pic>
      <xdr:nvPicPr>
        <xdr:cNvPr id="6" name="Imagen 6" descr="C:\Users\jsuarez\AppData\Local\Microsoft\Windows\INetCache\Content.Word\firma.png"/>
        <xdr:cNvPicPr preferRelativeResize="1">
          <a:picLocks noChangeAspect="1"/>
        </xdr:cNvPicPr>
      </xdr:nvPicPr>
      <xdr:blipFill>
        <a:blip r:embed="rId3"/>
        <a:stretch>
          <a:fillRect/>
        </a:stretch>
      </xdr:blipFill>
      <xdr:spPr>
        <a:xfrm>
          <a:off x="9972675" y="22317075"/>
          <a:ext cx="1276350"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1295400</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1000125" cy="1200150"/>
        </a:xfrm>
        <a:prstGeom prst="rect">
          <a:avLst/>
        </a:prstGeom>
        <a:noFill/>
        <a:ln w="9525" cmpd="sng">
          <a:noFill/>
        </a:ln>
      </xdr:spPr>
    </xdr:pic>
    <xdr:clientData/>
  </xdr:twoCellAnchor>
  <xdr:twoCellAnchor>
    <xdr:from>
      <xdr:col>1</xdr:col>
      <xdr:colOff>295275</xdr:colOff>
      <xdr:row>0</xdr:row>
      <xdr:rowOff>0</xdr:rowOff>
    </xdr:from>
    <xdr:to>
      <xdr:col>1</xdr:col>
      <xdr:colOff>1295400</xdr:colOff>
      <xdr:row>3</xdr:row>
      <xdr:rowOff>142875</xdr:rowOff>
    </xdr:to>
    <xdr:pic>
      <xdr:nvPicPr>
        <xdr:cNvPr id="2" name="Imagen 1"/>
        <xdr:cNvPicPr preferRelativeResize="1">
          <a:picLocks noChangeAspect="1"/>
        </xdr:cNvPicPr>
      </xdr:nvPicPr>
      <xdr:blipFill>
        <a:blip r:embed="rId1"/>
        <a:stretch>
          <a:fillRect/>
        </a:stretch>
      </xdr:blipFill>
      <xdr:spPr>
        <a:xfrm>
          <a:off x="381000" y="0"/>
          <a:ext cx="1000125" cy="1200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0</xdr:row>
      <xdr:rowOff>0</xdr:rowOff>
    </xdr:from>
    <xdr:to>
      <xdr:col>1</xdr:col>
      <xdr:colOff>1190625</xdr:colOff>
      <xdr:row>3</xdr:row>
      <xdr:rowOff>142875</xdr:rowOff>
    </xdr:to>
    <xdr:pic>
      <xdr:nvPicPr>
        <xdr:cNvPr id="1" name="Imagen 1"/>
        <xdr:cNvPicPr preferRelativeResize="1">
          <a:picLocks noChangeAspect="1"/>
        </xdr:cNvPicPr>
      </xdr:nvPicPr>
      <xdr:blipFill>
        <a:blip r:embed="rId1"/>
        <a:stretch>
          <a:fillRect/>
        </a:stretch>
      </xdr:blipFill>
      <xdr:spPr>
        <a:xfrm>
          <a:off x="381000" y="0"/>
          <a:ext cx="895350" cy="742950"/>
        </a:xfrm>
        <a:prstGeom prst="rect">
          <a:avLst/>
        </a:prstGeom>
        <a:noFill/>
        <a:ln w="9525" cmpd="sng">
          <a:noFill/>
        </a:ln>
      </xdr:spPr>
    </xdr:pic>
    <xdr:clientData/>
  </xdr:twoCellAnchor>
  <xdr:twoCellAnchor>
    <xdr:from>
      <xdr:col>10</xdr:col>
      <xdr:colOff>476250</xdr:colOff>
      <xdr:row>0</xdr:row>
      <xdr:rowOff>0</xdr:rowOff>
    </xdr:from>
    <xdr:to>
      <xdr:col>10</xdr:col>
      <xdr:colOff>1400175</xdr:colOff>
      <xdr:row>3</xdr:row>
      <xdr:rowOff>133350</xdr:rowOff>
    </xdr:to>
    <xdr:pic>
      <xdr:nvPicPr>
        <xdr:cNvPr id="2" name="Imagen 2"/>
        <xdr:cNvPicPr preferRelativeResize="1">
          <a:picLocks noChangeAspect="1"/>
        </xdr:cNvPicPr>
      </xdr:nvPicPr>
      <xdr:blipFill>
        <a:blip r:embed="rId2"/>
        <a:srcRect l="16047" t="5250" r="18559" b="2000"/>
        <a:stretch>
          <a:fillRect/>
        </a:stretch>
      </xdr:blipFill>
      <xdr:spPr>
        <a:xfrm>
          <a:off x="14859000" y="0"/>
          <a:ext cx="923925" cy="733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323850</xdr:colOff>
      <xdr:row>1</xdr:row>
      <xdr:rowOff>76200</xdr:rowOff>
    </xdr:from>
    <xdr:to>
      <xdr:col>1</xdr:col>
      <xdr:colOff>1314450</xdr:colOff>
      <xdr:row>4</xdr:row>
      <xdr:rowOff>276225</xdr:rowOff>
    </xdr:to>
    <xdr:pic>
      <xdr:nvPicPr>
        <xdr:cNvPr id="1"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3</xdr:col>
      <xdr:colOff>466725</xdr:colOff>
      <xdr:row>43</xdr:row>
      <xdr:rowOff>228600</xdr:rowOff>
    </xdr:from>
    <xdr:to>
      <xdr:col>7</xdr:col>
      <xdr:colOff>533400</xdr:colOff>
      <xdr:row>47</xdr:row>
      <xdr:rowOff>381000</xdr:rowOff>
    </xdr:to>
    <xdr:graphicFrame>
      <xdr:nvGraphicFramePr>
        <xdr:cNvPr id="2" name="Gráfico 1"/>
        <xdr:cNvGraphicFramePr/>
      </xdr:nvGraphicFramePr>
      <xdr:xfrm>
        <a:off x="3200400" y="15935325"/>
        <a:ext cx="5638800" cy="2476500"/>
      </xdr:xfrm>
      <a:graphic>
        <a:graphicData uri="http://schemas.openxmlformats.org/drawingml/2006/chart">
          <c:chart xmlns:c="http://schemas.openxmlformats.org/drawingml/2006/chart" r:id="rId2"/>
        </a:graphicData>
      </a:graphic>
    </xdr:graphicFrame>
    <xdr:clientData/>
  </xdr:twoCellAnchor>
  <xdr:twoCellAnchor>
    <xdr:from>
      <xdr:col>1</xdr:col>
      <xdr:colOff>323850</xdr:colOff>
      <xdr:row>1</xdr:row>
      <xdr:rowOff>76200</xdr:rowOff>
    </xdr:from>
    <xdr:to>
      <xdr:col>1</xdr:col>
      <xdr:colOff>1314450</xdr:colOff>
      <xdr:row>4</xdr:row>
      <xdr:rowOff>276225</xdr:rowOff>
    </xdr:to>
    <xdr:pic>
      <xdr:nvPicPr>
        <xdr:cNvPr id="3" name="Imagen 1"/>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323850</xdr:colOff>
      <xdr:row>1</xdr:row>
      <xdr:rowOff>76200</xdr:rowOff>
    </xdr:from>
    <xdr:to>
      <xdr:col>1</xdr:col>
      <xdr:colOff>1314450</xdr:colOff>
      <xdr:row>4</xdr:row>
      <xdr:rowOff>276225</xdr:rowOff>
    </xdr:to>
    <xdr:pic>
      <xdr:nvPicPr>
        <xdr:cNvPr id="4" name="Imagen 5"/>
        <xdr:cNvPicPr preferRelativeResize="1">
          <a:picLocks noChangeAspect="1"/>
        </xdr:cNvPicPr>
      </xdr:nvPicPr>
      <xdr:blipFill>
        <a:blip r:embed="rId1"/>
        <a:srcRect l="20408" t="8355" r="19293" b="10925"/>
        <a:stretch>
          <a:fillRect/>
        </a:stretch>
      </xdr:blipFill>
      <xdr:spPr>
        <a:xfrm>
          <a:off x="390525" y="152400"/>
          <a:ext cx="990600" cy="1171575"/>
        </a:xfrm>
        <a:prstGeom prst="rect">
          <a:avLst/>
        </a:prstGeom>
        <a:noFill/>
        <a:ln w="9525" cmpd="sng">
          <a:noFill/>
        </a:ln>
      </xdr:spPr>
    </xdr:pic>
    <xdr:clientData/>
  </xdr:twoCellAnchor>
  <xdr:twoCellAnchor>
    <xdr:from>
      <xdr:col>1</xdr:col>
      <xdr:colOff>447675</xdr:colOff>
      <xdr:row>1</xdr:row>
      <xdr:rowOff>66675</xdr:rowOff>
    </xdr:from>
    <xdr:to>
      <xdr:col>1</xdr:col>
      <xdr:colOff>1143000</xdr:colOff>
      <xdr:row>4</xdr:row>
      <xdr:rowOff>180975</xdr:rowOff>
    </xdr:to>
    <xdr:pic>
      <xdr:nvPicPr>
        <xdr:cNvPr id="5" name="Imagen 1"/>
        <xdr:cNvPicPr preferRelativeResize="1">
          <a:picLocks noChangeAspect="1"/>
        </xdr:cNvPicPr>
      </xdr:nvPicPr>
      <xdr:blipFill>
        <a:blip r:embed="rId1"/>
        <a:srcRect l="20408" t="8355" r="19293" b="10925"/>
        <a:stretch>
          <a:fillRect/>
        </a:stretch>
      </xdr:blipFill>
      <xdr:spPr>
        <a:xfrm>
          <a:off x="514350" y="142875"/>
          <a:ext cx="695325" cy="1085850"/>
        </a:xfrm>
        <a:prstGeom prst="rect">
          <a:avLst/>
        </a:prstGeom>
        <a:noFill/>
        <a:ln w="9525" cmpd="sng">
          <a:noFill/>
        </a:ln>
      </xdr:spPr>
    </xdr:pic>
    <xdr:clientData/>
  </xdr:twoCellAnchor>
  <xdr:twoCellAnchor>
    <xdr:from>
      <xdr:col>1</xdr:col>
      <xdr:colOff>333375</xdr:colOff>
      <xdr:row>1</xdr:row>
      <xdr:rowOff>47625</xdr:rowOff>
    </xdr:from>
    <xdr:to>
      <xdr:col>1</xdr:col>
      <xdr:colOff>1314450</xdr:colOff>
      <xdr:row>4</xdr:row>
      <xdr:rowOff>238125</xdr:rowOff>
    </xdr:to>
    <xdr:pic>
      <xdr:nvPicPr>
        <xdr:cNvPr id="6" name="Imagen 1"/>
        <xdr:cNvPicPr preferRelativeResize="1">
          <a:picLocks noChangeAspect="1"/>
        </xdr:cNvPicPr>
      </xdr:nvPicPr>
      <xdr:blipFill>
        <a:blip r:embed="rId1"/>
        <a:srcRect l="20408" t="8355" r="19293" b="10925"/>
        <a:stretch>
          <a:fillRect/>
        </a:stretch>
      </xdr:blipFill>
      <xdr:spPr>
        <a:xfrm>
          <a:off x="400050" y="123825"/>
          <a:ext cx="981075" cy="1162050"/>
        </a:xfrm>
        <a:prstGeom prst="rect">
          <a:avLst/>
        </a:prstGeom>
        <a:noFill/>
        <a:ln w="9525" cmpd="sng">
          <a:noFill/>
        </a:ln>
      </xdr:spPr>
    </xdr:pic>
    <xdr:clientData/>
  </xdr:twoCellAnchor>
  <xdr:twoCellAnchor editAs="oneCell">
    <xdr:from>
      <xdr:col>8</xdr:col>
      <xdr:colOff>123825</xdr:colOff>
      <xdr:row>54</xdr:row>
      <xdr:rowOff>28575</xdr:rowOff>
    </xdr:from>
    <xdr:to>
      <xdr:col>8</xdr:col>
      <xdr:colOff>1390650</xdr:colOff>
      <xdr:row>54</xdr:row>
      <xdr:rowOff>400050</xdr:rowOff>
    </xdr:to>
    <xdr:pic>
      <xdr:nvPicPr>
        <xdr:cNvPr id="7" name="Imagen 7" descr="C:\Users\jsuarez\AppData\Local\Microsoft\Windows\INetCache\Content.Word\firma.png"/>
        <xdr:cNvPicPr preferRelativeResize="1">
          <a:picLocks noChangeAspect="1"/>
        </xdr:cNvPicPr>
      </xdr:nvPicPr>
      <xdr:blipFill>
        <a:blip r:embed="rId3"/>
        <a:stretch>
          <a:fillRect/>
        </a:stretch>
      </xdr:blipFill>
      <xdr:spPr>
        <a:xfrm>
          <a:off x="9801225" y="21926550"/>
          <a:ext cx="12668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ovbog003\sig-dsc\Perfil%20ldguerrero\Downloads\NUEVOS%20INDICADORES%20GESTION%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JE_PAAC"/>
      <sheetName val="Anexo_actividades_PAAC"/>
      <sheetName val="EJE_MIPG"/>
      <sheetName val="Anexo_actividades_MIPG"/>
      <sheetName val="EJE_PLAN_GEREN"/>
      <sheetName val="Anexo_actividades_PLAN_GEREN"/>
    </sheetNames>
    <sheetDataSet>
      <sheetData sheetId="0">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 sheetId="2">
        <row r="30">
          <cell r="B30" t="str">
            <v>Enero </v>
          </cell>
        </row>
        <row r="31">
          <cell r="B31" t="str">
            <v>Febrero</v>
          </cell>
        </row>
        <row r="32">
          <cell r="B32" t="str">
            <v>Marzo</v>
          </cell>
        </row>
        <row r="33">
          <cell r="B33" t="str">
            <v>Abril</v>
          </cell>
        </row>
        <row r="34">
          <cell r="B34" t="str">
            <v>Mayo</v>
          </cell>
        </row>
        <row r="35">
          <cell r="B35" t="str">
            <v>Junio</v>
          </cell>
        </row>
        <row r="36">
          <cell r="B36" t="str">
            <v>Julio</v>
          </cell>
        </row>
        <row r="37">
          <cell r="B37" t="str">
            <v>Agosto</v>
          </cell>
        </row>
        <row r="38">
          <cell r="B38" t="str">
            <v>Septiembre</v>
          </cell>
        </row>
        <row r="39">
          <cell r="B39" t="str">
            <v>Octubre</v>
          </cell>
        </row>
        <row r="40">
          <cell r="B40" t="str">
            <v>Noviembre</v>
          </cell>
        </row>
        <row r="41">
          <cell r="B41" t="str">
            <v>Diciembre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V 12"/>
      <sheetName val="HV 11"/>
      <sheetName val="3_PAAC"/>
      <sheetName val="HV 1  MIPG"/>
      <sheetName val="HV 15"/>
      <sheetName val="F05"/>
      <sheetName val="HV_MIPG"/>
      <sheetName val="MP - 231"/>
      <sheetName val="HV 13"/>
      <sheetName val="HV 1"/>
      <sheetName val="HV 2"/>
      <sheetName val="HV 21"/>
      <sheetName val="EJE_MIPG"/>
      <sheetName val="EJE_PAAC"/>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 val="4_PAAC"/>
      <sheetName val="4_PG_S&amp;SO"/>
      <sheetName val="HV 2  MIPG"/>
      <sheetName val="HV 2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10.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1.xml" /><Relationship Id="rId4"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drawing" Target="../drawings/drawing13.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W27"/>
  <sheetViews>
    <sheetView showGridLines="0" tabSelected="1" zoomScale="60" zoomScaleNormal="60" workbookViewId="0" topLeftCell="D1">
      <selection activeCell="I25" sqref="I25:N25"/>
    </sheetView>
  </sheetViews>
  <sheetFormatPr defaultColWidth="11.421875" defaultRowHeight="15"/>
  <cols>
    <col min="1" max="1" width="9.140625" style="96" customWidth="1"/>
    <col min="2" max="2" width="26.28125" style="96" customWidth="1"/>
    <col min="3" max="3" width="48.57421875" style="96" customWidth="1"/>
    <col min="4" max="5" width="24.57421875" style="96" customWidth="1"/>
    <col min="6" max="6" width="32.421875" style="96" customWidth="1"/>
    <col min="7" max="7" width="23.7109375" style="96" customWidth="1"/>
    <col min="8" max="8" width="35.140625" style="96" customWidth="1"/>
    <col min="9" max="20" width="9.421875" style="96" customWidth="1"/>
    <col min="21" max="21" width="19.57421875" style="96" customWidth="1"/>
    <col min="22" max="22" width="11.00390625" style="96" customWidth="1"/>
    <col min="23" max="23" width="32.28125" style="96" customWidth="1"/>
    <col min="24" max="16384" width="11.421875" style="96" customWidth="1"/>
  </cols>
  <sheetData>
    <row r="1" spans="1:20" s="214" customFormat="1" ht="39.75" customHeight="1" thickBot="1">
      <c r="A1" s="361"/>
      <c r="B1" s="362"/>
      <c r="C1" s="349" t="s">
        <v>345</v>
      </c>
      <c r="D1" s="350"/>
      <c r="E1" s="350"/>
      <c r="F1" s="350"/>
      <c r="G1" s="350"/>
      <c r="H1" s="350"/>
      <c r="I1" s="350"/>
      <c r="J1" s="350"/>
      <c r="K1" s="350"/>
      <c r="L1" s="350"/>
      <c r="M1" s="350"/>
      <c r="N1" s="350"/>
      <c r="O1" s="350"/>
      <c r="P1" s="350"/>
      <c r="Q1" s="350"/>
      <c r="R1" s="350"/>
      <c r="S1" s="350"/>
      <c r="T1" s="351"/>
    </row>
    <row r="2" spans="1:20" s="214" customFormat="1" ht="40.5" customHeight="1" thickBot="1">
      <c r="A2" s="363"/>
      <c r="B2" s="364"/>
      <c r="C2" s="349" t="s">
        <v>16</v>
      </c>
      <c r="D2" s="350"/>
      <c r="E2" s="350"/>
      <c r="F2" s="350"/>
      <c r="G2" s="350"/>
      <c r="H2" s="350"/>
      <c r="I2" s="350"/>
      <c r="J2" s="350"/>
      <c r="K2" s="350"/>
      <c r="L2" s="350"/>
      <c r="M2" s="350"/>
      <c r="N2" s="350"/>
      <c r="O2" s="350"/>
      <c r="P2" s="350"/>
      <c r="Q2" s="350"/>
      <c r="R2" s="350"/>
      <c r="S2" s="350"/>
      <c r="T2" s="351"/>
    </row>
    <row r="3" spans="1:20" s="214" customFormat="1" ht="42.75" customHeight="1" thickBot="1">
      <c r="A3" s="363"/>
      <c r="B3" s="364"/>
      <c r="C3" s="349" t="s">
        <v>346</v>
      </c>
      <c r="D3" s="350"/>
      <c r="E3" s="350"/>
      <c r="F3" s="350"/>
      <c r="G3" s="350"/>
      <c r="H3" s="350"/>
      <c r="I3" s="350"/>
      <c r="J3" s="350"/>
      <c r="K3" s="350"/>
      <c r="L3" s="350"/>
      <c r="M3" s="350"/>
      <c r="N3" s="350"/>
      <c r="O3" s="350"/>
      <c r="P3" s="350"/>
      <c r="Q3" s="350"/>
      <c r="R3" s="350"/>
      <c r="S3" s="350"/>
      <c r="T3" s="351"/>
    </row>
    <row r="4" spans="1:20" s="214" customFormat="1" ht="33.75" customHeight="1" thickBot="1">
      <c r="A4" s="365"/>
      <c r="B4" s="366"/>
      <c r="C4" s="353" t="s">
        <v>20</v>
      </c>
      <c r="D4" s="354"/>
      <c r="E4" s="354"/>
      <c r="F4" s="354"/>
      <c r="G4" s="354"/>
      <c r="H4" s="355"/>
      <c r="I4" s="353" t="s">
        <v>636</v>
      </c>
      <c r="J4" s="354"/>
      <c r="K4" s="354"/>
      <c r="L4" s="354"/>
      <c r="M4" s="354"/>
      <c r="N4" s="354"/>
      <c r="O4" s="354"/>
      <c r="P4" s="354"/>
      <c r="Q4" s="354"/>
      <c r="R4" s="354"/>
      <c r="S4" s="354"/>
      <c r="T4" s="355"/>
    </row>
    <row r="5" spans="3:14" s="77" customFormat="1" ht="21.75" customHeight="1">
      <c r="C5" s="78"/>
      <c r="D5" s="78"/>
      <c r="E5" s="78"/>
      <c r="F5" s="78"/>
      <c r="G5" s="79"/>
      <c r="H5" s="80"/>
      <c r="I5" s="79"/>
      <c r="J5" s="81"/>
      <c r="K5" s="82"/>
      <c r="L5" s="82"/>
      <c r="M5" s="82"/>
      <c r="N5" s="82"/>
    </row>
    <row r="6" spans="3:23" s="83" customFormat="1" ht="30" customHeight="1" thickBot="1">
      <c r="C6" s="84"/>
      <c r="D6" s="84"/>
      <c r="E6" s="84"/>
      <c r="F6" s="84"/>
      <c r="G6" s="85"/>
      <c r="H6" s="85"/>
      <c r="I6" s="85"/>
      <c r="J6" s="85"/>
      <c r="K6" s="84"/>
      <c r="L6" s="84"/>
      <c r="M6" s="84"/>
      <c r="N6" s="84"/>
      <c r="O6" s="84"/>
      <c r="P6" s="86"/>
      <c r="Q6" s="86"/>
      <c r="R6" s="86"/>
      <c r="S6" s="86"/>
      <c r="T6" s="87"/>
      <c r="U6" s="87"/>
      <c r="V6" s="88"/>
      <c r="W6" s="88"/>
    </row>
    <row r="7" spans="2:23" s="83" customFormat="1" ht="52.5" customHeight="1" thickBot="1">
      <c r="B7" s="89" t="s">
        <v>24</v>
      </c>
      <c r="C7" s="372" t="s">
        <v>344</v>
      </c>
      <c r="D7" s="373"/>
      <c r="E7" s="373"/>
      <c r="F7" s="373"/>
      <c r="G7" s="374"/>
      <c r="H7" s="84"/>
      <c r="I7" s="84"/>
      <c r="J7" s="84"/>
      <c r="K7" s="84"/>
      <c r="L7" s="84"/>
      <c r="M7" s="84"/>
      <c r="N7" s="84"/>
      <c r="O7" s="84"/>
      <c r="P7" s="86"/>
      <c r="Q7" s="86"/>
      <c r="R7" s="86"/>
      <c r="S7" s="86"/>
      <c r="T7" s="87"/>
      <c r="U7" s="87"/>
      <c r="V7" s="88"/>
      <c r="W7" s="88"/>
    </row>
    <row r="8" s="83" customFormat="1" ht="39.75" customHeight="1"/>
    <row r="9" s="83" customFormat="1" ht="15"/>
    <row r="10" spans="1:23" s="90" customFormat="1" ht="45" customHeight="1">
      <c r="A10" s="367" t="s">
        <v>23</v>
      </c>
      <c r="B10" s="368"/>
      <c r="C10" s="368"/>
      <c r="D10" s="368"/>
      <c r="E10" s="368"/>
      <c r="F10" s="368"/>
      <c r="G10" s="368"/>
      <c r="H10" s="368"/>
      <c r="I10" s="368"/>
      <c r="J10" s="368"/>
      <c r="K10" s="368"/>
      <c r="L10" s="368"/>
      <c r="M10" s="368"/>
      <c r="N10" s="368"/>
      <c r="O10" s="368"/>
      <c r="P10" s="368"/>
      <c r="Q10" s="368"/>
      <c r="R10" s="368"/>
      <c r="S10" s="368"/>
      <c r="T10" s="368"/>
      <c r="U10" s="368"/>
      <c r="V10" s="368"/>
      <c r="W10" s="369"/>
    </row>
    <row r="11" spans="1:23" s="91" customFormat="1" ht="38.25" customHeight="1">
      <c r="A11" s="352" t="s">
        <v>7</v>
      </c>
      <c r="B11" s="356" t="s">
        <v>8</v>
      </c>
      <c r="C11" s="357"/>
      <c r="D11" s="370" t="s">
        <v>19</v>
      </c>
      <c r="E11" s="384" t="s">
        <v>411</v>
      </c>
      <c r="F11" s="370" t="s">
        <v>102</v>
      </c>
      <c r="G11" s="352" t="s">
        <v>14</v>
      </c>
      <c r="H11" s="352" t="s">
        <v>103</v>
      </c>
      <c r="I11" s="358" t="s">
        <v>388</v>
      </c>
      <c r="J11" s="359"/>
      <c r="K11" s="359"/>
      <c r="L11" s="359"/>
      <c r="M11" s="359"/>
      <c r="N11" s="359"/>
      <c r="O11" s="359"/>
      <c r="P11" s="359"/>
      <c r="Q11" s="359"/>
      <c r="R11" s="359"/>
      <c r="S11" s="359"/>
      <c r="T11" s="359"/>
      <c r="U11" s="359"/>
      <c r="V11" s="359"/>
      <c r="W11" s="360"/>
    </row>
    <row r="12" spans="1:23" s="91" customFormat="1" ht="68.25" customHeight="1">
      <c r="A12" s="352"/>
      <c r="B12" s="92" t="s">
        <v>22</v>
      </c>
      <c r="C12" s="292" t="s">
        <v>410</v>
      </c>
      <c r="D12" s="371"/>
      <c r="E12" s="385"/>
      <c r="F12" s="371"/>
      <c r="G12" s="352"/>
      <c r="H12" s="352"/>
      <c r="I12" s="97" t="s">
        <v>12</v>
      </c>
      <c r="J12" s="97" t="s">
        <v>13</v>
      </c>
      <c r="K12" s="97" t="s">
        <v>9</v>
      </c>
      <c r="L12" s="97" t="s">
        <v>10</v>
      </c>
      <c r="M12" s="97" t="s">
        <v>11</v>
      </c>
      <c r="N12" s="97" t="s">
        <v>0</v>
      </c>
      <c r="O12" s="97" t="s">
        <v>1</v>
      </c>
      <c r="P12" s="97" t="s">
        <v>2</v>
      </c>
      <c r="Q12" s="97" t="s">
        <v>3</v>
      </c>
      <c r="R12" s="97" t="s">
        <v>4</v>
      </c>
      <c r="S12" s="97" t="s">
        <v>5</v>
      </c>
      <c r="T12" s="97" t="s">
        <v>6</v>
      </c>
      <c r="U12" s="97" t="s">
        <v>17</v>
      </c>
      <c r="V12" s="378" t="s">
        <v>18</v>
      </c>
      <c r="W12" s="378"/>
    </row>
    <row r="13" spans="1:23" s="94" customFormat="1" ht="65.25" customHeight="1">
      <c r="A13" s="375">
        <v>1</v>
      </c>
      <c r="B13" s="376" t="s">
        <v>215</v>
      </c>
      <c r="C13" s="376" t="s">
        <v>615</v>
      </c>
      <c r="D13" s="340" t="str">
        <f>+Variables!A7</f>
        <v>Logística de Movilidad</v>
      </c>
      <c r="E13" s="340" t="s">
        <v>612</v>
      </c>
      <c r="F13" s="383" t="str">
        <f>+'HV 1'!F9</f>
        <v>1. Realizar 19.000 actividades de capacitación  por infracción a las normas de tránsito y transporte en la ciudad, en cumplimiento del Decreto 672 de 2018.</v>
      </c>
      <c r="G13" s="379" t="str">
        <f>+'HV 1'!C15</f>
        <v>Actividades de capacitación  por infracción a las normas de tránsito y transporte en la ciudad</v>
      </c>
      <c r="H13" s="93" t="str">
        <f>+'HV 1'!C22</f>
        <v>Número de actividades pedagógicas realizadas
</v>
      </c>
      <c r="I13" s="346">
        <f>+'HV 1'!C30</f>
        <v>1481</v>
      </c>
      <c r="J13" s="347" t="e">
        <f>+'HV 1'!#REF!</f>
        <v>#REF!</v>
      </c>
      <c r="K13" s="348" t="e">
        <f>+'HV 1'!#REF!</f>
        <v>#REF!</v>
      </c>
      <c r="L13" s="346">
        <f>+'HV 1'!C33</f>
        <v>0</v>
      </c>
      <c r="M13" s="347" t="e">
        <f>+'HV 1'!#REF!</f>
        <v>#REF!</v>
      </c>
      <c r="N13" s="348" t="e">
        <f>+'HV 1'!#REF!</f>
        <v>#REF!</v>
      </c>
      <c r="O13" s="346">
        <f>+'HV 1'!C36</f>
        <v>0</v>
      </c>
      <c r="P13" s="347" t="e">
        <f>+'HV 1'!#REF!</f>
        <v>#REF!</v>
      </c>
      <c r="Q13" s="348" t="e">
        <f>+'HV 1'!#REF!</f>
        <v>#REF!</v>
      </c>
      <c r="R13" s="346">
        <f>+'HV 1'!C39</f>
        <v>0</v>
      </c>
      <c r="S13" s="347" t="e">
        <f>+'HV 1'!#REF!</f>
        <v>#REF!</v>
      </c>
      <c r="T13" s="348" t="e">
        <f>+'HV 1'!#REF!</f>
        <v>#REF!</v>
      </c>
      <c r="U13" s="98">
        <f>+I13+L13+O13+R13</f>
        <v>1481</v>
      </c>
      <c r="V13" s="377" t="str">
        <f>+'HV 1'!C42</f>
        <v>Durante el período reportado, la Secretaría de Movilidad ha realizado los cursos de pedagogía, atendiendo a 42.200 infractores en los Seis (6) puntos de atención donde se dictan los cursos: Calle 13, Américas, Suba ,20 de Julio, Fontibón y Paloquemao. El mes con el mayor número de cursos implementados fue el de Febrero con 17.667
Con la finalidad de sensibilizar a la ciudadanía en la reducción de Riesgos de accidentalidad, a través de una reflexión analítica y participativa, es preciso señalar que en el período reportado se realizaron 1.481 actividades de capacitación por infracción a las normas de tránsito y transporte en la ciudad, en cumplimiento del Decreto 672 de 2018.</v>
      </c>
      <c r="W13" s="377"/>
    </row>
    <row r="14" spans="1:23" s="94" customFormat="1" ht="65.25" customHeight="1">
      <c r="A14" s="375"/>
      <c r="B14" s="376"/>
      <c r="C14" s="376"/>
      <c r="D14" s="341"/>
      <c r="E14" s="341"/>
      <c r="F14" s="383"/>
      <c r="G14" s="379"/>
      <c r="H14" s="93" t="str">
        <f>+'HV 1'!F22</f>
        <v>Número de actividades pedagógicas programadas</v>
      </c>
      <c r="I14" s="346">
        <f>+'HV 1'!E30</f>
        <v>1322</v>
      </c>
      <c r="J14" s="347"/>
      <c r="K14" s="348"/>
      <c r="L14" s="346">
        <f>+'HV 1'!E33</f>
        <v>0</v>
      </c>
      <c r="M14" s="347"/>
      <c r="N14" s="348"/>
      <c r="O14" s="346">
        <f>+'HV 1'!E36</f>
        <v>0</v>
      </c>
      <c r="P14" s="347"/>
      <c r="Q14" s="348"/>
      <c r="R14" s="346">
        <f>+'HV 1'!E39</f>
        <v>0</v>
      </c>
      <c r="S14" s="347"/>
      <c r="T14" s="348"/>
      <c r="U14" s="98">
        <f>SUM(I14:T14)</f>
        <v>1322</v>
      </c>
      <c r="V14" s="377"/>
      <c r="W14" s="377"/>
    </row>
    <row r="15" spans="1:23" s="94" customFormat="1" ht="65.25" customHeight="1">
      <c r="A15" s="375"/>
      <c r="B15" s="376"/>
      <c r="C15" s="376"/>
      <c r="D15" s="342"/>
      <c r="E15" s="342"/>
      <c r="F15" s="383"/>
      <c r="G15" s="379"/>
      <c r="H15" s="95" t="s">
        <v>104</v>
      </c>
      <c r="I15" s="343">
        <f>+I13/I14</f>
        <v>1.1202723146747353</v>
      </c>
      <c r="J15" s="344" t="e">
        <f>+J13/J14</f>
        <v>#REF!</v>
      </c>
      <c r="K15" s="345" t="e">
        <f>+SUM(J13:K13)/K14</f>
        <v>#REF!</v>
      </c>
      <c r="L15" s="343">
        <f>+L13/I14</f>
        <v>0</v>
      </c>
      <c r="M15" s="344" t="e">
        <f>+SUM(J13:M13)/M14</f>
        <v>#REF!</v>
      </c>
      <c r="N15" s="345" t="e">
        <f>+SUM(J13:N13)/N14</f>
        <v>#REF!</v>
      </c>
      <c r="O15" s="343">
        <f>+O13/I14</f>
        <v>0</v>
      </c>
      <c r="P15" s="344" t="e">
        <f>+SUM(J13:P13)/P14</f>
        <v>#REF!</v>
      </c>
      <c r="Q15" s="345" t="e">
        <f>+SUM(J13:Q13)/Q14</f>
        <v>#REF!</v>
      </c>
      <c r="R15" s="343">
        <f>+R13/I14</f>
        <v>0</v>
      </c>
      <c r="S15" s="344" t="e">
        <f>+SUM(J13:S13)/S14</f>
        <v>#REF!</v>
      </c>
      <c r="T15" s="345" t="e">
        <f>+SUM(J13:T13)/U14</f>
        <v>#REF!</v>
      </c>
      <c r="U15" s="285">
        <f>+U13/U14</f>
        <v>1.1202723146747353</v>
      </c>
      <c r="V15" s="377"/>
      <c r="W15" s="377"/>
    </row>
    <row r="16" spans="1:23" s="94" customFormat="1" ht="65.25" customHeight="1">
      <c r="A16" s="375">
        <v>2</v>
      </c>
      <c r="B16" s="376" t="str">
        <f>+Variables!A30</f>
        <v>4. Fortalecimiento de la cultura para la movilidad</v>
      </c>
      <c r="C16" s="376" t="s">
        <v>617</v>
      </c>
      <c r="D16" s="340" t="str">
        <f>+Variables!A16</f>
        <v>Componente Institucional</v>
      </c>
      <c r="E16" s="340" t="s">
        <v>613</v>
      </c>
      <c r="F16" s="383" t="str">
        <f>+'HV 2-MIPG'!F9</f>
        <v>2. Cumplir el 100% de las actividades propuestas en el Modelo Integrado de Planeación y Gestión - MIPG por la Dirección de Atención al Ciudadano</v>
      </c>
      <c r="G16" s="379" t="str">
        <f>+'HV 2-MIPG'!C15</f>
        <v>Cumplimiento de las acciones de MIPG</v>
      </c>
      <c r="H16" s="93" t="str">
        <f>+'HV 2-MIPG'!C22</f>
        <v>Porcentaje de avance en actividades ejecutadas</v>
      </c>
      <c r="I16" s="380">
        <f>+'HV 2-MIPG'!C30</f>
        <v>0.25</v>
      </c>
      <c r="J16" s="381" t="e">
        <f>+'HV 1'!#REF!</f>
        <v>#REF!</v>
      </c>
      <c r="K16" s="382" t="e">
        <f>+'HV 1'!#REF!</f>
        <v>#REF!</v>
      </c>
      <c r="L16" s="380">
        <f>+'HV 2-MIPG'!C33</f>
        <v>0.25</v>
      </c>
      <c r="M16" s="381" t="e">
        <f>+'HV 1'!#REF!</f>
        <v>#REF!</v>
      </c>
      <c r="N16" s="382" t="e">
        <f>+'HV 1'!#REF!</f>
        <v>#REF!</v>
      </c>
      <c r="O16" s="380">
        <f>+'HV 2-MIPG'!C36</f>
        <v>0</v>
      </c>
      <c r="P16" s="381" t="e">
        <f>+'HV 1'!#REF!</f>
        <v>#REF!</v>
      </c>
      <c r="Q16" s="382" t="e">
        <f>+'HV 1'!#REF!</f>
        <v>#REF!</v>
      </c>
      <c r="R16" s="380">
        <f>+'HV 2-MIPG'!C39</f>
        <v>0</v>
      </c>
      <c r="S16" s="381" t="e">
        <f>+'HV 1'!#REF!</f>
        <v>#REF!</v>
      </c>
      <c r="T16" s="382" t="e">
        <f>+'HV 1'!#REF!</f>
        <v>#REF!</v>
      </c>
      <c r="U16" s="179">
        <f>+I16+L16+O16+R16</f>
        <v>0.5</v>
      </c>
      <c r="V16" s="377" t="str">
        <f>+'HV 2-MIPG'!C42</f>
        <v>Durante el período analizado, es oportuno mencionar que, se realizaron las acciones necesarias para cumplir el 100% con las actividades propuestas en el Modelo Integrado de Planeación y Gestión - MIPG por la Dirección de Atención al Ciudadano.Es oportuno mencionar que, se realizaron las acciones necesarias para  la Creación de un portal interactivo, con el fin de analizar las carácteristicas socioculturales, geográficas, económicas o tecnológicas de los grupos de valor. Así mismo se realizaron divulgaciones  a los servidores sobre el mejoramiento de trámites.
</v>
      </c>
      <c r="W16" s="377"/>
    </row>
    <row r="17" spans="1:23" s="94" customFormat="1" ht="65.25" customHeight="1">
      <c r="A17" s="375"/>
      <c r="B17" s="376"/>
      <c r="C17" s="376"/>
      <c r="D17" s="341"/>
      <c r="E17" s="341"/>
      <c r="F17" s="383"/>
      <c r="G17" s="379"/>
      <c r="H17" s="93" t="str">
        <f>+'HV 2-MIPG'!F22</f>
        <v>Porcentaje total  de avance de actividades programado en la vigencia</v>
      </c>
      <c r="I17" s="380">
        <f>+'HV 2-MIPG'!E30</f>
        <v>0.25</v>
      </c>
      <c r="J17" s="381"/>
      <c r="K17" s="382"/>
      <c r="L17" s="380">
        <f>+'HV 2-MIPG'!E33</f>
        <v>0.25</v>
      </c>
      <c r="M17" s="381"/>
      <c r="N17" s="382"/>
      <c r="O17" s="380">
        <f>+'HV 2-MIPG'!E36</f>
        <v>0.25</v>
      </c>
      <c r="P17" s="381"/>
      <c r="Q17" s="382"/>
      <c r="R17" s="380">
        <f>+'HV 2-MIPG'!E39</f>
        <v>0.25</v>
      </c>
      <c r="S17" s="381"/>
      <c r="T17" s="382"/>
      <c r="U17" s="179">
        <f>SUM(I17:T17)</f>
        <v>1</v>
      </c>
      <c r="V17" s="377"/>
      <c r="W17" s="377"/>
    </row>
    <row r="18" spans="1:23" s="94" customFormat="1" ht="65.25" customHeight="1">
      <c r="A18" s="375"/>
      <c r="B18" s="376"/>
      <c r="C18" s="376"/>
      <c r="D18" s="342"/>
      <c r="E18" s="342"/>
      <c r="F18" s="383"/>
      <c r="G18" s="379"/>
      <c r="H18" s="95" t="s">
        <v>104</v>
      </c>
      <c r="I18" s="343">
        <f>+I16/I17</f>
        <v>1</v>
      </c>
      <c r="J18" s="344" t="e">
        <f>+J16/J17</f>
        <v>#REF!</v>
      </c>
      <c r="K18" s="345" t="e">
        <f>+SUM(J16:K16)/K17</f>
        <v>#REF!</v>
      </c>
      <c r="L18" s="343">
        <f>+L16/I17</f>
        <v>1</v>
      </c>
      <c r="M18" s="344" t="e">
        <f>+SUM(J16:M16)/M17</f>
        <v>#REF!</v>
      </c>
      <c r="N18" s="345" t="e">
        <f>+SUM(J16:N16)/N17</f>
        <v>#REF!</v>
      </c>
      <c r="O18" s="343">
        <f>+O16/I17</f>
        <v>0</v>
      </c>
      <c r="P18" s="344" t="e">
        <f>+SUM(J16:P16)/P17</f>
        <v>#REF!</v>
      </c>
      <c r="Q18" s="345" t="e">
        <f>+SUM(J16:Q16)/Q17</f>
        <v>#REF!</v>
      </c>
      <c r="R18" s="343">
        <f>+R16/I17</f>
        <v>0</v>
      </c>
      <c r="S18" s="344" t="e">
        <f>+SUM(J16:S16)/S17</f>
        <v>#REF!</v>
      </c>
      <c r="T18" s="345" t="e">
        <f>+SUM(J16:T16)/U17</f>
        <v>#REF!</v>
      </c>
      <c r="U18" s="285">
        <f>+U16/U17</f>
        <v>0.5</v>
      </c>
      <c r="V18" s="377"/>
      <c r="W18" s="377"/>
    </row>
    <row r="19" spans="1:23" s="94" customFormat="1" ht="65.25" customHeight="1">
      <c r="A19" s="375">
        <v>3</v>
      </c>
      <c r="B19" s="376" t="str">
        <f>+Variables!A30</f>
        <v>4. Fortalecimiento de la cultura para la movilidad</v>
      </c>
      <c r="C19" s="376" t="s">
        <v>616</v>
      </c>
      <c r="D19" s="340" t="str">
        <f>+Variables!A16</f>
        <v>Componente Institucional</v>
      </c>
      <c r="E19" s="340" t="s">
        <v>613</v>
      </c>
      <c r="F19" s="383" t="str">
        <f>+'HV 3-PAAC'!F9</f>
        <v>3. Realizar el 100% de las actividades programadas en el Plan Anticorrupción y de Atención al Ciudadano de la vigencia por la Dirección de Atencion al Ciudadano</v>
      </c>
      <c r="G19" s="379" t="str">
        <f>+'HV 3-PAAC'!C15</f>
        <v>Cumplimiento del P.A.A.C</v>
      </c>
      <c r="H19" s="93" t="str">
        <f>+'HV 3-PAAC'!C22</f>
        <v>Total actividades ejecutadas </v>
      </c>
      <c r="I19" s="392">
        <f>+'HV 3-PAAC'!C30</f>
        <v>0.25</v>
      </c>
      <c r="J19" s="393" t="e">
        <f>+'HV 1'!#REF!</f>
        <v>#REF!</v>
      </c>
      <c r="K19" s="394" t="e">
        <f>+'HV 1'!#REF!</f>
        <v>#REF!</v>
      </c>
      <c r="L19" s="392">
        <f>+'HV 3-PAAC'!C33</f>
        <v>0.25</v>
      </c>
      <c r="M19" s="393" t="e">
        <f>+'HV 1'!#REF!</f>
        <v>#REF!</v>
      </c>
      <c r="N19" s="394" t="e">
        <f>+'HV 1'!#REF!</f>
        <v>#REF!</v>
      </c>
      <c r="O19" s="392">
        <f>+'HV 3-PAAC'!C36</f>
        <v>0</v>
      </c>
      <c r="P19" s="393" t="e">
        <f>+'HV 1'!#REF!</f>
        <v>#REF!</v>
      </c>
      <c r="Q19" s="394" t="e">
        <f>+'HV 1'!#REF!</f>
        <v>#REF!</v>
      </c>
      <c r="R19" s="392">
        <f>+'HV 3-PAAC'!C39</f>
        <v>0</v>
      </c>
      <c r="S19" s="393" t="e">
        <f>+'HV 1'!#REF!</f>
        <v>#REF!</v>
      </c>
      <c r="T19" s="394" t="e">
        <f>+'HV 1'!#REF!</f>
        <v>#REF!</v>
      </c>
      <c r="U19" s="283">
        <f>+I19+L19+O19+R19</f>
        <v>0.5</v>
      </c>
      <c r="V19" s="377" t="str">
        <f>+'HV 3-PAAC'!C42</f>
        <v>Durante el perído analizado, es oportuno mencionar que, se realizaron las acciones necesarias para cumplir  el 100% de las actividades programadas en el Plan Anticorrupción y de Atención al Ciudadano de la vigencia por la Dirección de Atencion al Ciudadano.
Es oportuno mencionar que, se realizaron las acciones necesarias para cumplir con  con la Política de del Riesgos Institucionales, la cual establece los parámetros para la administración de los riesgos inherentes a las actividades, que le permita a la entidad tener control de los eventos que pueden afectar el cumplimento de sus objetivos. Por lo anterior es el período reportado se realizó el monitoreo  de la Matriz de Riesgos de Corrupción y Procesos a corte de abril de 2020. Así mismo, se divulgo la carta de trato digno que esa vital para dar a conocer a los ciudadanos y funcionarios de puntos de contacto   los derechos y deberes en materia de atención.</v>
      </c>
      <c r="W19" s="377"/>
    </row>
    <row r="20" spans="1:23" s="94" customFormat="1" ht="65.25" customHeight="1">
      <c r="A20" s="375"/>
      <c r="B20" s="376"/>
      <c r="C20" s="376"/>
      <c r="D20" s="341"/>
      <c r="E20" s="341"/>
      <c r="F20" s="383"/>
      <c r="G20" s="379"/>
      <c r="H20" s="93" t="str">
        <f>+'HV 3-PAAC'!F22</f>
        <v>Total actividades programadas</v>
      </c>
      <c r="I20" s="386">
        <f>+'HV 3-PAAC'!E30</f>
        <v>0.25</v>
      </c>
      <c r="J20" s="387"/>
      <c r="K20" s="388"/>
      <c r="L20" s="386">
        <f>+'HV 3-PAAC'!E33</f>
        <v>0.25</v>
      </c>
      <c r="M20" s="387"/>
      <c r="N20" s="388"/>
      <c r="O20" s="386">
        <f>+'HV 3-PAAC'!E36</f>
        <v>0.25</v>
      </c>
      <c r="P20" s="387"/>
      <c r="Q20" s="388"/>
      <c r="R20" s="386">
        <f>+'HV 3-PAAC'!E39</f>
        <v>0.25</v>
      </c>
      <c r="S20" s="387"/>
      <c r="T20" s="388"/>
      <c r="U20" s="284">
        <f>SUM(I20:T20)</f>
        <v>1</v>
      </c>
      <c r="V20" s="377"/>
      <c r="W20" s="377"/>
    </row>
    <row r="21" spans="1:23" s="94" customFormat="1" ht="65.25" customHeight="1">
      <c r="A21" s="375"/>
      <c r="B21" s="376"/>
      <c r="C21" s="376"/>
      <c r="D21" s="342"/>
      <c r="E21" s="342"/>
      <c r="F21" s="383"/>
      <c r="G21" s="379"/>
      <c r="H21" s="95" t="s">
        <v>104</v>
      </c>
      <c r="I21" s="389">
        <f>+I19/I20</f>
        <v>1</v>
      </c>
      <c r="J21" s="390" t="e">
        <f>+J19/J20</f>
        <v>#REF!</v>
      </c>
      <c r="K21" s="391" t="e">
        <f>+SUM(J19:K19)/K20</f>
        <v>#REF!</v>
      </c>
      <c r="L21" s="389">
        <f>+L19/L20</f>
        <v>1</v>
      </c>
      <c r="M21" s="390" t="e">
        <f>+M19/M20</f>
        <v>#REF!</v>
      </c>
      <c r="N21" s="391" t="e">
        <f>+SUM(M19:N19)/N20</f>
        <v>#REF!</v>
      </c>
      <c r="O21" s="389">
        <f>+O19/O20</f>
        <v>0</v>
      </c>
      <c r="P21" s="390" t="e">
        <f>+P19/P20</f>
        <v>#REF!</v>
      </c>
      <c r="Q21" s="391" t="e">
        <f>+SUM(P19:Q19)/Q20</f>
        <v>#REF!</v>
      </c>
      <c r="R21" s="389">
        <f>+R19/R20</f>
        <v>0</v>
      </c>
      <c r="S21" s="390" t="e">
        <f>+S19/S20</f>
        <v>#REF!</v>
      </c>
      <c r="T21" s="391" t="e">
        <f>+SUM(S19:T19)/T20</f>
        <v>#REF!</v>
      </c>
      <c r="U21" s="286">
        <f>+U19/U20</f>
        <v>0.5</v>
      </c>
      <c r="V21" s="377"/>
      <c r="W21" s="377"/>
    </row>
    <row r="22" spans="1:23" s="94" customFormat="1" ht="65.25" customHeight="1">
      <c r="A22" s="375">
        <v>4</v>
      </c>
      <c r="B22" s="376" t="s">
        <v>216</v>
      </c>
      <c r="C22" s="376" t="s">
        <v>618</v>
      </c>
      <c r="D22" s="340" t="s">
        <v>21</v>
      </c>
      <c r="E22" s="340" t="s">
        <v>614</v>
      </c>
      <c r="F22" s="383" t="str">
        <f>+'HV 4 '!F9</f>
        <v>4. Cumplir en el 100%  las acciones de  racionalización tecnológica de los trámites y/o servicios que ofrece la Secretaría Distrital de Movilidad.</v>
      </c>
      <c r="G22" s="379" t="str">
        <f>+'HV 4 '!C15</f>
        <v>Acciones de  racionalización tecnológica de los trámites y/o servicios que ofrece la Secretaría Distrital de Movilidad.</v>
      </c>
      <c r="H22" s="93" t="str">
        <f>+'HV 4 '!C22</f>
        <v>Porcentaje de avance de actividades de  racionalización tecnológica </v>
      </c>
      <c r="I22" s="380">
        <f>+'HV 4 '!C30</f>
        <v>0.25</v>
      </c>
      <c r="J22" s="381" t="e">
        <f>+'HV 1'!#REF!</f>
        <v>#REF!</v>
      </c>
      <c r="K22" s="382" t="e">
        <f>+'HV 1'!#REF!</f>
        <v>#REF!</v>
      </c>
      <c r="L22" s="380">
        <f>+'HV 4 '!C33</f>
        <v>0.25</v>
      </c>
      <c r="M22" s="381" t="e">
        <f>+'HV 1'!#REF!</f>
        <v>#REF!</v>
      </c>
      <c r="N22" s="382" t="e">
        <f>+'HV 1'!#REF!</f>
        <v>#REF!</v>
      </c>
      <c r="O22" s="380">
        <f>+'HV 4 '!C36</f>
        <v>0</v>
      </c>
      <c r="P22" s="381" t="e">
        <f>+'HV 1'!#REF!</f>
        <v>#REF!</v>
      </c>
      <c r="Q22" s="382" t="e">
        <f>+'HV 1'!#REF!</f>
        <v>#REF!</v>
      </c>
      <c r="R22" s="380">
        <f>+'HV 4 '!C39</f>
        <v>0</v>
      </c>
      <c r="S22" s="381" t="e">
        <f>+'HV 1'!#REF!</f>
        <v>#REF!</v>
      </c>
      <c r="T22" s="382" t="e">
        <f>+'HV 1'!#REF!</f>
        <v>#REF!</v>
      </c>
      <c r="U22" s="179">
        <f>+I22+L22+O22+R22</f>
        <v>0.5</v>
      </c>
      <c r="V22" s="377" t="str">
        <f>+'HV 4 '!C42</f>
        <v>Durante el período analizado, es oportuno mencionar que, se realizaron las acciones necesarias para cumplir  el 100% con las  las acciones de  racionalización tecnológica de los trámites y/o servicios que ofrece la Secretaría Distrital de Movilidad, las cuales se encuentran dispuestas en la Estrategia de Racionalización de la actual vigencia.
 Es oportuno mencionar que, se realizaron mesas de trabajos con los procesos de la SDM responsables de los trámites del VUC y realizar seguimiento a  la estrategia de racionalización  tecnológica de los trámites y/o servicios que ofrece la Secretaría Distrital de Movilidad y de esta manera  cumplir con el decreto 058 de 2018.</v>
      </c>
      <c r="W22" s="377"/>
    </row>
    <row r="23" spans="1:23" s="94" customFormat="1" ht="65.25" customHeight="1">
      <c r="A23" s="375"/>
      <c r="B23" s="376"/>
      <c r="C23" s="376"/>
      <c r="D23" s="341"/>
      <c r="E23" s="341"/>
      <c r="F23" s="383"/>
      <c r="G23" s="379"/>
      <c r="H23" s="93" t="str">
        <f>+'HV 4 '!F22</f>
        <v>Porcentaje total de actividades de  racionalización tecnológica </v>
      </c>
      <c r="I23" s="380">
        <f>+'HV 4 '!E30</f>
        <v>0.25</v>
      </c>
      <c r="J23" s="381"/>
      <c r="K23" s="382"/>
      <c r="L23" s="380">
        <f>+'HV 4 '!E33</f>
        <v>0.25</v>
      </c>
      <c r="M23" s="381"/>
      <c r="N23" s="382"/>
      <c r="O23" s="380">
        <f>+'HV 4 '!E36</f>
        <v>0.25</v>
      </c>
      <c r="P23" s="381"/>
      <c r="Q23" s="382"/>
      <c r="R23" s="380">
        <f>+'HV 4 '!E39</f>
        <v>0.25</v>
      </c>
      <c r="S23" s="381"/>
      <c r="T23" s="382"/>
      <c r="U23" s="179">
        <f>SUM(I23:T23)</f>
        <v>1</v>
      </c>
      <c r="V23" s="377"/>
      <c r="W23" s="377"/>
    </row>
    <row r="24" spans="1:23" s="94" customFormat="1" ht="65.25" customHeight="1">
      <c r="A24" s="375"/>
      <c r="B24" s="376"/>
      <c r="C24" s="376"/>
      <c r="D24" s="342"/>
      <c r="E24" s="342"/>
      <c r="F24" s="383"/>
      <c r="G24" s="379"/>
      <c r="H24" s="95" t="s">
        <v>104</v>
      </c>
      <c r="I24" s="343">
        <f>+I22/I23</f>
        <v>1</v>
      </c>
      <c r="J24" s="344" t="e">
        <f>+J22/J23</f>
        <v>#REF!</v>
      </c>
      <c r="K24" s="345" t="e">
        <f>+SUM(J22:K22)/K23</f>
        <v>#REF!</v>
      </c>
      <c r="L24" s="343">
        <f>+L22/L23</f>
        <v>1</v>
      </c>
      <c r="M24" s="344" t="e">
        <f>+M22/M23</f>
        <v>#REF!</v>
      </c>
      <c r="N24" s="345" t="e">
        <f>+SUM(M22:N22)/N23</f>
        <v>#REF!</v>
      </c>
      <c r="O24" s="343">
        <f>+O22/O23</f>
        <v>0</v>
      </c>
      <c r="P24" s="344" t="e">
        <f>+P22/P23</f>
        <v>#REF!</v>
      </c>
      <c r="Q24" s="345" t="e">
        <f>+SUM(P22:Q22)/Q23</f>
        <v>#REF!</v>
      </c>
      <c r="R24" s="343">
        <f>+R22/R23</f>
        <v>0</v>
      </c>
      <c r="S24" s="344" t="e">
        <f>+S22/S23</f>
        <v>#REF!</v>
      </c>
      <c r="T24" s="345" t="e">
        <f>+SUM(S22:T22)/T23</f>
        <v>#REF!</v>
      </c>
      <c r="U24" s="285">
        <f>+U22/U23</f>
        <v>0.5</v>
      </c>
      <c r="V24" s="377"/>
      <c r="W24" s="377"/>
    </row>
    <row r="25" spans="1:23" ht="61.5" customHeight="1">
      <c r="A25" s="375">
        <v>5</v>
      </c>
      <c r="B25" s="376" t="s">
        <v>216</v>
      </c>
      <c r="C25" s="376" t="s">
        <v>615</v>
      </c>
      <c r="D25" s="340" t="str">
        <f>+Variables!A19</f>
        <v>2. Fomentar la cultura ciudadana y el respeto entre todos los usuarios de todas las formas de transporte, protegiendo en especial los actores vulnerables y los modos activos </v>
      </c>
      <c r="E25" s="340" t="s">
        <v>612</v>
      </c>
      <c r="F25" s="383" t="str">
        <f>+'HV 5'!F9:I9</f>
        <v>
5. Aumentar en 10 puntos porcentuales el índice de aprendizaje en los cursos pedagógicos por infracción a las normas de tránsito.
</v>
      </c>
      <c r="G25" s="379" t="str">
        <f>+'HV 5'!C15</f>
        <v>índice de aprendizaje en los cursos pedagógicos por infracción a las normas de tránsito.</v>
      </c>
      <c r="H25" s="93" t="str">
        <f>+'HV 5'!C22</f>
        <v>Porcentaje de variación alcanzado</v>
      </c>
      <c r="I25" s="380">
        <v>0</v>
      </c>
      <c r="J25" s="381"/>
      <c r="K25" s="381"/>
      <c r="L25" s="381"/>
      <c r="M25" s="381"/>
      <c r="N25" s="382"/>
      <c r="O25" s="380">
        <f>+'HV 5'!C36</f>
        <v>0</v>
      </c>
      <c r="P25" s="381"/>
      <c r="Q25" s="381"/>
      <c r="R25" s="381"/>
      <c r="S25" s="381"/>
      <c r="T25" s="382"/>
      <c r="U25" s="179">
        <f>+I25+L25+O25+R25</f>
        <v>0</v>
      </c>
      <c r="V25" s="377">
        <f>+'HV 4 '!C45</f>
        <v>0</v>
      </c>
      <c r="W25" s="377"/>
    </row>
    <row r="26" spans="1:23" ht="61.5" customHeight="1">
      <c r="A26" s="375"/>
      <c r="B26" s="376"/>
      <c r="C26" s="376"/>
      <c r="D26" s="341"/>
      <c r="E26" s="341"/>
      <c r="F26" s="383"/>
      <c r="G26" s="379"/>
      <c r="H26" s="93" t="str">
        <f>+'HV 5'!F22</f>
        <v>Porcentaje de variación programado</v>
      </c>
      <c r="I26" s="380">
        <v>0</v>
      </c>
      <c r="J26" s="381"/>
      <c r="K26" s="381"/>
      <c r="L26" s="381"/>
      <c r="M26" s="381"/>
      <c r="N26" s="382"/>
      <c r="O26" s="380">
        <f>+'HV 5'!E36</f>
        <v>0.02</v>
      </c>
      <c r="P26" s="381"/>
      <c r="Q26" s="381"/>
      <c r="R26" s="381"/>
      <c r="S26" s="381"/>
      <c r="T26" s="382"/>
      <c r="U26" s="179">
        <f>SUM(I26:T26)</f>
        <v>0.02</v>
      </c>
      <c r="V26" s="377"/>
      <c r="W26" s="377"/>
    </row>
    <row r="27" spans="1:23" ht="61.5" customHeight="1">
      <c r="A27" s="375"/>
      <c r="B27" s="376"/>
      <c r="C27" s="376"/>
      <c r="D27" s="342"/>
      <c r="E27" s="342"/>
      <c r="F27" s="383"/>
      <c r="G27" s="379"/>
      <c r="H27" s="95" t="s">
        <v>104</v>
      </c>
      <c r="I27" s="343" t="e">
        <f>+I25/I26</f>
        <v>#DIV/0!</v>
      </c>
      <c r="J27" s="344"/>
      <c r="K27" s="344"/>
      <c r="L27" s="344"/>
      <c r="M27" s="344"/>
      <c r="N27" s="345"/>
      <c r="O27" s="343">
        <f>+O25/O26</f>
        <v>0</v>
      </c>
      <c r="P27" s="344"/>
      <c r="Q27" s="344"/>
      <c r="R27" s="344"/>
      <c r="S27" s="344"/>
      <c r="T27" s="345"/>
      <c r="U27" s="285">
        <f>+U25/U26</f>
        <v>0</v>
      </c>
      <c r="V27" s="377"/>
      <c r="W27" s="377"/>
    </row>
  </sheetData>
  <sheetProtection formatCells="0" formatColumns="0" formatRows="0"/>
  <mergeCells count="111">
    <mergeCell ref="I26:N26"/>
    <mergeCell ref="I25:N25"/>
    <mergeCell ref="O25:T25"/>
    <mergeCell ref="O26:T26"/>
    <mergeCell ref="G25:G27"/>
    <mergeCell ref="V25:W27"/>
    <mergeCell ref="I27:N27"/>
    <mergeCell ref="O27:T27"/>
    <mergeCell ref="A25:A27"/>
    <mergeCell ref="B25:B27"/>
    <mergeCell ref="C25:C27"/>
    <mergeCell ref="D25:D27"/>
    <mergeCell ref="E25:E27"/>
    <mergeCell ref="F25:F27"/>
    <mergeCell ref="A22:A24"/>
    <mergeCell ref="B22:B24"/>
    <mergeCell ref="C22:C24"/>
    <mergeCell ref="D22:D24"/>
    <mergeCell ref="O24:Q24"/>
    <mergeCell ref="R24:T24"/>
    <mergeCell ref="G22:G24"/>
    <mergeCell ref="I22:K22"/>
    <mergeCell ref="L22:N22"/>
    <mergeCell ref="O22:Q22"/>
    <mergeCell ref="R19:T19"/>
    <mergeCell ref="I24:K24"/>
    <mergeCell ref="L24:N24"/>
    <mergeCell ref="V22:W24"/>
    <mergeCell ref="I23:K23"/>
    <mergeCell ref="L23:N23"/>
    <mergeCell ref="O23:Q23"/>
    <mergeCell ref="R23:T23"/>
    <mergeCell ref="R22:T22"/>
    <mergeCell ref="O18:Q18"/>
    <mergeCell ref="R18:T18"/>
    <mergeCell ref="I21:K21"/>
    <mergeCell ref="F22:F24"/>
    <mergeCell ref="L21:N21"/>
    <mergeCell ref="O21:Q21"/>
    <mergeCell ref="R21:T21"/>
    <mergeCell ref="I19:K19"/>
    <mergeCell ref="L19:N19"/>
    <mergeCell ref="O19:Q19"/>
    <mergeCell ref="D19:D21"/>
    <mergeCell ref="E19:E21"/>
    <mergeCell ref="A16:A18"/>
    <mergeCell ref="V19:W21"/>
    <mergeCell ref="I20:K20"/>
    <mergeCell ref="L20:N20"/>
    <mergeCell ref="O20:Q20"/>
    <mergeCell ref="R20:T20"/>
    <mergeCell ref="I18:K18"/>
    <mergeCell ref="L18:N18"/>
    <mergeCell ref="R17:T17"/>
    <mergeCell ref="G16:G18"/>
    <mergeCell ref="I16:K16"/>
    <mergeCell ref="L16:N16"/>
    <mergeCell ref="O16:Q16"/>
    <mergeCell ref="A19:A21"/>
    <mergeCell ref="B19:B21"/>
    <mergeCell ref="C19:C21"/>
    <mergeCell ref="F19:F21"/>
    <mergeCell ref="G19:G21"/>
    <mergeCell ref="C13:C15"/>
    <mergeCell ref="F13:F15"/>
    <mergeCell ref="E11:E12"/>
    <mergeCell ref="E13:E15"/>
    <mergeCell ref="E16:E18"/>
    <mergeCell ref="B16:B18"/>
    <mergeCell ref="C16:C18"/>
    <mergeCell ref="F16:F18"/>
    <mergeCell ref="V12:W12"/>
    <mergeCell ref="D16:D18"/>
    <mergeCell ref="G13:G15"/>
    <mergeCell ref="F11:F12"/>
    <mergeCell ref="G11:G12"/>
    <mergeCell ref="R16:T16"/>
    <mergeCell ref="V16:W18"/>
    <mergeCell ref="I17:K17"/>
    <mergeCell ref="L17:N17"/>
    <mergeCell ref="O17:Q17"/>
    <mergeCell ref="A11:A12"/>
    <mergeCell ref="A10:W10"/>
    <mergeCell ref="D11:D12"/>
    <mergeCell ref="C7:G7"/>
    <mergeCell ref="O14:Q14"/>
    <mergeCell ref="R14:T14"/>
    <mergeCell ref="A13:A15"/>
    <mergeCell ref="B13:B15"/>
    <mergeCell ref="D13:D15"/>
    <mergeCell ref="V13:W15"/>
    <mergeCell ref="I14:K14"/>
    <mergeCell ref="C1:T1"/>
    <mergeCell ref="H11:H12"/>
    <mergeCell ref="C2:T2"/>
    <mergeCell ref="C3:T3"/>
    <mergeCell ref="C4:H4"/>
    <mergeCell ref="I4:T4"/>
    <mergeCell ref="B11:C11"/>
    <mergeCell ref="I11:W11"/>
    <mergeCell ref="A1:B4"/>
    <mergeCell ref="E22:E24"/>
    <mergeCell ref="L15:N15"/>
    <mergeCell ref="O15:Q15"/>
    <mergeCell ref="O13:Q13"/>
    <mergeCell ref="R15:T15"/>
    <mergeCell ref="I13:K13"/>
    <mergeCell ref="R13:T13"/>
    <mergeCell ref="I15:K15"/>
    <mergeCell ref="L13:N13"/>
    <mergeCell ref="L14:N14"/>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8"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sheetPr>
    <tabColor rgb="FFBED000"/>
  </sheetPr>
  <dimension ref="A1:K20"/>
  <sheetViews>
    <sheetView zoomScale="80" zoomScaleNormal="80" zoomScalePageLayoutView="0" workbookViewId="0" topLeftCell="D14">
      <selection activeCell="K15" sqref="K15"/>
    </sheetView>
  </sheetViews>
  <sheetFormatPr defaultColWidth="0" defaultRowHeight="15"/>
  <cols>
    <col min="1" max="1" width="1.28515625" style="118" customWidth="1"/>
    <col min="2" max="2" width="17.8515625" style="139" customWidth="1"/>
    <col min="3" max="3" width="34.57421875" style="118" customWidth="1"/>
    <col min="4" max="4" width="26.28125" style="118" customWidth="1"/>
    <col min="5" max="5" width="5.8515625" style="140" customWidth="1"/>
    <col min="6" max="6" width="62.57421875" style="164" customWidth="1"/>
    <col min="7" max="7" width="28.421875" style="118" customWidth="1"/>
    <col min="8" max="8" width="18.140625" style="118" customWidth="1"/>
    <col min="9" max="9" width="16.28125" style="118" customWidth="1"/>
    <col min="10" max="10" width="15.7109375" style="118" customWidth="1"/>
    <col min="11" max="11" width="61.8515625" style="118" customWidth="1"/>
    <col min="12" max="12" width="35.8515625" style="118" customWidth="1"/>
    <col min="13" max="14" width="16.421875" style="118" customWidth="1"/>
    <col min="15" max="19" width="11.421875" style="118" customWidth="1"/>
    <col min="20" max="107" width="0" style="118" hidden="1" customWidth="1"/>
    <col min="108" max="108" width="11.421875" style="118" hidden="1" customWidth="1"/>
    <col min="109" max="197" width="0" style="118" hidden="1" customWidth="1"/>
    <col min="198" max="198" width="1.421875" style="118" hidden="1" customWidth="1"/>
    <col min="199" max="16384" width="0" style="118" hidden="1" customWidth="1"/>
  </cols>
  <sheetData>
    <row r="1" spans="2:10" ht="15.75" thickBot="1">
      <c r="B1" s="597"/>
      <c r="C1" s="600" t="s">
        <v>348</v>
      </c>
      <c r="D1" s="601"/>
      <c r="E1" s="601"/>
      <c r="F1" s="601"/>
      <c r="G1" s="601"/>
      <c r="H1" s="601"/>
      <c r="I1" s="601"/>
      <c r="J1" s="602"/>
    </row>
    <row r="2" spans="2:10" ht="15.75" customHeight="1" thickBot="1">
      <c r="B2" s="598"/>
      <c r="C2" s="603" t="s">
        <v>16</v>
      </c>
      <c r="D2" s="604"/>
      <c r="E2" s="604"/>
      <c r="F2" s="604"/>
      <c r="G2" s="604"/>
      <c r="H2" s="604"/>
      <c r="I2" s="604"/>
      <c r="J2" s="605"/>
    </row>
    <row r="3" spans="2:10" ht="15.75" thickBot="1">
      <c r="B3" s="598"/>
      <c r="C3" s="603" t="s">
        <v>227</v>
      </c>
      <c r="D3" s="604"/>
      <c r="E3" s="604"/>
      <c r="F3" s="604"/>
      <c r="G3" s="604"/>
      <c r="H3" s="604"/>
      <c r="I3" s="604"/>
      <c r="J3" s="605"/>
    </row>
    <row r="4" spans="2:10" ht="15.75" thickBot="1">
      <c r="B4" s="599"/>
      <c r="C4" s="603" t="s">
        <v>349</v>
      </c>
      <c r="D4" s="604"/>
      <c r="E4" s="604"/>
      <c r="F4" s="604"/>
      <c r="G4" s="604"/>
      <c r="H4" s="632" t="s">
        <v>347</v>
      </c>
      <c r="I4" s="633"/>
      <c r="J4" s="634"/>
    </row>
    <row r="5" spans="2:10" ht="15.75" thickBot="1">
      <c r="B5" s="147"/>
      <c r="C5" s="142"/>
      <c r="D5" s="142"/>
      <c r="E5" s="142"/>
      <c r="F5" s="142"/>
      <c r="G5" s="142"/>
      <c r="H5" s="142"/>
      <c r="I5" s="142"/>
      <c r="J5" s="143"/>
    </row>
    <row r="6" spans="1:10" ht="33.75" customHeight="1" thickBot="1">
      <c r="A6" s="118"/>
      <c r="B6" s="672" t="s">
        <v>230</v>
      </c>
      <c r="C6" s="672"/>
      <c r="D6" s="592" t="s">
        <v>343</v>
      </c>
      <c r="E6" s="593"/>
      <c r="F6" s="594"/>
      <c r="G6" s="142"/>
      <c r="H6" s="142"/>
      <c r="I6" s="142"/>
      <c r="J6" s="143"/>
    </row>
    <row r="7" spans="1:10" ht="33.75" customHeight="1" thickBot="1">
      <c r="A7" s="118"/>
      <c r="B7" s="672" t="s">
        <v>24</v>
      </c>
      <c r="C7" s="672"/>
      <c r="D7" s="592" t="s">
        <v>341</v>
      </c>
      <c r="E7" s="593"/>
      <c r="F7" s="594"/>
      <c r="G7" s="142"/>
      <c r="H7" s="142"/>
      <c r="I7" s="142"/>
      <c r="J7" s="143"/>
    </row>
    <row r="8" spans="1:10" ht="33.75" customHeight="1" thickBot="1">
      <c r="A8" s="118"/>
      <c r="B8" s="672" t="s">
        <v>231</v>
      </c>
      <c r="C8" s="672"/>
      <c r="D8" s="592" t="s">
        <v>342</v>
      </c>
      <c r="E8" s="593"/>
      <c r="F8" s="594"/>
      <c r="G8" s="142"/>
      <c r="H8" s="142"/>
      <c r="I8" s="142"/>
      <c r="J8" s="143"/>
    </row>
    <row r="9" spans="1:10" ht="33.75" customHeight="1" thickBot="1">
      <c r="A9" s="118"/>
      <c r="B9" s="672" t="s">
        <v>232</v>
      </c>
      <c r="C9" s="672"/>
      <c r="D9" s="592" t="s">
        <v>633</v>
      </c>
      <c r="E9" s="593"/>
      <c r="F9" s="594"/>
      <c r="G9" s="142"/>
      <c r="H9" s="142"/>
      <c r="I9" s="142"/>
      <c r="J9" s="143"/>
    </row>
    <row r="10" spans="1:10" ht="33.75" customHeight="1">
      <c r="A10" s="118"/>
      <c r="B10" s="672" t="s">
        <v>233</v>
      </c>
      <c r="C10" s="672"/>
      <c r="D10" s="668" t="str">
        <f>+'HV 3-PAAC'!F9</f>
        <v>3. Realizar el 100% de las actividades programadas en el Plan Anticorrupción y de Atención al Ciudadano de la vigencia por la Dirección de Atencion al Ciudadano</v>
      </c>
      <c r="E10" s="668"/>
      <c r="F10" s="668"/>
      <c r="G10" s="142"/>
      <c r="H10" s="142"/>
      <c r="I10" s="142"/>
      <c r="J10" s="143"/>
    </row>
    <row r="12" spans="2:11" ht="15.75">
      <c r="B12" s="643" t="s">
        <v>401</v>
      </c>
      <c r="C12" s="644"/>
      <c r="D12" s="644"/>
      <c r="E12" s="644"/>
      <c r="F12" s="644"/>
      <c r="G12" s="644"/>
      <c r="H12" s="645"/>
      <c r="I12" s="641" t="s">
        <v>235</v>
      </c>
      <c r="J12" s="642"/>
      <c r="K12" s="642"/>
    </row>
    <row r="13" spans="2:11" s="117" customFormat="1" ht="45">
      <c r="B13" s="101" t="s">
        <v>236</v>
      </c>
      <c r="C13" s="101" t="s">
        <v>237</v>
      </c>
      <c r="D13" s="101" t="s">
        <v>238</v>
      </c>
      <c r="E13" s="101" t="s">
        <v>239</v>
      </c>
      <c r="F13" s="101" t="s">
        <v>240</v>
      </c>
      <c r="G13" s="101" t="s">
        <v>241</v>
      </c>
      <c r="H13" s="101" t="s">
        <v>242</v>
      </c>
      <c r="I13" s="125" t="s">
        <v>243</v>
      </c>
      <c r="J13" s="125" t="s">
        <v>244</v>
      </c>
      <c r="K13" s="125" t="s">
        <v>245</v>
      </c>
    </row>
    <row r="14" spans="2:11" s="117" customFormat="1" ht="183.75" customHeight="1">
      <c r="B14" s="186">
        <v>1</v>
      </c>
      <c r="C14" s="282" t="s">
        <v>397</v>
      </c>
      <c r="D14" s="212">
        <v>0.25</v>
      </c>
      <c r="E14" s="185">
        <v>1</v>
      </c>
      <c r="F14" s="107" t="s">
        <v>391</v>
      </c>
      <c r="G14" s="212">
        <v>0.25</v>
      </c>
      <c r="H14" s="122">
        <v>43920</v>
      </c>
      <c r="I14" s="212">
        <v>0.25</v>
      </c>
      <c r="J14" s="122">
        <v>43920</v>
      </c>
      <c r="K14" s="277" t="s">
        <v>642</v>
      </c>
    </row>
    <row r="15" spans="2:11" s="117" customFormat="1" ht="138" customHeight="1">
      <c r="B15" s="186">
        <v>2</v>
      </c>
      <c r="C15" s="282" t="s">
        <v>398</v>
      </c>
      <c r="D15" s="212">
        <v>0.25</v>
      </c>
      <c r="E15" s="185">
        <v>2</v>
      </c>
      <c r="F15" s="107" t="s">
        <v>391</v>
      </c>
      <c r="G15" s="212">
        <v>0.25</v>
      </c>
      <c r="H15" s="122">
        <v>43981</v>
      </c>
      <c r="I15" s="212">
        <v>0.25</v>
      </c>
      <c r="J15" s="122">
        <v>43981</v>
      </c>
      <c r="K15" s="277" t="s">
        <v>644</v>
      </c>
    </row>
    <row r="16" spans="2:11" s="117" customFormat="1" ht="82.5" customHeight="1">
      <c r="B16" s="186">
        <v>3</v>
      </c>
      <c r="C16" s="282" t="s">
        <v>399</v>
      </c>
      <c r="D16" s="212">
        <v>0.25</v>
      </c>
      <c r="E16" s="185">
        <v>3</v>
      </c>
      <c r="F16" s="107" t="s">
        <v>391</v>
      </c>
      <c r="G16" s="212">
        <v>0.25</v>
      </c>
      <c r="H16" s="122">
        <v>44104</v>
      </c>
      <c r="I16" s="212"/>
      <c r="J16" s="122"/>
      <c r="K16" s="277"/>
    </row>
    <row r="17" spans="2:11" ht="57" customHeight="1">
      <c r="B17" s="186">
        <v>4</v>
      </c>
      <c r="C17" s="282" t="s">
        <v>400</v>
      </c>
      <c r="D17" s="212">
        <v>0.25</v>
      </c>
      <c r="E17" s="185">
        <v>4</v>
      </c>
      <c r="F17" s="107" t="s">
        <v>391</v>
      </c>
      <c r="G17" s="212">
        <v>0.25</v>
      </c>
      <c r="H17" s="122">
        <v>44195</v>
      </c>
      <c r="I17" s="276"/>
      <c r="J17" s="122"/>
      <c r="K17" s="278"/>
    </row>
    <row r="18" spans="2:11" s="129" customFormat="1" ht="15">
      <c r="B18" s="637" t="s">
        <v>246</v>
      </c>
      <c r="C18" s="638"/>
      <c r="D18" s="149">
        <f>SUM(D14:D17)</f>
        <v>1</v>
      </c>
      <c r="E18" s="639" t="s">
        <v>247</v>
      </c>
      <c r="F18" s="640"/>
      <c r="G18" s="149">
        <f>SUM(G14:G17)</f>
        <v>1</v>
      </c>
      <c r="H18" s="104"/>
      <c r="I18" s="149">
        <f>SUM(I14:I17)</f>
        <v>0.5</v>
      </c>
      <c r="J18" s="184"/>
      <c r="K18" s="184"/>
    </row>
    <row r="19" ht="15">
      <c r="H19" s="141"/>
    </row>
    <row r="20" spans="3:8" ht="15">
      <c r="C20" s="275"/>
      <c r="H20" s="141"/>
    </row>
  </sheetData>
  <sheetProtection/>
  <autoFilter ref="A13:GP13"/>
  <mergeCells count="20">
    <mergeCell ref="B18:C18"/>
    <mergeCell ref="E18:F18"/>
    <mergeCell ref="I12:K12"/>
    <mergeCell ref="B6:C6"/>
    <mergeCell ref="B1:B4"/>
    <mergeCell ref="C1:J1"/>
    <mergeCell ref="C2:J2"/>
    <mergeCell ref="C3:J3"/>
    <mergeCell ref="C4:G4"/>
    <mergeCell ref="H4:J4"/>
    <mergeCell ref="B10:C10"/>
    <mergeCell ref="D10:F10"/>
    <mergeCell ref="B12:H12"/>
    <mergeCell ref="D6:F6"/>
    <mergeCell ref="B7:C7"/>
    <mergeCell ref="D7:F7"/>
    <mergeCell ref="B8:C8"/>
    <mergeCell ref="D8:F8"/>
    <mergeCell ref="B9:C9"/>
    <mergeCell ref="D9:F9"/>
  </mergeCells>
  <printOptions/>
  <pageMargins left="0.7" right="0.7" top="0.75" bottom="0.75" header="0.3" footer="0.3"/>
  <pageSetup horizontalDpi="600" verticalDpi="600" orientation="portrait" r:id="rId4"/>
  <drawing r:id="rId3"/>
  <legacyDrawing r:id="rId2"/>
</worksheet>
</file>

<file path=xl/worksheets/sheet11.xml><?xml version="1.0" encoding="utf-8"?>
<worksheet xmlns="http://schemas.openxmlformats.org/spreadsheetml/2006/main" xmlns:r="http://schemas.openxmlformats.org/officeDocument/2006/relationships">
  <sheetPr>
    <tabColor rgb="FF879225"/>
  </sheetPr>
  <dimension ref="A1:O67"/>
  <sheetViews>
    <sheetView zoomScale="80" zoomScaleNormal="80" zoomScalePageLayoutView="0" workbookViewId="0" topLeftCell="A17">
      <selection activeCell="C22" sqref="C22:I22"/>
    </sheetView>
  </sheetViews>
  <sheetFormatPr defaultColWidth="11.421875" defaultRowHeight="15"/>
  <cols>
    <col min="1" max="1" width="0.9921875" style="241" customWidth="1"/>
    <col min="2" max="2" width="25.421875" style="256" customWidth="1"/>
    <col min="3" max="3" width="19.421875" style="241" customWidth="1"/>
    <col min="4" max="4" width="20.140625" style="241" customWidth="1"/>
    <col min="5" max="5" width="16.421875" style="241" customWidth="1"/>
    <col min="6" max="6" width="25.00390625" style="241" customWidth="1"/>
    <col min="7" max="7" width="22.00390625" style="257" customWidth="1"/>
    <col min="8" max="8" width="20.57421875" style="241" customWidth="1"/>
    <col min="9" max="9" width="22.421875" style="241" customWidth="1"/>
    <col min="10" max="10" width="11.421875" style="238" customWidth="1"/>
    <col min="11" max="12" width="11.421875" style="239" customWidth="1"/>
    <col min="13" max="22" width="11.421875" style="240" customWidth="1"/>
    <col min="23" max="16384" width="11.421875" style="241" customWidth="1"/>
  </cols>
  <sheetData>
    <row r="1" spans="1:9" ht="6" customHeight="1">
      <c r="A1" s="235"/>
      <c r="B1" s="236"/>
      <c r="C1" s="235"/>
      <c r="D1" s="235"/>
      <c r="E1" s="235"/>
      <c r="F1" s="235"/>
      <c r="G1" s="237"/>
      <c r="H1" s="235"/>
      <c r="I1" s="235"/>
    </row>
    <row r="2" spans="1:9" ht="25.5" customHeight="1">
      <c r="A2" s="235"/>
      <c r="B2" s="476"/>
      <c r="C2" s="410" t="s">
        <v>372</v>
      </c>
      <c r="D2" s="410"/>
      <c r="E2" s="410"/>
      <c r="F2" s="410"/>
      <c r="G2" s="410"/>
      <c r="H2" s="410"/>
      <c r="I2" s="410"/>
    </row>
    <row r="3" spans="1:9" ht="25.5" customHeight="1">
      <c r="A3" s="235"/>
      <c r="B3" s="476"/>
      <c r="C3" s="411" t="s">
        <v>16</v>
      </c>
      <c r="D3" s="411"/>
      <c r="E3" s="411"/>
      <c r="F3" s="411"/>
      <c r="G3" s="411"/>
      <c r="H3" s="411"/>
      <c r="I3" s="411"/>
    </row>
    <row r="4" spans="1:15" ht="25.5" customHeight="1">
      <c r="A4" s="235"/>
      <c r="B4" s="476"/>
      <c r="C4" s="411" t="s">
        <v>107</v>
      </c>
      <c r="D4" s="411"/>
      <c r="E4" s="411"/>
      <c r="F4" s="411"/>
      <c r="G4" s="411"/>
      <c r="H4" s="411"/>
      <c r="I4" s="411"/>
      <c r="L4" s="180" t="s">
        <v>105</v>
      </c>
      <c r="M4" s="239"/>
      <c r="N4" s="239"/>
      <c r="O4" s="239"/>
    </row>
    <row r="5" spans="1:15" ht="25.5" customHeight="1">
      <c r="A5" s="235"/>
      <c r="B5" s="476"/>
      <c r="C5" s="411" t="s">
        <v>109</v>
      </c>
      <c r="D5" s="411"/>
      <c r="E5" s="411"/>
      <c r="F5" s="411"/>
      <c r="G5" s="412" t="s">
        <v>347</v>
      </c>
      <c r="H5" s="412"/>
      <c r="I5" s="412"/>
      <c r="L5" s="180" t="s">
        <v>106</v>
      </c>
      <c r="M5" s="239"/>
      <c r="N5" s="239"/>
      <c r="O5" s="239"/>
    </row>
    <row r="6" spans="1:15" ht="23.25" customHeight="1">
      <c r="A6" s="235"/>
      <c r="B6" s="464" t="s">
        <v>112</v>
      </c>
      <c r="C6" s="465"/>
      <c r="D6" s="465"/>
      <c r="E6" s="465"/>
      <c r="F6" s="465"/>
      <c r="G6" s="465"/>
      <c r="H6" s="465"/>
      <c r="I6" s="466"/>
      <c r="L6" s="180" t="s">
        <v>108</v>
      </c>
      <c r="M6" s="239"/>
      <c r="N6" s="239"/>
      <c r="O6" s="239"/>
    </row>
    <row r="7" spans="1:15" ht="24" customHeight="1">
      <c r="A7" s="235"/>
      <c r="B7" s="467" t="s">
        <v>113</v>
      </c>
      <c r="C7" s="468"/>
      <c r="D7" s="468"/>
      <c r="E7" s="468"/>
      <c r="F7" s="468"/>
      <c r="G7" s="468"/>
      <c r="H7" s="468"/>
      <c r="I7" s="469"/>
      <c r="L7" s="180" t="s">
        <v>111</v>
      </c>
      <c r="M7" s="239"/>
      <c r="N7" s="239"/>
      <c r="O7" s="239"/>
    </row>
    <row r="8" spans="1:15" ht="24" customHeight="1">
      <c r="A8" s="235"/>
      <c r="B8" s="692" t="s">
        <v>114</v>
      </c>
      <c r="C8" s="470"/>
      <c r="D8" s="470"/>
      <c r="E8" s="470"/>
      <c r="F8" s="470"/>
      <c r="G8" s="470"/>
      <c r="H8" s="470"/>
      <c r="I8" s="693"/>
      <c r="M8" s="239"/>
      <c r="N8" s="239"/>
      <c r="O8" s="239"/>
    </row>
    <row r="9" spans="1:15" ht="30.75" customHeight="1">
      <c r="A9" s="235"/>
      <c r="B9" s="265" t="s">
        <v>331</v>
      </c>
      <c r="C9" s="245">
        <v>4</v>
      </c>
      <c r="D9" s="409" t="s">
        <v>332</v>
      </c>
      <c r="E9" s="409"/>
      <c r="F9" s="471" t="s">
        <v>377</v>
      </c>
      <c r="G9" s="472"/>
      <c r="H9" s="472"/>
      <c r="I9" s="694"/>
      <c r="M9" s="239"/>
      <c r="N9" s="239"/>
      <c r="O9" s="239"/>
    </row>
    <row r="10" spans="1:15" ht="30.75" customHeight="1">
      <c r="A10" s="235"/>
      <c r="B10" s="265" t="s">
        <v>120</v>
      </c>
      <c r="C10" s="244" t="s">
        <v>139</v>
      </c>
      <c r="D10" s="409" t="s">
        <v>121</v>
      </c>
      <c r="E10" s="409"/>
      <c r="F10" s="421" t="s">
        <v>344</v>
      </c>
      <c r="G10" s="421"/>
      <c r="H10" s="246" t="s">
        <v>122</v>
      </c>
      <c r="I10" s="266" t="s">
        <v>139</v>
      </c>
      <c r="M10" s="239" t="s">
        <v>115</v>
      </c>
      <c r="N10" s="239"/>
      <c r="O10" s="239"/>
    </row>
    <row r="11" spans="1:15" ht="30.75" customHeight="1">
      <c r="A11" s="235"/>
      <c r="B11" s="265" t="s">
        <v>125</v>
      </c>
      <c r="C11" s="474" t="s">
        <v>219</v>
      </c>
      <c r="D11" s="474"/>
      <c r="E11" s="474"/>
      <c r="F11" s="474"/>
      <c r="G11" s="246" t="s">
        <v>126</v>
      </c>
      <c r="H11" s="475" t="s">
        <v>219</v>
      </c>
      <c r="I11" s="695"/>
      <c r="L11" s="180" t="s">
        <v>118</v>
      </c>
      <c r="M11" s="239" t="s">
        <v>119</v>
      </c>
      <c r="N11" s="239"/>
      <c r="O11" s="239"/>
    </row>
    <row r="12" spans="1:15" ht="30.75" customHeight="1">
      <c r="A12" s="235"/>
      <c r="B12" s="265" t="s">
        <v>129</v>
      </c>
      <c r="C12" s="460" t="s">
        <v>123</v>
      </c>
      <c r="D12" s="460"/>
      <c r="E12" s="460"/>
      <c r="F12" s="460"/>
      <c r="G12" s="246" t="s">
        <v>130</v>
      </c>
      <c r="H12" s="461" t="s">
        <v>210</v>
      </c>
      <c r="I12" s="696"/>
      <c r="L12" s="180" t="s">
        <v>123</v>
      </c>
      <c r="M12" s="239" t="s">
        <v>124</v>
      </c>
      <c r="N12" s="239"/>
      <c r="O12" s="239"/>
    </row>
    <row r="13" spans="1:15" ht="30.75" customHeight="1">
      <c r="A13" s="235"/>
      <c r="B13" s="265" t="s">
        <v>132</v>
      </c>
      <c r="C13" s="462" t="s">
        <v>161</v>
      </c>
      <c r="D13" s="462"/>
      <c r="E13" s="462"/>
      <c r="F13" s="462"/>
      <c r="G13" s="462"/>
      <c r="H13" s="462"/>
      <c r="I13" s="697"/>
      <c r="L13" s="180" t="s">
        <v>127</v>
      </c>
      <c r="M13" s="239" t="s">
        <v>128</v>
      </c>
      <c r="N13" s="239"/>
      <c r="O13" s="239"/>
    </row>
    <row r="14" spans="1:15" ht="30.75" customHeight="1">
      <c r="A14" s="235"/>
      <c r="B14" s="265" t="s">
        <v>133</v>
      </c>
      <c r="C14" s="463" t="s">
        <v>219</v>
      </c>
      <c r="D14" s="463"/>
      <c r="E14" s="463"/>
      <c r="F14" s="463"/>
      <c r="G14" s="463"/>
      <c r="H14" s="463"/>
      <c r="I14" s="698"/>
      <c r="L14" s="181" t="s">
        <v>131</v>
      </c>
      <c r="M14" s="239"/>
      <c r="N14" s="239"/>
      <c r="O14" s="239"/>
    </row>
    <row r="15" spans="1:15" ht="30.75" customHeight="1">
      <c r="A15" s="235"/>
      <c r="B15" s="265" t="s">
        <v>135</v>
      </c>
      <c r="C15" s="448" t="s">
        <v>378</v>
      </c>
      <c r="D15" s="448"/>
      <c r="E15" s="448"/>
      <c r="F15" s="448"/>
      <c r="G15" s="246" t="s">
        <v>136</v>
      </c>
      <c r="H15" s="421" t="s">
        <v>152</v>
      </c>
      <c r="I15" s="699"/>
      <c r="L15" s="181"/>
      <c r="M15" s="239"/>
      <c r="N15" s="239"/>
      <c r="O15" s="239"/>
    </row>
    <row r="16" spans="1:15" ht="30.75" customHeight="1">
      <c r="A16" s="235"/>
      <c r="B16" s="265" t="s">
        <v>140</v>
      </c>
      <c r="C16" s="609" t="s">
        <v>386</v>
      </c>
      <c r="D16" s="609"/>
      <c r="E16" s="609"/>
      <c r="F16" s="609"/>
      <c r="G16" s="246" t="s">
        <v>141</v>
      </c>
      <c r="H16" s="421" t="s">
        <v>115</v>
      </c>
      <c r="I16" s="699"/>
      <c r="L16" s="181"/>
      <c r="M16" s="239" t="s">
        <v>134</v>
      </c>
      <c r="N16" s="239"/>
      <c r="O16" s="239"/>
    </row>
    <row r="17" spans="1:15" ht="40.5" customHeight="1">
      <c r="A17" s="235"/>
      <c r="B17" s="265" t="s">
        <v>143</v>
      </c>
      <c r="C17" s="610" t="s">
        <v>336</v>
      </c>
      <c r="D17" s="611"/>
      <c r="E17" s="611"/>
      <c r="F17" s="611"/>
      <c r="G17" s="611"/>
      <c r="H17" s="611"/>
      <c r="I17" s="700"/>
      <c r="L17" s="181" t="s">
        <v>138</v>
      </c>
      <c r="M17" s="239" t="s">
        <v>139</v>
      </c>
      <c r="N17" s="239"/>
      <c r="O17" s="239"/>
    </row>
    <row r="18" spans="1:15" ht="30.75" customHeight="1">
      <c r="A18" s="235"/>
      <c r="B18" s="265" t="s">
        <v>146</v>
      </c>
      <c r="C18" s="471" t="s">
        <v>337</v>
      </c>
      <c r="D18" s="472"/>
      <c r="E18" s="472"/>
      <c r="F18" s="472"/>
      <c r="G18" s="472"/>
      <c r="H18" s="472"/>
      <c r="I18" s="694"/>
      <c r="L18" s="181" t="s">
        <v>142</v>
      </c>
      <c r="M18" s="239"/>
      <c r="N18" s="239"/>
      <c r="O18" s="239"/>
    </row>
    <row r="19" spans="1:15" ht="30.75" customHeight="1">
      <c r="A19" s="235"/>
      <c r="B19" s="265" t="s">
        <v>149</v>
      </c>
      <c r="C19" s="420" t="s">
        <v>338</v>
      </c>
      <c r="D19" s="450"/>
      <c r="E19" s="450"/>
      <c r="F19" s="450"/>
      <c r="G19" s="450"/>
      <c r="H19" s="450"/>
      <c r="I19" s="451"/>
      <c r="L19" s="181" t="s">
        <v>144</v>
      </c>
      <c r="M19" s="239" t="s">
        <v>145</v>
      </c>
      <c r="N19" s="239"/>
      <c r="O19" s="239"/>
    </row>
    <row r="20" spans="1:15" ht="30.75" customHeight="1">
      <c r="A20" s="235"/>
      <c r="B20" s="265" t="s">
        <v>151</v>
      </c>
      <c r="C20" s="452" t="s">
        <v>356</v>
      </c>
      <c r="D20" s="452"/>
      <c r="E20" s="452"/>
      <c r="F20" s="452"/>
      <c r="G20" s="452"/>
      <c r="H20" s="452"/>
      <c r="I20" s="453"/>
      <c r="L20" s="181" t="s">
        <v>147</v>
      </c>
      <c r="M20" s="239" t="s">
        <v>148</v>
      </c>
      <c r="N20" s="239"/>
      <c r="O20" s="239"/>
    </row>
    <row r="21" spans="1:15" ht="27.75" customHeight="1">
      <c r="A21" s="235"/>
      <c r="B21" s="701" t="s">
        <v>154</v>
      </c>
      <c r="C21" s="613" t="s">
        <v>155</v>
      </c>
      <c r="D21" s="613"/>
      <c r="E21" s="613"/>
      <c r="F21" s="614" t="s">
        <v>156</v>
      </c>
      <c r="G21" s="614"/>
      <c r="H21" s="614"/>
      <c r="I21" s="702"/>
      <c r="L21" s="181"/>
      <c r="M21" s="239" t="s">
        <v>320</v>
      </c>
      <c r="N21" s="239"/>
      <c r="O21" s="239"/>
    </row>
    <row r="22" spans="1:15" ht="27" customHeight="1">
      <c r="A22" s="235"/>
      <c r="B22" s="701"/>
      <c r="C22" s="703" t="s">
        <v>379</v>
      </c>
      <c r="D22" s="704"/>
      <c r="E22" s="704"/>
      <c r="F22" s="448" t="s">
        <v>380</v>
      </c>
      <c r="G22" s="705"/>
      <c r="H22" s="705"/>
      <c r="I22" s="706"/>
      <c r="L22" s="181" t="s">
        <v>152</v>
      </c>
      <c r="M22" s="239" t="s">
        <v>153</v>
      </c>
      <c r="N22" s="239"/>
      <c r="O22" s="239"/>
    </row>
    <row r="23" spans="1:15" ht="39.75" customHeight="1">
      <c r="A23" s="235"/>
      <c r="B23" s="265" t="s">
        <v>160</v>
      </c>
      <c r="C23" s="421" t="s">
        <v>356</v>
      </c>
      <c r="D23" s="421"/>
      <c r="E23" s="421"/>
      <c r="F23" s="421" t="s">
        <v>356</v>
      </c>
      <c r="G23" s="421"/>
      <c r="H23" s="421"/>
      <c r="I23" s="699"/>
      <c r="L23" s="181" t="s">
        <v>137</v>
      </c>
      <c r="M23" s="239" t="s">
        <v>321</v>
      </c>
      <c r="N23" s="239"/>
      <c r="O23" s="239"/>
    </row>
    <row r="24" spans="1:15" ht="48.75" customHeight="1">
      <c r="A24" s="235"/>
      <c r="B24" s="271" t="s">
        <v>162</v>
      </c>
      <c r="C24" s="442" t="s">
        <v>381</v>
      </c>
      <c r="D24" s="443"/>
      <c r="E24" s="444"/>
      <c r="F24" s="442" t="s">
        <v>382</v>
      </c>
      <c r="G24" s="443"/>
      <c r="H24" s="443"/>
      <c r="I24" s="445"/>
      <c r="L24" s="181" t="s">
        <v>158</v>
      </c>
      <c r="M24" s="239" t="s">
        <v>159</v>
      </c>
      <c r="N24" s="239"/>
      <c r="O24" s="239"/>
    </row>
    <row r="25" spans="1:15" ht="29.25" customHeight="1">
      <c r="A25" s="235"/>
      <c r="B25" s="271" t="s">
        <v>164</v>
      </c>
      <c r="C25" s="437">
        <v>43831</v>
      </c>
      <c r="D25" s="438"/>
      <c r="E25" s="439"/>
      <c r="F25" s="258" t="s">
        <v>165</v>
      </c>
      <c r="G25" s="707" t="s">
        <v>208</v>
      </c>
      <c r="H25" s="708"/>
      <c r="I25" s="709"/>
      <c r="L25" s="181"/>
      <c r="M25" s="239" t="s">
        <v>161</v>
      </c>
      <c r="N25" s="267"/>
      <c r="O25" s="239"/>
    </row>
    <row r="26" spans="1:15" ht="27" customHeight="1">
      <c r="A26" s="235"/>
      <c r="B26" s="271" t="s">
        <v>166</v>
      </c>
      <c r="C26" s="437">
        <v>44166</v>
      </c>
      <c r="D26" s="438"/>
      <c r="E26" s="439"/>
      <c r="F26" s="258" t="s">
        <v>167</v>
      </c>
      <c r="G26" s="710">
        <v>1</v>
      </c>
      <c r="H26" s="711"/>
      <c r="I26" s="712"/>
      <c r="L26" s="181"/>
      <c r="M26" s="239" t="s">
        <v>163</v>
      </c>
      <c r="N26" s="268"/>
      <c r="O26" s="239"/>
    </row>
    <row r="27" spans="1:15" ht="48" customHeight="1">
      <c r="A27" s="235"/>
      <c r="B27" s="271" t="s">
        <v>168</v>
      </c>
      <c r="C27" s="430" t="s">
        <v>144</v>
      </c>
      <c r="D27" s="431"/>
      <c r="E27" s="432"/>
      <c r="F27" s="259" t="s">
        <v>169</v>
      </c>
      <c r="G27" s="713" t="s">
        <v>339</v>
      </c>
      <c r="H27" s="714"/>
      <c r="I27" s="715"/>
      <c r="L27" s="181"/>
      <c r="M27" s="239"/>
      <c r="N27" s="268"/>
      <c r="O27" s="239"/>
    </row>
    <row r="28" spans="1:9" ht="30" customHeight="1">
      <c r="A28" s="235"/>
      <c r="B28" s="716" t="s">
        <v>170</v>
      </c>
      <c r="C28" s="436"/>
      <c r="D28" s="436"/>
      <c r="E28" s="436"/>
      <c r="F28" s="436"/>
      <c r="G28" s="436"/>
      <c r="H28" s="436"/>
      <c r="I28" s="717"/>
    </row>
    <row r="29" spans="1:9" ht="56.25" customHeight="1">
      <c r="A29" s="235"/>
      <c r="B29" s="272" t="s">
        <v>171</v>
      </c>
      <c r="C29" s="233" t="s">
        <v>172</v>
      </c>
      <c r="D29" s="233" t="s">
        <v>173</v>
      </c>
      <c r="E29" s="233" t="s">
        <v>174</v>
      </c>
      <c r="F29" s="233" t="s">
        <v>175</v>
      </c>
      <c r="G29" s="260" t="s">
        <v>176</v>
      </c>
      <c r="H29" s="260" t="s">
        <v>177</v>
      </c>
      <c r="I29" s="234" t="s">
        <v>178</v>
      </c>
    </row>
    <row r="30" spans="1:9" ht="19.5" customHeight="1">
      <c r="A30" s="235"/>
      <c r="B30" s="273" t="s">
        <v>179</v>
      </c>
      <c r="C30" s="679">
        <v>0.25</v>
      </c>
      <c r="D30" s="679">
        <f>+C30</f>
        <v>0.25</v>
      </c>
      <c r="E30" s="676">
        <v>0.25</v>
      </c>
      <c r="F30" s="679">
        <f>+E30</f>
        <v>0.25</v>
      </c>
      <c r="G30" s="413">
        <f>+C30/E30</f>
        <v>1</v>
      </c>
      <c r="H30" s="413">
        <f>+D30/$F$41</f>
        <v>0.25</v>
      </c>
      <c r="I30" s="686">
        <f>+H30/$G$26</f>
        <v>0.25</v>
      </c>
    </row>
    <row r="31" spans="1:9" ht="19.5" customHeight="1">
      <c r="A31" s="235"/>
      <c r="B31" s="273" t="s">
        <v>180</v>
      </c>
      <c r="C31" s="680"/>
      <c r="D31" s="680">
        <f>+C31+D30</f>
        <v>0.25</v>
      </c>
      <c r="E31" s="677"/>
      <c r="F31" s="680">
        <f>+E31+F30</f>
        <v>0.25</v>
      </c>
      <c r="G31" s="414" t="e">
        <f aca="true" t="shared" si="0" ref="G31:G41">+C31/E31</f>
        <v>#DIV/0!</v>
      </c>
      <c r="H31" s="414">
        <f aca="true" t="shared" si="1" ref="H31:H41">+D31/$F$41</f>
        <v>0.25</v>
      </c>
      <c r="I31" s="687">
        <f aca="true" t="shared" si="2" ref="I31:I41">+H31/$G$26</f>
        <v>0.25</v>
      </c>
    </row>
    <row r="32" spans="1:9" ht="19.5" customHeight="1">
      <c r="A32" s="235"/>
      <c r="B32" s="273" t="s">
        <v>181</v>
      </c>
      <c r="C32" s="681"/>
      <c r="D32" s="681">
        <f aca="true" t="shared" si="3" ref="D32:D41">+C32+D31</f>
        <v>0.25</v>
      </c>
      <c r="E32" s="678"/>
      <c r="F32" s="681">
        <f aca="true" t="shared" si="4" ref="F32:F41">+E32+F31</f>
        <v>0.25</v>
      </c>
      <c r="G32" s="415" t="e">
        <f t="shared" si="0"/>
        <v>#DIV/0!</v>
      </c>
      <c r="H32" s="415">
        <f t="shared" si="1"/>
        <v>0.25</v>
      </c>
      <c r="I32" s="688">
        <f t="shared" si="2"/>
        <v>0.25</v>
      </c>
    </row>
    <row r="33" spans="1:9" ht="19.5" customHeight="1">
      <c r="A33" s="235"/>
      <c r="B33" s="273" t="s">
        <v>182</v>
      </c>
      <c r="C33" s="679">
        <v>0.25</v>
      </c>
      <c r="D33" s="679">
        <f t="shared" si="3"/>
        <v>0.5</v>
      </c>
      <c r="E33" s="676">
        <v>0.25</v>
      </c>
      <c r="F33" s="679">
        <f t="shared" si="4"/>
        <v>0.5</v>
      </c>
      <c r="G33" s="413">
        <f t="shared" si="0"/>
        <v>1</v>
      </c>
      <c r="H33" s="413">
        <f t="shared" si="1"/>
        <v>0.5</v>
      </c>
      <c r="I33" s="686">
        <f t="shared" si="2"/>
        <v>0.5</v>
      </c>
    </row>
    <row r="34" spans="1:9" ht="19.5" customHeight="1">
      <c r="A34" s="235"/>
      <c r="B34" s="273" t="s">
        <v>183</v>
      </c>
      <c r="C34" s="680"/>
      <c r="D34" s="680">
        <f t="shared" si="3"/>
        <v>0.5</v>
      </c>
      <c r="E34" s="677"/>
      <c r="F34" s="680">
        <f t="shared" si="4"/>
        <v>0.5</v>
      </c>
      <c r="G34" s="414" t="e">
        <f t="shared" si="0"/>
        <v>#DIV/0!</v>
      </c>
      <c r="H34" s="414">
        <f t="shared" si="1"/>
        <v>0.5</v>
      </c>
      <c r="I34" s="687">
        <f t="shared" si="2"/>
        <v>0.5</v>
      </c>
    </row>
    <row r="35" spans="1:9" ht="19.5" customHeight="1">
      <c r="A35" s="235"/>
      <c r="B35" s="273" t="s">
        <v>184</v>
      </c>
      <c r="C35" s="681"/>
      <c r="D35" s="681">
        <f t="shared" si="3"/>
        <v>0.5</v>
      </c>
      <c r="E35" s="678"/>
      <c r="F35" s="681">
        <f t="shared" si="4"/>
        <v>0.5</v>
      </c>
      <c r="G35" s="415" t="e">
        <f t="shared" si="0"/>
        <v>#DIV/0!</v>
      </c>
      <c r="H35" s="415">
        <f t="shared" si="1"/>
        <v>0.5</v>
      </c>
      <c r="I35" s="688">
        <f t="shared" si="2"/>
        <v>0.5</v>
      </c>
    </row>
    <row r="36" spans="1:9" ht="19.5" customHeight="1">
      <c r="A36" s="235"/>
      <c r="B36" s="273" t="s">
        <v>185</v>
      </c>
      <c r="C36" s="679"/>
      <c r="D36" s="679">
        <f>+C36+D35</f>
        <v>0.5</v>
      </c>
      <c r="E36" s="676">
        <v>0.25</v>
      </c>
      <c r="F36" s="679">
        <f t="shared" si="4"/>
        <v>0.75</v>
      </c>
      <c r="G36" s="413">
        <f t="shared" si="0"/>
        <v>0</v>
      </c>
      <c r="H36" s="413">
        <f t="shared" si="1"/>
        <v>0.5</v>
      </c>
      <c r="I36" s="686">
        <f t="shared" si="2"/>
        <v>0.5</v>
      </c>
    </row>
    <row r="37" spans="1:9" ht="19.5" customHeight="1">
      <c r="A37" s="235"/>
      <c r="B37" s="273" t="s">
        <v>186</v>
      </c>
      <c r="C37" s="680"/>
      <c r="D37" s="680">
        <f t="shared" si="3"/>
        <v>0.5</v>
      </c>
      <c r="E37" s="677"/>
      <c r="F37" s="680">
        <f t="shared" si="4"/>
        <v>0.75</v>
      </c>
      <c r="G37" s="414" t="e">
        <f t="shared" si="0"/>
        <v>#DIV/0!</v>
      </c>
      <c r="H37" s="414">
        <f t="shared" si="1"/>
        <v>0.5</v>
      </c>
      <c r="I37" s="687">
        <f t="shared" si="2"/>
        <v>0.5</v>
      </c>
    </row>
    <row r="38" spans="1:9" ht="19.5" customHeight="1">
      <c r="A38" s="235"/>
      <c r="B38" s="273" t="s">
        <v>187</v>
      </c>
      <c r="C38" s="681"/>
      <c r="D38" s="681">
        <f t="shared" si="3"/>
        <v>0.5</v>
      </c>
      <c r="E38" s="678"/>
      <c r="F38" s="681">
        <f t="shared" si="4"/>
        <v>0.75</v>
      </c>
      <c r="G38" s="415" t="e">
        <f t="shared" si="0"/>
        <v>#DIV/0!</v>
      </c>
      <c r="H38" s="415">
        <f t="shared" si="1"/>
        <v>0.5</v>
      </c>
      <c r="I38" s="688">
        <f t="shared" si="2"/>
        <v>0.5</v>
      </c>
    </row>
    <row r="39" spans="1:9" ht="19.5" customHeight="1">
      <c r="A39" s="235"/>
      <c r="B39" s="273" t="s">
        <v>188</v>
      </c>
      <c r="C39" s="679"/>
      <c r="D39" s="679">
        <f>+C39+D38</f>
        <v>0.5</v>
      </c>
      <c r="E39" s="676">
        <v>0.25</v>
      </c>
      <c r="F39" s="679">
        <f t="shared" si="4"/>
        <v>1</v>
      </c>
      <c r="G39" s="413">
        <f t="shared" si="0"/>
        <v>0</v>
      </c>
      <c r="H39" s="413">
        <f t="shared" si="1"/>
        <v>0.5</v>
      </c>
      <c r="I39" s="686">
        <f t="shared" si="2"/>
        <v>0.5</v>
      </c>
    </row>
    <row r="40" spans="1:9" ht="19.5" customHeight="1">
      <c r="A40" s="235"/>
      <c r="B40" s="273" t="s">
        <v>189</v>
      </c>
      <c r="C40" s="680"/>
      <c r="D40" s="680">
        <f t="shared" si="3"/>
        <v>0.5</v>
      </c>
      <c r="E40" s="677"/>
      <c r="F40" s="680">
        <f t="shared" si="4"/>
        <v>1</v>
      </c>
      <c r="G40" s="414" t="e">
        <f t="shared" si="0"/>
        <v>#DIV/0!</v>
      </c>
      <c r="H40" s="414">
        <f t="shared" si="1"/>
        <v>0.5</v>
      </c>
      <c r="I40" s="687">
        <f t="shared" si="2"/>
        <v>0.5</v>
      </c>
    </row>
    <row r="41" spans="1:9" ht="19.5" customHeight="1">
      <c r="A41" s="235"/>
      <c r="B41" s="273" t="s">
        <v>190</v>
      </c>
      <c r="C41" s="681"/>
      <c r="D41" s="681">
        <f t="shared" si="3"/>
        <v>0.5</v>
      </c>
      <c r="E41" s="678"/>
      <c r="F41" s="681">
        <f t="shared" si="4"/>
        <v>1</v>
      </c>
      <c r="G41" s="415" t="e">
        <f t="shared" si="0"/>
        <v>#DIV/0!</v>
      </c>
      <c r="H41" s="415">
        <f t="shared" si="1"/>
        <v>0.5</v>
      </c>
      <c r="I41" s="688">
        <f t="shared" si="2"/>
        <v>0.5</v>
      </c>
    </row>
    <row r="42" spans="1:9" ht="59.25" customHeight="1">
      <c r="A42" s="235"/>
      <c r="B42" s="213" t="s">
        <v>191</v>
      </c>
      <c r="C42" s="675" t="s">
        <v>647</v>
      </c>
      <c r="D42" s="675"/>
      <c r="E42" s="675"/>
      <c r="F42" s="675"/>
      <c r="G42" s="675"/>
      <c r="H42" s="675"/>
      <c r="I42" s="718"/>
    </row>
    <row r="43" spans="1:9" ht="29.25" customHeight="1">
      <c r="A43" s="235"/>
      <c r="B43" s="719" t="s">
        <v>192</v>
      </c>
      <c r="C43" s="419"/>
      <c r="D43" s="419"/>
      <c r="E43" s="419"/>
      <c r="F43" s="419"/>
      <c r="G43" s="419"/>
      <c r="H43" s="419"/>
      <c r="I43" s="720"/>
    </row>
    <row r="44" spans="1:9" ht="45.75" customHeight="1">
      <c r="A44" s="235"/>
      <c r="B44" s="721"/>
      <c r="C44" s="479"/>
      <c r="D44" s="479"/>
      <c r="E44" s="479"/>
      <c r="F44" s="479"/>
      <c r="G44" s="479"/>
      <c r="H44" s="479"/>
      <c r="I44" s="722"/>
    </row>
    <row r="45" spans="1:9" ht="45.75" customHeight="1">
      <c r="A45" s="235"/>
      <c r="B45" s="721"/>
      <c r="C45" s="479"/>
      <c r="D45" s="479"/>
      <c r="E45" s="479"/>
      <c r="F45" s="479"/>
      <c r="G45" s="479"/>
      <c r="H45" s="479"/>
      <c r="I45" s="722"/>
    </row>
    <row r="46" spans="1:9" ht="45.75" customHeight="1">
      <c r="A46" s="235"/>
      <c r="B46" s="721"/>
      <c r="C46" s="479"/>
      <c r="D46" s="479"/>
      <c r="E46" s="479"/>
      <c r="F46" s="479"/>
      <c r="G46" s="479"/>
      <c r="H46" s="479"/>
      <c r="I46" s="722"/>
    </row>
    <row r="47" spans="1:9" ht="45.75" customHeight="1">
      <c r="A47" s="235"/>
      <c r="B47" s="721"/>
      <c r="C47" s="479"/>
      <c r="D47" s="479"/>
      <c r="E47" s="479"/>
      <c r="F47" s="479"/>
      <c r="G47" s="479"/>
      <c r="H47" s="479"/>
      <c r="I47" s="722"/>
    </row>
    <row r="48" spans="1:9" ht="45.75" customHeight="1">
      <c r="A48" s="235"/>
      <c r="B48" s="721"/>
      <c r="C48" s="479"/>
      <c r="D48" s="479"/>
      <c r="E48" s="479"/>
      <c r="F48" s="479"/>
      <c r="G48" s="479"/>
      <c r="H48" s="479"/>
      <c r="I48" s="722"/>
    </row>
    <row r="49" spans="1:9" ht="57.75" customHeight="1">
      <c r="A49" s="235"/>
      <c r="B49" s="271" t="s">
        <v>193</v>
      </c>
      <c r="C49" s="675" t="s">
        <v>647</v>
      </c>
      <c r="D49" s="675"/>
      <c r="E49" s="675"/>
      <c r="F49" s="675"/>
      <c r="G49" s="675"/>
      <c r="H49" s="675"/>
      <c r="I49" s="718"/>
    </row>
    <row r="50" spans="1:9" ht="69.75" customHeight="1">
      <c r="A50" s="235"/>
      <c r="B50" s="271" t="s">
        <v>194</v>
      </c>
      <c r="C50" s="626" t="s">
        <v>339</v>
      </c>
      <c r="D50" s="682"/>
      <c r="E50" s="682"/>
      <c r="F50" s="682"/>
      <c r="G50" s="682"/>
      <c r="H50" s="682"/>
      <c r="I50" s="723"/>
    </row>
    <row r="51" spans="1:9" ht="48" customHeight="1">
      <c r="A51" s="235"/>
      <c r="B51" s="213" t="s">
        <v>195</v>
      </c>
      <c r="C51" s="626" t="s">
        <v>383</v>
      </c>
      <c r="D51" s="626"/>
      <c r="E51" s="626"/>
      <c r="F51" s="626"/>
      <c r="G51" s="626"/>
      <c r="H51" s="626"/>
      <c r="I51" s="724"/>
    </row>
    <row r="52" spans="1:9" ht="29.25" customHeight="1">
      <c r="A52" s="235"/>
      <c r="B52" s="719" t="s">
        <v>196</v>
      </c>
      <c r="C52" s="419"/>
      <c r="D52" s="419"/>
      <c r="E52" s="419"/>
      <c r="F52" s="419"/>
      <c r="G52" s="419"/>
      <c r="H52" s="419"/>
      <c r="I52" s="720"/>
    </row>
    <row r="53" spans="1:9" ht="33" customHeight="1">
      <c r="A53" s="235"/>
      <c r="B53" s="725" t="s">
        <v>197</v>
      </c>
      <c r="C53" s="233" t="s">
        <v>198</v>
      </c>
      <c r="D53" s="499" t="s">
        <v>199</v>
      </c>
      <c r="E53" s="499"/>
      <c r="F53" s="499"/>
      <c r="G53" s="499" t="s">
        <v>200</v>
      </c>
      <c r="H53" s="499"/>
      <c r="I53" s="726"/>
    </row>
    <row r="54" spans="1:9" ht="37.5" customHeight="1">
      <c r="A54" s="235"/>
      <c r="B54" s="725"/>
      <c r="C54" s="183"/>
      <c r="D54" s="727"/>
      <c r="E54" s="727"/>
      <c r="F54" s="727"/>
      <c r="G54" s="727"/>
      <c r="H54" s="727"/>
      <c r="I54" s="728"/>
    </row>
    <row r="55" spans="1:9" ht="31.5" customHeight="1">
      <c r="A55" s="235"/>
      <c r="B55" s="269" t="s">
        <v>201</v>
      </c>
      <c r="C55" s="421" t="s">
        <v>340</v>
      </c>
      <c r="D55" s="421"/>
      <c r="E55" s="477" t="s">
        <v>202</v>
      </c>
      <c r="F55" s="477"/>
      <c r="G55" s="421" t="s">
        <v>328</v>
      </c>
      <c r="H55" s="421"/>
      <c r="I55" s="485"/>
    </row>
    <row r="56" spans="1:9" ht="31.5" customHeight="1">
      <c r="A56" s="235"/>
      <c r="B56" s="269" t="s">
        <v>203</v>
      </c>
      <c r="C56" s="421" t="s">
        <v>625</v>
      </c>
      <c r="D56" s="421"/>
      <c r="E56" s="408" t="s">
        <v>204</v>
      </c>
      <c r="F56" s="408"/>
      <c r="G56" s="421" t="s">
        <v>634</v>
      </c>
      <c r="H56" s="421"/>
      <c r="I56" s="485"/>
    </row>
    <row r="57" spans="1:9" ht="31.5" customHeight="1">
      <c r="A57" s="235"/>
      <c r="B57" s="269" t="s">
        <v>205</v>
      </c>
      <c r="C57" s="448"/>
      <c r="D57" s="448"/>
      <c r="E57" s="484" t="s">
        <v>206</v>
      </c>
      <c r="F57" s="484"/>
      <c r="G57" s="448"/>
      <c r="H57" s="448"/>
      <c r="I57" s="449"/>
    </row>
    <row r="58" spans="1:9" ht="31.5" customHeight="1" thickBot="1">
      <c r="A58" s="235"/>
      <c r="B58" s="270" t="s">
        <v>207</v>
      </c>
      <c r="C58" s="730"/>
      <c r="D58" s="730"/>
      <c r="E58" s="729"/>
      <c r="F58" s="729"/>
      <c r="G58" s="730"/>
      <c r="H58" s="730"/>
      <c r="I58" s="731"/>
    </row>
    <row r="59" spans="1:9" ht="15" hidden="1">
      <c r="A59" s="235"/>
      <c r="B59" s="66"/>
      <c r="C59" s="66"/>
      <c r="D59" s="1"/>
      <c r="E59" s="1"/>
      <c r="F59" s="1"/>
      <c r="G59" s="1"/>
      <c r="H59" s="1"/>
      <c r="I59" s="67"/>
    </row>
    <row r="60" spans="1:9" ht="12.75" hidden="1">
      <c r="A60" s="235"/>
      <c r="B60" s="251"/>
      <c r="C60" s="252"/>
      <c r="D60" s="252"/>
      <c r="E60" s="253"/>
      <c r="F60" s="253"/>
      <c r="G60" s="254"/>
      <c r="H60" s="255"/>
      <c r="I60" s="252"/>
    </row>
    <row r="61" spans="1:9" ht="12.75" hidden="1">
      <c r="A61" s="235"/>
      <c r="B61" s="251"/>
      <c r="C61" s="252"/>
      <c r="D61" s="252"/>
      <c r="E61" s="253"/>
      <c r="F61" s="253"/>
      <c r="G61" s="254"/>
      <c r="H61" s="255"/>
      <c r="I61" s="252"/>
    </row>
    <row r="62" spans="1:9" ht="12.75" hidden="1">
      <c r="A62" s="235"/>
      <c r="B62" s="251"/>
      <c r="C62" s="252"/>
      <c r="D62" s="252"/>
      <c r="E62" s="253"/>
      <c r="F62" s="253"/>
      <c r="G62" s="254"/>
      <c r="H62" s="255"/>
      <c r="I62" s="252"/>
    </row>
    <row r="63" spans="1:9" ht="12.75" hidden="1">
      <c r="A63" s="235"/>
      <c r="B63" s="251"/>
      <c r="C63" s="252"/>
      <c r="D63" s="252"/>
      <c r="E63" s="253"/>
      <c r="F63" s="253"/>
      <c r="G63" s="254"/>
      <c r="H63" s="255"/>
      <c r="I63" s="252"/>
    </row>
    <row r="64" spans="1:9" ht="12.75" hidden="1">
      <c r="A64" s="235"/>
      <c r="B64" s="251"/>
      <c r="C64" s="252"/>
      <c r="D64" s="252"/>
      <c r="E64" s="253"/>
      <c r="F64" s="253"/>
      <c r="G64" s="254"/>
      <c r="H64" s="255"/>
      <c r="I64" s="252"/>
    </row>
    <row r="65" spans="1:9" ht="12.75" hidden="1">
      <c r="A65" s="235"/>
      <c r="B65" s="251"/>
      <c r="C65" s="252"/>
      <c r="D65" s="252"/>
      <c r="E65" s="253"/>
      <c r="F65" s="253"/>
      <c r="G65" s="254"/>
      <c r="H65" s="255"/>
      <c r="I65" s="252"/>
    </row>
    <row r="66" spans="1:9" ht="12.75" hidden="1">
      <c r="A66" s="235"/>
      <c r="B66" s="251"/>
      <c r="C66" s="252"/>
      <c r="D66" s="252"/>
      <c r="E66" s="253"/>
      <c r="F66" s="253"/>
      <c r="G66" s="254"/>
      <c r="H66" s="255"/>
      <c r="I66" s="252"/>
    </row>
    <row r="67" spans="1:9" ht="12.75" hidden="1">
      <c r="A67" s="235"/>
      <c r="B67" s="251"/>
      <c r="C67" s="252"/>
      <c r="D67" s="252"/>
      <c r="E67" s="253"/>
      <c r="F67" s="253"/>
      <c r="G67" s="254"/>
      <c r="H67" s="255"/>
      <c r="I67" s="252"/>
    </row>
  </sheetData>
  <sheetProtection formatCells="0" formatColumns="0" formatRows="0"/>
  <mergeCells count="93">
    <mergeCell ref="C57:D57"/>
    <mergeCell ref="E57:F58"/>
    <mergeCell ref="G57:I58"/>
    <mergeCell ref="C58:D58"/>
    <mergeCell ref="C55:D55"/>
    <mergeCell ref="E55:F55"/>
    <mergeCell ref="G55:I55"/>
    <mergeCell ref="C56:D56"/>
    <mergeCell ref="E56:F56"/>
    <mergeCell ref="G56:I56"/>
    <mergeCell ref="C49:I49"/>
    <mergeCell ref="C50:I50"/>
    <mergeCell ref="C51:I51"/>
    <mergeCell ref="B52:I52"/>
    <mergeCell ref="B53:B54"/>
    <mergeCell ref="D53:F53"/>
    <mergeCell ref="G53:I53"/>
    <mergeCell ref="D54:F54"/>
    <mergeCell ref="G54:I54"/>
    <mergeCell ref="I39:I41"/>
    <mergeCell ref="C36:C38"/>
    <mergeCell ref="D36:D38"/>
    <mergeCell ref="C42:I42"/>
    <mergeCell ref="B43:I43"/>
    <mergeCell ref="B44:I48"/>
    <mergeCell ref="C39:C41"/>
    <mergeCell ref="D39:D41"/>
    <mergeCell ref="E39:E41"/>
    <mergeCell ref="F39:F41"/>
    <mergeCell ref="G39:G41"/>
    <mergeCell ref="H39:H41"/>
    <mergeCell ref="E36:E38"/>
    <mergeCell ref="F36:F38"/>
    <mergeCell ref="G36:G38"/>
    <mergeCell ref="H36:H38"/>
    <mergeCell ref="H30:H32"/>
    <mergeCell ref="I30:I32"/>
    <mergeCell ref="I33:I35"/>
    <mergeCell ref="I36:I38"/>
    <mergeCell ref="C33:C35"/>
    <mergeCell ref="D33:D35"/>
    <mergeCell ref="E33:E35"/>
    <mergeCell ref="F33:F35"/>
    <mergeCell ref="G33:G35"/>
    <mergeCell ref="H33:H35"/>
    <mergeCell ref="C26:E26"/>
    <mergeCell ref="G26:I26"/>
    <mergeCell ref="C27:E27"/>
    <mergeCell ref="G27:I27"/>
    <mergeCell ref="B28:I28"/>
    <mergeCell ref="C30:C32"/>
    <mergeCell ref="D30:D32"/>
    <mergeCell ref="E30:E32"/>
    <mergeCell ref="F30:F32"/>
    <mergeCell ref="G30:G3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G5:I5"/>
    <mergeCell ref="B2:B5"/>
    <mergeCell ref="C5:F5"/>
    <mergeCell ref="C2:I2"/>
    <mergeCell ref="C3:I3"/>
    <mergeCell ref="C4:I4"/>
  </mergeCells>
  <dataValidations count="6">
    <dataValidation type="list" allowBlank="1" showInputMessage="1" showErrorMessage="1" sqref="H16:I16">
      <formula1>$M$10:$M$13</formula1>
    </dataValidation>
    <dataValidation type="list" allowBlank="1" showInputMessage="1" showErrorMessage="1" sqref="I10 C10">
      <formula1>$M$16:$M$17</formula1>
    </dataValidation>
    <dataValidation type="list" allowBlank="1" showInputMessage="1" showErrorMessage="1" sqref="C13:I13">
      <formula1>$M$19:$M$26</formula1>
    </dataValidation>
    <dataValidation type="list" allowBlank="1" showInputMessage="1" showErrorMessage="1" sqref="C12:F12">
      <formula1>$L$11:$L$14</formula1>
    </dataValidation>
    <dataValidation type="list" allowBlank="1" showInputMessage="1" showErrorMessage="1" sqref="H15:I15">
      <formula1>$L$22:$L$24</formula1>
    </dataValidation>
    <dataValidation type="list" allowBlank="1" showInputMessage="1" showErrorMessage="1" sqref="C27:E27">
      <formula1>$L$17:$L$20</formula1>
    </dataValidation>
  </dataValidations>
  <printOptions/>
  <pageMargins left="0.7" right="0.7" top="0.75" bottom="0.75" header="0.3" footer="0.3"/>
  <pageSetup horizontalDpi="600" verticalDpi="600" orientation="landscape" scale="70" r:id="rId4"/>
  <drawing r:id="rId3"/>
  <legacyDrawing r:id="rId2"/>
</worksheet>
</file>

<file path=xl/worksheets/sheet12.xml><?xml version="1.0" encoding="utf-8"?>
<worksheet xmlns="http://schemas.openxmlformats.org/spreadsheetml/2006/main" xmlns:r="http://schemas.openxmlformats.org/officeDocument/2006/relationships">
  <sheetPr>
    <tabColor rgb="FFBED000"/>
  </sheetPr>
  <dimension ref="A1:K18"/>
  <sheetViews>
    <sheetView zoomScale="80" zoomScaleNormal="80" zoomScalePageLayoutView="0" workbookViewId="0" topLeftCell="A13">
      <selection activeCell="F17" sqref="F17"/>
    </sheetView>
  </sheetViews>
  <sheetFormatPr defaultColWidth="0" defaultRowHeight="15"/>
  <cols>
    <col min="1" max="1" width="1.28515625" style="118" customWidth="1"/>
    <col min="2" max="2" width="17.8515625" style="139" customWidth="1"/>
    <col min="3" max="3" width="34.57421875" style="118" customWidth="1"/>
    <col min="4" max="4" width="26.28125" style="118" customWidth="1"/>
    <col min="5" max="5" width="5.8515625" style="140" customWidth="1"/>
    <col min="6" max="6" width="62.57421875" style="164" customWidth="1"/>
    <col min="7" max="7" width="28.421875" style="118" customWidth="1"/>
    <col min="8" max="8" width="18.140625" style="118" customWidth="1"/>
    <col min="9" max="9" width="16.28125" style="118" customWidth="1"/>
    <col min="10" max="10" width="15.7109375" style="118" customWidth="1"/>
    <col min="11" max="11" width="75.140625" style="118" customWidth="1"/>
    <col min="12" max="12" width="35.8515625" style="118" customWidth="1"/>
    <col min="13" max="14" width="16.421875" style="118" customWidth="1"/>
    <col min="15" max="19" width="11.421875" style="118" customWidth="1"/>
    <col min="20" max="107" width="0" style="118" hidden="1" customWidth="1"/>
    <col min="108" max="108" width="11.421875" style="118" hidden="1" customWidth="1"/>
    <col min="109" max="197" width="0" style="118" hidden="1" customWidth="1"/>
    <col min="198" max="198" width="1.421875" style="118" hidden="1" customWidth="1"/>
    <col min="199" max="16384" width="0" style="118" hidden="1" customWidth="1"/>
  </cols>
  <sheetData>
    <row r="1" spans="2:10" ht="15.75" thickBot="1">
      <c r="B1" s="597"/>
      <c r="C1" s="600" t="s">
        <v>348</v>
      </c>
      <c r="D1" s="601"/>
      <c r="E1" s="601"/>
      <c r="F1" s="601"/>
      <c r="G1" s="601"/>
      <c r="H1" s="601"/>
      <c r="I1" s="601"/>
      <c r="J1" s="602"/>
    </row>
    <row r="2" spans="2:10" ht="15.75" customHeight="1" thickBot="1">
      <c r="B2" s="598"/>
      <c r="C2" s="603" t="s">
        <v>16</v>
      </c>
      <c r="D2" s="604"/>
      <c r="E2" s="604"/>
      <c r="F2" s="604"/>
      <c r="G2" s="604"/>
      <c r="H2" s="604"/>
      <c r="I2" s="604"/>
      <c r="J2" s="605"/>
    </row>
    <row r="3" spans="2:10" ht="15.75" thickBot="1">
      <c r="B3" s="598"/>
      <c r="C3" s="603" t="s">
        <v>227</v>
      </c>
      <c r="D3" s="604"/>
      <c r="E3" s="604"/>
      <c r="F3" s="604"/>
      <c r="G3" s="604"/>
      <c r="H3" s="604"/>
      <c r="I3" s="604"/>
      <c r="J3" s="605"/>
    </row>
    <row r="4" spans="2:10" ht="15.75" thickBot="1">
      <c r="B4" s="599"/>
      <c r="C4" s="603" t="s">
        <v>349</v>
      </c>
      <c r="D4" s="604"/>
      <c r="E4" s="604"/>
      <c r="F4" s="604"/>
      <c r="G4" s="604"/>
      <c r="H4" s="632" t="s">
        <v>347</v>
      </c>
      <c r="I4" s="633"/>
      <c r="J4" s="634"/>
    </row>
    <row r="5" spans="2:10" ht="15.75" thickBot="1">
      <c r="B5" s="147"/>
      <c r="C5" s="142"/>
      <c r="D5" s="142"/>
      <c r="E5" s="142"/>
      <c r="F5" s="142"/>
      <c r="G5" s="142"/>
      <c r="H5" s="142"/>
      <c r="I5" s="142"/>
      <c r="J5" s="143"/>
    </row>
    <row r="6" spans="1:10" ht="33.75" customHeight="1" thickBot="1">
      <c r="A6" s="118"/>
      <c r="B6" s="595" t="s">
        <v>230</v>
      </c>
      <c r="C6" s="596"/>
      <c r="D6" s="592" t="s">
        <v>343</v>
      </c>
      <c r="E6" s="593"/>
      <c r="F6" s="594"/>
      <c r="G6" s="142"/>
      <c r="H6" s="142"/>
      <c r="I6" s="142"/>
      <c r="J6" s="143"/>
    </row>
    <row r="7" spans="1:10" ht="33.75" customHeight="1" thickBot="1">
      <c r="A7" s="118"/>
      <c r="B7" s="595" t="s">
        <v>24</v>
      </c>
      <c r="C7" s="596"/>
      <c r="D7" s="592" t="s">
        <v>341</v>
      </c>
      <c r="E7" s="593"/>
      <c r="F7" s="594"/>
      <c r="G7" s="142"/>
      <c r="H7" s="142"/>
      <c r="I7" s="142"/>
      <c r="J7" s="143"/>
    </row>
    <row r="8" spans="1:10" ht="33.75" customHeight="1" thickBot="1">
      <c r="A8" s="118"/>
      <c r="B8" s="595" t="s">
        <v>231</v>
      </c>
      <c r="C8" s="596"/>
      <c r="D8" s="592" t="s">
        <v>342</v>
      </c>
      <c r="E8" s="593"/>
      <c r="F8" s="594"/>
      <c r="G8" s="142"/>
      <c r="H8" s="142"/>
      <c r="I8" s="142"/>
      <c r="J8" s="143"/>
    </row>
    <row r="9" spans="1:10" ht="33.75" customHeight="1" thickBot="1">
      <c r="A9" s="118"/>
      <c r="B9" s="595" t="s">
        <v>232</v>
      </c>
      <c r="C9" s="596"/>
      <c r="D9" s="592" t="s">
        <v>633</v>
      </c>
      <c r="E9" s="593"/>
      <c r="F9" s="594"/>
      <c r="G9" s="142"/>
      <c r="H9" s="142"/>
      <c r="I9" s="142"/>
      <c r="J9" s="143"/>
    </row>
    <row r="10" spans="1:10" ht="33.75" customHeight="1" thickBot="1">
      <c r="A10" s="118"/>
      <c r="B10" s="595" t="s">
        <v>233</v>
      </c>
      <c r="C10" s="596"/>
      <c r="D10" s="592" t="str">
        <f>+'HV 4 '!F9</f>
        <v>4. Cumplir en el 100%  las acciones de  racionalización tecnológica de los trámites y/o servicios que ofrece la Secretaría Distrital de Movilidad.</v>
      </c>
      <c r="E10" s="593"/>
      <c r="F10" s="594"/>
      <c r="G10" s="142"/>
      <c r="H10" s="142"/>
      <c r="I10" s="142"/>
      <c r="J10" s="143"/>
    </row>
    <row r="12" spans="2:11" s="196" customFormat="1" ht="25.5" customHeight="1">
      <c r="B12" s="583" t="s">
        <v>387</v>
      </c>
      <c r="C12" s="583"/>
      <c r="D12" s="583"/>
      <c r="E12" s="583"/>
      <c r="F12" s="583"/>
      <c r="G12" s="583"/>
      <c r="H12" s="583"/>
      <c r="I12" s="732" t="s">
        <v>235</v>
      </c>
      <c r="J12" s="733"/>
      <c r="K12" s="733"/>
    </row>
    <row r="13" spans="2:11" s="197" customFormat="1" ht="30" customHeight="1">
      <c r="B13" s="202" t="s">
        <v>236</v>
      </c>
      <c r="C13" s="202" t="s">
        <v>237</v>
      </c>
      <c r="D13" s="202" t="s">
        <v>238</v>
      </c>
      <c r="E13" s="202" t="s">
        <v>239</v>
      </c>
      <c r="F13" s="202" t="s">
        <v>240</v>
      </c>
      <c r="G13" s="202" t="s">
        <v>241</v>
      </c>
      <c r="H13" s="202" t="s">
        <v>242</v>
      </c>
      <c r="I13" s="203" t="s">
        <v>243</v>
      </c>
      <c r="J13" s="203" t="s">
        <v>244</v>
      </c>
      <c r="K13" s="203" t="s">
        <v>245</v>
      </c>
    </row>
    <row r="14" spans="2:11" s="117" customFormat="1" ht="78" customHeight="1">
      <c r="B14" s="186">
        <v>1</v>
      </c>
      <c r="C14" s="282" t="s">
        <v>402</v>
      </c>
      <c r="D14" s="212">
        <v>0.25</v>
      </c>
      <c r="E14" s="185">
        <v>1</v>
      </c>
      <c r="F14" s="107" t="s">
        <v>392</v>
      </c>
      <c r="G14" s="212">
        <v>0.25</v>
      </c>
      <c r="H14" s="122">
        <v>43920</v>
      </c>
      <c r="I14" s="212">
        <v>0.25</v>
      </c>
      <c r="J14" s="122">
        <v>43920</v>
      </c>
      <c r="K14" s="107" t="s">
        <v>646</v>
      </c>
    </row>
    <row r="15" spans="2:11" s="117" customFormat="1" ht="87" customHeight="1">
      <c r="B15" s="186">
        <v>2</v>
      </c>
      <c r="C15" s="282" t="s">
        <v>403</v>
      </c>
      <c r="D15" s="212">
        <v>0.25</v>
      </c>
      <c r="E15" s="185">
        <v>2</v>
      </c>
      <c r="F15" s="107" t="s">
        <v>392</v>
      </c>
      <c r="G15" s="212">
        <v>0.25</v>
      </c>
      <c r="H15" s="122">
        <v>43981</v>
      </c>
      <c r="I15" s="212">
        <v>0.25</v>
      </c>
      <c r="J15" s="122">
        <v>43981</v>
      </c>
      <c r="K15" s="107" t="s">
        <v>646</v>
      </c>
    </row>
    <row r="16" spans="2:11" s="117" customFormat="1" ht="82.5" customHeight="1">
      <c r="B16" s="186">
        <v>3</v>
      </c>
      <c r="C16" s="282" t="s">
        <v>404</v>
      </c>
      <c r="D16" s="212">
        <v>0.25</v>
      </c>
      <c r="E16" s="185">
        <v>3</v>
      </c>
      <c r="F16" s="107" t="s">
        <v>392</v>
      </c>
      <c r="G16" s="212">
        <v>0.25</v>
      </c>
      <c r="H16" s="122">
        <v>44104</v>
      </c>
      <c r="I16" s="212"/>
      <c r="J16" s="122"/>
      <c r="K16" s="277"/>
    </row>
    <row r="17" spans="2:11" ht="57" customHeight="1">
      <c r="B17" s="186">
        <v>4</v>
      </c>
      <c r="C17" s="282" t="s">
        <v>405</v>
      </c>
      <c r="D17" s="212">
        <v>0.25</v>
      </c>
      <c r="E17" s="185">
        <v>4</v>
      </c>
      <c r="F17" s="107" t="s">
        <v>392</v>
      </c>
      <c r="G17" s="212">
        <v>0.25</v>
      </c>
      <c r="H17" s="122">
        <v>44195</v>
      </c>
      <c r="I17" s="276"/>
      <c r="J17" s="122"/>
      <c r="K17" s="278"/>
    </row>
    <row r="18" spans="2:11" s="129" customFormat="1" ht="15">
      <c r="B18" s="637" t="s">
        <v>246</v>
      </c>
      <c r="C18" s="638"/>
      <c r="D18" s="149">
        <f>SUM(D14:D17)</f>
        <v>1</v>
      </c>
      <c r="E18" s="639" t="s">
        <v>247</v>
      </c>
      <c r="F18" s="640"/>
      <c r="G18" s="149">
        <f>SUM(G14:G17)</f>
        <v>1</v>
      </c>
      <c r="H18" s="104"/>
      <c r="I18" s="149">
        <f>SUM(I14:I17)</f>
        <v>0.5</v>
      </c>
      <c r="J18" s="184"/>
      <c r="K18" s="184"/>
    </row>
  </sheetData>
  <sheetProtection/>
  <mergeCells count="20">
    <mergeCell ref="B18:C18"/>
    <mergeCell ref="E18:F18"/>
    <mergeCell ref="B10:C10"/>
    <mergeCell ref="D10:F10"/>
    <mergeCell ref="B12:H12"/>
    <mergeCell ref="B7:C7"/>
    <mergeCell ref="D7:F7"/>
    <mergeCell ref="B8:C8"/>
    <mergeCell ref="D8:F8"/>
    <mergeCell ref="B9:C9"/>
    <mergeCell ref="I12:K12"/>
    <mergeCell ref="B6:C6"/>
    <mergeCell ref="D6:F6"/>
    <mergeCell ref="D9:F9"/>
    <mergeCell ref="B1:B4"/>
    <mergeCell ref="C1:J1"/>
    <mergeCell ref="C2:J2"/>
    <mergeCell ref="C3:J3"/>
    <mergeCell ref="C4:G4"/>
    <mergeCell ref="H4:J4"/>
  </mergeCells>
  <printOptions/>
  <pageMargins left="0.7" right="0.7" top="0.75" bottom="0.75" header="0.3" footer="0.3"/>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tabColor rgb="FF879225"/>
  </sheetPr>
  <dimension ref="A1:O67"/>
  <sheetViews>
    <sheetView zoomScale="90" zoomScaleNormal="90" zoomScalePageLayoutView="0" workbookViewId="0" topLeftCell="A1">
      <selection activeCell="C1" sqref="C1"/>
    </sheetView>
  </sheetViews>
  <sheetFormatPr defaultColWidth="11.421875" defaultRowHeight="15"/>
  <cols>
    <col min="1" max="1" width="0.9921875" style="241" customWidth="1"/>
    <col min="2" max="2" width="25.421875" style="256" customWidth="1"/>
    <col min="3" max="3" width="14.57421875" style="241" customWidth="1"/>
    <col min="4" max="4" width="20.140625" style="241" customWidth="1"/>
    <col min="5" max="5" width="16.421875" style="241" customWidth="1"/>
    <col min="6" max="6" width="25.00390625" style="241" customWidth="1"/>
    <col min="7" max="7" width="22.00390625" style="257" customWidth="1"/>
    <col min="8" max="8" width="20.57421875" style="241" customWidth="1"/>
    <col min="9" max="9" width="24.00390625" style="241" customWidth="1"/>
    <col min="10" max="10" width="32.57421875" style="238" customWidth="1"/>
    <col min="11" max="12" width="11.421875" style="239" customWidth="1"/>
    <col min="13" max="15" width="11.421875" style="240" customWidth="1"/>
    <col min="16" max="16384" width="11.421875" style="241" customWidth="1"/>
  </cols>
  <sheetData>
    <row r="1" spans="1:9" ht="6" customHeight="1">
      <c r="A1" s="235"/>
      <c r="B1" s="236"/>
      <c r="C1" s="235"/>
      <c r="D1" s="235"/>
      <c r="E1" s="235"/>
      <c r="F1" s="235"/>
      <c r="G1" s="237"/>
      <c r="H1" s="235"/>
      <c r="I1" s="235"/>
    </row>
    <row r="2" spans="1:9" ht="31.5" customHeight="1">
      <c r="A2" s="235"/>
      <c r="B2" s="476"/>
      <c r="C2" s="410" t="s">
        <v>345</v>
      </c>
      <c r="D2" s="410"/>
      <c r="E2" s="410"/>
      <c r="F2" s="410"/>
      <c r="G2" s="410"/>
      <c r="H2" s="410"/>
      <c r="I2" s="410"/>
    </row>
    <row r="3" spans="1:15" ht="19.5" customHeight="1">
      <c r="A3" s="235"/>
      <c r="B3" s="476"/>
      <c r="C3" s="411" t="s">
        <v>16</v>
      </c>
      <c r="D3" s="411"/>
      <c r="E3" s="411"/>
      <c r="F3" s="411"/>
      <c r="G3" s="411"/>
      <c r="H3" s="411"/>
      <c r="I3" s="411"/>
      <c r="L3" s="180" t="s">
        <v>105</v>
      </c>
      <c r="M3" s="239"/>
      <c r="N3" s="239"/>
      <c r="O3" s="239"/>
    </row>
    <row r="4" spans="1:15" ht="19.5" customHeight="1">
      <c r="A4" s="235"/>
      <c r="B4" s="476"/>
      <c r="C4" s="411" t="s">
        <v>107</v>
      </c>
      <c r="D4" s="411"/>
      <c r="E4" s="411"/>
      <c r="F4" s="411"/>
      <c r="G4" s="411"/>
      <c r="H4" s="411"/>
      <c r="I4" s="411"/>
      <c r="L4" s="180" t="s">
        <v>106</v>
      </c>
      <c r="M4" s="239"/>
      <c r="N4" s="239"/>
      <c r="O4" s="239"/>
    </row>
    <row r="5" spans="1:15" ht="19.5" customHeight="1">
      <c r="A5" s="235"/>
      <c r="B5" s="476"/>
      <c r="C5" s="411" t="s">
        <v>109</v>
      </c>
      <c r="D5" s="411"/>
      <c r="E5" s="411"/>
      <c r="F5" s="411"/>
      <c r="G5" s="412" t="s">
        <v>347</v>
      </c>
      <c r="H5" s="412"/>
      <c r="I5" s="412"/>
      <c r="L5" s="180" t="s">
        <v>108</v>
      </c>
      <c r="M5" s="239"/>
      <c r="N5" s="239"/>
      <c r="O5" s="239"/>
    </row>
    <row r="6" spans="1:15" ht="19.5" customHeight="1">
      <c r="A6" s="235"/>
      <c r="B6" s="464" t="s">
        <v>112</v>
      </c>
      <c r="C6" s="465"/>
      <c r="D6" s="465"/>
      <c r="E6" s="465"/>
      <c r="F6" s="465"/>
      <c r="G6" s="465"/>
      <c r="H6" s="465"/>
      <c r="I6" s="466"/>
      <c r="L6" s="180" t="s">
        <v>111</v>
      </c>
      <c r="M6" s="239"/>
      <c r="N6" s="239"/>
      <c r="O6" s="239"/>
    </row>
    <row r="7" spans="1:15" ht="19.5" customHeight="1">
      <c r="A7" s="235"/>
      <c r="B7" s="467" t="s">
        <v>113</v>
      </c>
      <c r="C7" s="468"/>
      <c r="D7" s="468"/>
      <c r="E7" s="468"/>
      <c r="F7" s="468"/>
      <c r="G7" s="468"/>
      <c r="H7" s="468"/>
      <c r="I7" s="469"/>
      <c r="M7" s="239"/>
      <c r="N7" s="239"/>
      <c r="O7" s="239"/>
    </row>
    <row r="8" spans="1:15" ht="24" customHeight="1">
      <c r="A8" s="235"/>
      <c r="B8" s="470" t="s">
        <v>114</v>
      </c>
      <c r="C8" s="470"/>
      <c r="D8" s="470"/>
      <c r="E8" s="470"/>
      <c r="F8" s="470"/>
      <c r="G8" s="470"/>
      <c r="H8" s="470"/>
      <c r="I8" s="470"/>
      <c r="M8" s="239"/>
      <c r="N8" s="239"/>
      <c r="O8" s="239"/>
    </row>
    <row r="9" spans="1:15" s="330" customFormat="1" ht="30.75" customHeight="1">
      <c r="A9" s="327"/>
      <c r="B9" s="321" t="s">
        <v>333</v>
      </c>
      <c r="C9" s="318">
        <v>5</v>
      </c>
      <c r="D9" s="409" t="s">
        <v>332</v>
      </c>
      <c r="E9" s="409"/>
      <c r="F9" s="471" t="s">
        <v>650</v>
      </c>
      <c r="G9" s="472"/>
      <c r="H9" s="472"/>
      <c r="I9" s="473"/>
      <c r="J9" s="328"/>
      <c r="K9" s="329"/>
      <c r="L9" s="329"/>
      <c r="M9" s="329" t="s">
        <v>115</v>
      </c>
      <c r="N9" s="329"/>
      <c r="O9" s="329"/>
    </row>
    <row r="10" spans="1:15" ht="30.75" customHeight="1">
      <c r="A10" s="235"/>
      <c r="B10" s="321" t="s">
        <v>120</v>
      </c>
      <c r="C10" s="244" t="s">
        <v>139</v>
      </c>
      <c r="D10" s="409" t="s">
        <v>121</v>
      </c>
      <c r="E10" s="409"/>
      <c r="F10" s="421" t="s">
        <v>344</v>
      </c>
      <c r="G10" s="421"/>
      <c r="H10" s="246" t="s">
        <v>122</v>
      </c>
      <c r="I10" s="244" t="s">
        <v>139</v>
      </c>
      <c r="L10" s="180" t="s">
        <v>118</v>
      </c>
      <c r="M10" s="239" t="s">
        <v>119</v>
      </c>
      <c r="N10" s="239"/>
      <c r="O10" s="239"/>
    </row>
    <row r="11" spans="1:15" ht="30.75" customHeight="1">
      <c r="A11" s="235"/>
      <c r="B11" s="321" t="s">
        <v>125</v>
      </c>
      <c r="C11" s="474" t="s">
        <v>219</v>
      </c>
      <c r="D11" s="474"/>
      <c r="E11" s="474"/>
      <c r="F11" s="474"/>
      <c r="G11" s="246" t="s">
        <v>126</v>
      </c>
      <c r="H11" s="475" t="s">
        <v>219</v>
      </c>
      <c r="I11" s="475"/>
      <c r="L11" s="180" t="s">
        <v>123</v>
      </c>
      <c r="M11" s="239" t="s">
        <v>124</v>
      </c>
      <c r="N11" s="239"/>
      <c r="O11" s="239"/>
    </row>
    <row r="12" spans="1:15" ht="30.75" customHeight="1">
      <c r="A12" s="235"/>
      <c r="B12" s="321" t="s">
        <v>129</v>
      </c>
      <c r="C12" s="460" t="s">
        <v>123</v>
      </c>
      <c r="D12" s="460"/>
      <c r="E12" s="460"/>
      <c r="F12" s="460"/>
      <c r="G12" s="246" t="s">
        <v>130</v>
      </c>
      <c r="H12" s="461" t="s">
        <v>351</v>
      </c>
      <c r="I12" s="461"/>
      <c r="L12" s="180" t="s">
        <v>127</v>
      </c>
      <c r="M12" s="239" t="s">
        <v>128</v>
      </c>
      <c r="N12" s="239"/>
      <c r="O12" s="239"/>
    </row>
    <row r="13" spans="1:15" ht="30.75" customHeight="1">
      <c r="A13" s="235"/>
      <c r="B13" s="321" t="s">
        <v>132</v>
      </c>
      <c r="C13" s="462" t="s">
        <v>148</v>
      </c>
      <c r="D13" s="462"/>
      <c r="E13" s="462"/>
      <c r="F13" s="462"/>
      <c r="G13" s="462"/>
      <c r="H13" s="462"/>
      <c r="I13" s="462"/>
      <c r="L13" s="181" t="s">
        <v>131</v>
      </c>
      <c r="M13" s="239"/>
      <c r="N13" s="239"/>
      <c r="O13" s="239"/>
    </row>
    <row r="14" spans="1:15" ht="30.75" customHeight="1">
      <c r="A14" s="235"/>
      <c r="B14" s="321" t="s">
        <v>133</v>
      </c>
      <c r="C14" s="463" t="s">
        <v>219</v>
      </c>
      <c r="D14" s="463"/>
      <c r="E14" s="463"/>
      <c r="F14" s="463"/>
      <c r="G14" s="463"/>
      <c r="H14" s="463"/>
      <c r="I14" s="463"/>
      <c r="L14" s="181"/>
      <c r="M14" s="239"/>
      <c r="N14" s="239"/>
      <c r="O14" s="239"/>
    </row>
    <row r="15" spans="1:15" ht="30.75" customHeight="1">
      <c r="A15" s="235"/>
      <c r="B15" s="321" t="s">
        <v>135</v>
      </c>
      <c r="C15" s="448" t="s">
        <v>648</v>
      </c>
      <c r="D15" s="448"/>
      <c r="E15" s="448"/>
      <c r="F15" s="448"/>
      <c r="G15" s="246" t="s">
        <v>136</v>
      </c>
      <c r="H15" s="421" t="s">
        <v>158</v>
      </c>
      <c r="I15" s="421"/>
      <c r="L15" s="181"/>
      <c r="M15" s="239" t="s">
        <v>134</v>
      </c>
      <c r="N15" s="239"/>
      <c r="O15" s="239"/>
    </row>
    <row r="16" spans="1:15" ht="30.75" customHeight="1">
      <c r="A16" s="235"/>
      <c r="B16" s="321" t="s">
        <v>140</v>
      </c>
      <c r="C16" s="734" t="s">
        <v>662</v>
      </c>
      <c r="D16" s="734"/>
      <c r="E16" s="734"/>
      <c r="F16" s="734"/>
      <c r="G16" s="246" t="s">
        <v>141</v>
      </c>
      <c r="H16" s="421" t="s">
        <v>128</v>
      </c>
      <c r="I16" s="421"/>
      <c r="L16" s="181" t="s">
        <v>138</v>
      </c>
      <c r="M16" s="239" t="s">
        <v>139</v>
      </c>
      <c r="N16" s="239"/>
      <c r="O16" s="239"/>
    </row>
    <row r="17" spans="1:15" ht="71.25" customHeight="1">
      <c r="A17" s="235"/>
      <c r="B17" s="321" t="s">
        <v>143</v>
      </c>
      <c r="C17" s="446" t="s">
        <v>658</v>
      </c>
      <c r="D17" s="446"/>
      <c r="E17" s="446"/>
      <c r="F17" s="446"/>
      <c r="G17" s="446"/>
      <c r="H17" s="446"/>
      <c r="I17" s="447"/>
      <c r="L17" s="181" t="s">
        <v>142</v>
      </c>
      <c r="M17" s="239"/>
      <c r="N17" s="239"/>
      <c r="O17" s="239"/>
    </row>
    <row r="18" spans="1:15" s="330" customFormat="1" ht="36.75" customHeight="1">
      <c r="A18" s="327"/>
      <c r="B18" s="321" t="s">
        <v>146</v>
      </c>
      <c r="C18" s="448" t="s">
        <v>649</v>
      </c>
      <c r="D18" s="448"/>
      <c r="E18" s="448"/>
      <c r="F18" s="448"/>
      <c r="G18" s="448"/>
      <c r="H18" s="448"/>
      <c r="I18" s="449"/>
      <c r="J18" s="328"/>
      <c r="K18" s="329"/>
      <c r="L18" s="181" t="s">
        <v>144</v>
      </c>
      <c r="M18" s="329" t="s">
        <v>145</v>
      </c>
      <c r="N18" s="329"/>
      <c r="O18" s="329"/>
    </row>
    <row r="19" spans="1:15" s="330" customFormat="1" ht="44.25" customHeight="1">
      <c r="A19" s="327"/>
      <c r="B19" s="321" t="s">
        <v>149</v>
      </c>
      <c r="C19" s="448" t="s">
        <v>659</v>
      </c>
      <c r="D19" s="705"/>
      <c r="E19" s="705"/>
      <c r="F19" s="705"/>
      <c r="G19" s="705"/>
      <c r="H19" s="705"/>
      <c r="I19" s="706"/>
      <c r="J19" s="333"/>
      <c r="K19" s="329"/>
      <c r="L19" s="181" t="s">
        <v>147</v>
      </c>
      <c r="M19" s="329" t="s">
        <v>148</v>
      </c>
      <c r="N19" s="329"/>
      <c r="O19" s="329"/>
    </row>
    <row r="20" spans="1:15" ht="30.75" customHeight="1">
      <c r="A20" s="235"/>
      <c r="B20" s="321" t="s">
        <v>151</v>
      </c>
      <c r="C20" s="452" t="s">
        <v>223</v>
      </c>
      <c r="D20" s="452"/>
      <c r="E20" s="452"/>
      <c r="F20" s="452"/>
      <c r="G20" s="452"/>
      <c r="H20" s="452"/>
      <c r="I20" s="453"/>
      <c r="L20" s="181"/>
      <c r="M20" s="239" t="s">
        <v>320</v>
      </c>
      <c r="N20" s="239"/>
      <c r="O20" s="239"/>
    </row>
    <row r="21" spans="1:15" ht="27.75" customHeight="1">
      <c r="A21" s="235"/>
      <c r="B21" s="454" t="s">
        <v>154</v>
      </c>
      <c r="C21" s="455" t="s">
        <v>155</v>
      </c>
      <c r="D21" s="455"/>
      <c r="E21" s="455"/>
      <c r="F21" s="456" t="s">
        <v>156</v>
      </c>
      <c r="G21" s="456"/>
      <c r="H21" s="456"/>
      <c r="I21" s="456"/>
      <c r="J21" s="334"/>
      <c r="L21" s="181" t="s">
        <v>152</v>
      </c>
      <c r="M21" s="239" t="s">
        <v>153</v>
      </c>
      <c r="N21" s="239"/>
      <c r="O21" s="239"/>
    </row>
    <row r="22" spans="1:15" s="330" customFormat="1" ht="27" customHeight="1">
      <c r="A22" s="327"/>
      <c r="B22" s="454"/>
      <c r="C22" s="457" t="s">
        <v>661</v>
      </c>
      <c r="D22" s="458"/>
      <c r="E22" s="458"/>
      <c r="F22" s="457" t="s">
        <v>660</v>
      </c>
      <c r="G22" s="458"/>
      <c r="H22" s="458"/>
      <c r="I22" s="459"/>
      <c r="J22" s="335"/>
      <c r="K22" s="329"/>
      <c r="L22" s="181" t="s">
        <v>137</v>
      </c>
      <c r="M22" s="329" t="s">
        <v>321</v>
      </c>
      <c r="N22" s="329"/>
      <c r="O22" s="329"/>
    </row>
    <row r="23" spans="1:15" ht="39.75" customHeight="1">
      <c r="A23" s="235"/>
      <c r="B23" s="322" t="s">
        <v>160</v>
      </c>
      <c r="C23" s="440" t="s">
        <v>223</v>
      </c>
      <c r="D23" s="440"/>
      <c r="E23" s="440"/>
      <c r="F23" s="735" t="s">
        <v>223</v>
      </c>
      <c r="G23" s="736"/>
      <c r="H23" s="736"/>
      <c r="I23" s="737"/>
      <c r="L23" s="181" t="s">
        <v>158</v>
      </c>
      <c r="M23" s="239" t="s">
        <v>159</v>
      </c>
      <c r="N23" s="239"/>
      <c r="O23" s="239"/>
    </row>
    <row r="24" spans="1:15" ht="35.25" customHeight="1">
      <c r="A24" s="235"/>
      <c r="B24" s="322" t="s">
        <v>162</v>
      </c>
      <c r="C24" s="442" t="s">
        <v>663</v>
      </c>
      <c r="D24" s="443"/>
      <c r="E24" s="444"/>
      <c r="F24" s="442" t="s">
        <v>664</v>
      </c>
      <c r="G24" s="443"/>
      <c r="H24" s="443"/>
      <c r="I24" s="445"/>
      <c r="L24" s="181"/>
      <c r="M24" s="239" t="s">
        <v>161</v>
      </c>
      <c r="N24" s="239"/>
      <c r="O24" s="239"/>
    </row>
    <row r="25" spans="1:15" ht="29.25" customHeight="1">
      <c r="A25" s="235"/>
      <c r="B25" s="322" t="s">
        <v>164</v>
      </c>
      <c r="C25" s="738">
        <v>43952</v>
      </c>
      <c r="D25" s="739"/>
      <c r="E25" s="740"/>
      <c r="F25" s="258" t="s">
        <v>165</v>
      </c>
      <c r="G25" s="710">
        <v>0</v>
      </c>
      <c r="H25" s="711"/>
      <c r="I25" s="712"/>
      <c r="L25" s="181"/>
      <c r="M25" s="239" t="s">
        <v>163</v>
      </c>
      <c r="N25" s="239"/>
      <c r="O25" s="239"/>
    </row>
    <row r="26" spans="1:15" ht="27" customHeight="1">
      <c r="A26" s="235"/>
      <c r="B26" s="322" t="s">
        <v>166</v>
      </c>
      <c r="C26" s="437">
        <v>44166</v>
      </c>
      <c r="D26" s="438"/>
      <c r="E26" s="439"/>
      <c r="F26" s="258" t="s">
        <v>167</v>
      </c>
      <c r="G26" s="710">
        <v>0.02</v>
      </c>
      <c r="H26" s="711"/>
      <c r="I26" s="712"/>
      <c r="L26" s="181"/>
      <c r="M26" s="239"/>
      <c r="N26" s="239"/>
      <c r="O26" s="239"/>
    </row>
    <row r="27" spans="1:9" ht="47.25" customHeight="1">
      <c r="A27" s="235"/>
      <c r="B27" s="322" t="s">
        <v>168</v>
      </c>
      <c r="C27" s="430" t="s">
        <v>142</v>
      </c>
      <c r="D27" s="431"/>
      <c r="E27" s="432"/>
      <c r="F27" s="259" t="s">
        <v>169</v>
      </c>
      <c r="G27" s="433" t="s">
        <v>339</v>
      </c>
      <c r="H27" s="434"/>
      <c r="I27" s="435"/>
    </row>
    <row r="28" spans="1:9" ht="30" customHeight="1">
      <c r="A28" s="235"/>
      <c r="B28" s="436" t="s">
        <v>170</v>
      </c>
      <c r="C28" s="436"/>
      <c r="D28" s="436"/>
      <c r="E28" s="436"/>
      <c r="F28" s="436"/>
      <c r="G28" s="436"/>
      <c r="H28" s="436"/>
      <c r="I28" s="436"/>
    </row>
    <row r="29" spans="1:9" ht="56.25" customHeight="1">
      <c r="A29" s="235"/>
      <c r="B29" s="324" t="s">
        <v>171</v>
      </c>
      <c r="C29" s="324" t="s">
        <v>172</v>
      </c>
      <c r="D29" s="324" t="s">
        <v>173</v>
      </c>
      <c r="E29" s="324" t="s">
        <v>174</v>
      </c>
      <c r="F29" s="324" t="s">
        <v>175</v>
      </c>
      <c r="G29" s="260" t="s">
        <v>176</v>
      </c>
      <c r="H29" s="260" t="s">
        <v>177</v>
      </c>
      <c r="I29" s="324" t="s">
        <v>178</v>
      </c>
    </row>
    <row r="30" spans="1:9" ht="19.5" customHeight="1">
      <c r="A30" s="235"/>
      <c r="B30" s="323" t="s">
        <v>179</v>
      </c>
      <c r="C30" s="679">
        <v>0</v>
      </c>
      <c r="D30" s="679">
        <v>0</v>
      </c>
      <c r="E30" s="676">
        <v>0</v>
      </c>
      <c r="F30" s="679">
        <f>+E30</f>
        <v>0</v>
      </c>
      <c r="G30" s="413" t="e">
        <f>+C30/E30</f>
        <v>#DIV/0!</v>
      </c>
      <c r="H30" s="413" t="e">
        <f>+D30/$F$41</f>
        <v>#DIV/0!</v>
      </c>
      <c r="I30" s="413" t="e">
        <f>+H30/$G$26</f>
        <v>#DIV/0!</v>
      </c>
    </row>
    <row r="31" spans="1:9" ht="19.5" customHeight="1">
      <c r="A31" s="235"/>
      <c r="B31" s="323" t="s">
        <v>180</v>
      </c>
      <c r="C31" s="680"/>
      <c r="D31" s="680"/>
      <c r="E31" s="677"/>
      <c r="F31" s="680"/>
      <c r="G31" s="414"/>
      <c r="H31" s="414"/>
      <c r="I31" s="414"/>
    </row>
    <row r="32" spans="1:9" ht="19.5" customHeight="1">
      <c r="A32" s="235"/>
      <c r="B32" s="323" t="s">
        <v>181</v>
      </c>
      <c r="C32" s="680"/>
      <c r="D32" s="680"/>
      <c r="E32" s="677"/>
      <c r="F32" s="680"/>
      <c r="G32" s="414"/>
      <c r="H32" s="414"/>
      <c r="I32" s="414"/>
    </row>
    <row r="33" spans="1:9" ht="19.5" customHeight="1">
      <c r="A33" s="235"/>
      <c r="B33" s="323" t="s">
        <v>182</v>
      </c>
      <c r="C33" s="680"/>
      <c r="D33" s="680"/>
      <c r="E33" s="677"/>
      <c r="F33" s="680"/>
      <c r="G33" s="414"/>
      <c r="H33" s="414"/>
      <c r="I33" s="414"/>
    </row>
    <row r="34" spans="1:9" ht="19.5" customHeight="1">
      <c r="A34" s="235"/>
      <c r="B34" s="323" t="s">
        <v>183</v>
      </c>
      <c r="C34" s="680"/>
      <c r="D34" s="680"/>
      <c r="E34" s="677"/>
      <c r="F34" s="680"/>
      <c r="G34" s="414"/>
      <c r="H34" s="414"/>
      <c r="I34" s="414"/>
    </row>
    <row r="35" spans="1:9" ht="19.5" customHeight="1">
      <c r="A35" s="235"/>
      <c r="B35" s="323" t="s">
        <v>184</v>
      </c>
      <c r="C35" s="681"/>
      <c r="D35" s="681"/>
      <c r="E35" s="678"/>
      <c r="F35" s="681"/>
      <c r="G35" s="415"/>
      <c r="H35" s="415"/>
      <c r="I35" s="415"/>
    </row>
    <row r="36" spans="1:9" ht="19.5" customHeight="1">
      <c r="A36" s="235"/>
      <c r="B36" s="323" t="s">
        <v>185</v>
      </c>
      <c r="C36" s="679">
        <v>0</v>
      </c>
      <c r="D36" s="679">
        <v>0</v>
      </c>
      <c r="E36" s="676">
        <v>0.02</v>
      </c>
      <c r="F36" s="679">
        <f>+E36</f>
        <v>0.02</v>
      </c>
      <c r="G36" s="413">
        <f>+C36/E36</f>
        <v>0</v>
      </c>
      <c r="H36" s="413">
        <f>+D36/$F$36</f>
        <v>0</v>
      </c>
      <c r="I36" s="413">
        <f>+H36/$G$26</f>
        <v>0</v>
      </c>
    </row>
    <row r="37" spans="1:9" ht="19.5" customHeight="1">
      <c r="A37" s="235"/>
      <c r="B37" s="323" t="s">
        <v>186</v>
      </c>
      <c r="C37" s="680"/>
      <c r="D37" s="680"/>
      <c r="E37" s="677"/>
      <c r="F37" s="680"/>
      <c r="G37" s="414"/>
      <c r="H37" s="414"/>
      <c r="I37" s="414"/>
    </row>
    <row r="38" spans="1:9" ht="19.5" customHeight="1">
      <c r="A38" s="235"/>
      <c r="B38" s="323" t="s">
        <v>187</v>
      </c>
      <c r="C38" s="680"/>
      <c r="D38" s="680"/>
      <c r="E38" s="677"/>
      <c r="F38" s="680"/>
      <c r="G38" s="414"/>
      <c r="H38" s="414"/>
      <c r="I38" s="414"/>
    </row>
    <row r="39" spans="1:9" ht="19.5" customHeight="1">
      <c r="A39" s="235"/>
      <c r="B39" s="323" t="s">
        <v>188</v>
      </c>
      <c r="C39" s="680"/>
      <c r="D39" s="680"/>
      <c r="E39" s="677"/>
      <c r="F39" s="680"/>
      <c r="G39" s="414"/>
      <c r="H39" s="414"/>
      <c r="I39" s="414"/>
    </row>
    <row r="40" spans="1:9" ht="19.5" customHeight="1">
      <c r="A40" s="235"/>
      <c r="B40" s="323" t="s">
        <v>189</v>
      </c>
      <c r="C40" s="680"/>
      <c r="D40" s="680"/>
      <c r="E40" s="677"/>
      <c r="F40" s="680"/>
      <c r="G40" s="414"/>
      <c r="H40" s="414"/>
      <c r="I40" s="414"/>
    </row>
    <row r="41" spans="1:9" ht="19.5" customHeight="1">
      <c r="A41" s="235"/>
      <c r="B41" s="323" t="s">
        <v>190</v>
      </c>
      <c r="C41" s="681"/>
      <c r="D41" s="681"/>
      <c r="E41" s="678"/>
      <c r="F41" s="681"/>
      <c r="G41" s="415"/>
      <c r="H41" s="415"/>
      <c r="I41" s="415"/>
    </row>
    <row r="42" spans="1:9" ht="43.5" customHeight="1">
      <c r="A42" s="235"/>
      <c r="B42" s="325" t="s">
        <v>191</v>
      </c>
      <c r="C42" s="486"/>
      <c r="D42" s="486"/>
      <c r="E42" s="486"/>
      <c r="F42" s="486"/>
      <c r="G42" s="486"/>
      <c r="H42" s="486"/>
      <c r="I42" s="486"/>
    </row>
    <row r="43" spans="1:9" ht="29.25" customHeight="1">
      <c r="A43" s="235"/>
      <c r="B43" s="419" t="s">
        <v>192</v>
      </c>
      <c r="C43" s="419"/>
      <c r="D43" s="419"/>
      <c r="E43" s="419"/>
      <c r="F43" s="419"/>
      <c r="G43" s="419"/>
      <c r="H43" s="419"/>
      <c r="I43" s="419"/>
    </row>
    <row r="44" spans="1:9" ht="45.75" customHeight="1">
      <c r="A44" s="235"/>
      <c r="B44" s="479"/>
      <c r="C44" s="479"/>
      <c r="D44" s="479"/>
      <c r="E44" s="479"/>
      <c r="F44" s="479"/>
      <c r="G44" s="479"/>
      <c r="H44" s="479"/>
      <c r="I44" s="479"/>
    </row>
    <row r="45" spans="1:12" ht="45.75" customHeight="1">
      <c r="A45" s="235"/>
      <c r="B45" s="479"/>
      <c r="C45" s="479"/>
      <c r="D45" s="479"/>
      <c r="E45" s="479"/>
      <c r="F45" s="479"/>
      <c r="G45" s="479"/>
      <c r="H45" s="479"/>
      <c r="I45" s="479"/>
      <c r="L45" s="250"/>
    </row>
    <row r="46" spans="1:9" ht="45.75" customHeight="1">
      <c r="A46" s="235"/>
      <c r="B46" s="479"/>
      <c r="C46" s="479"/>
      <c r="D46" s="479"/>
      <c r="E46" s="479"/>
      <c r="F46" s="479"/>
      <c r="G46" s="479"/>
      <c r="H46" s="479"/>
      <c r="I46" s="479"/>
    </row>
    <row r="47" spans="1:9" ht="45.75" customHeight="1">
      <c r="A47" s="235"/>
      <c r="B47" s="479"/>
      <c r="C47" s="479"/>
      <c r="D47" s="479"/>
      <c r="E47" s="479"/>
      <c r="F47" s="479"/>
      <c r="G47" s="479"/>
      <c r="H47" s="479"/>
      <c r="I47" s="479"/>
    </row>
    <row r="48" spans="1:9" ht="45.75" customHeight="1">
      <c r="A48" s="235"/>
      <c r="B48" s="479"/>
      <c r="C48" s="479"/>
      <c r="D48" s="479"/>
      <c r="E48" s="479"/>
      <c r="F48" s="479"/>
      <c r="G48" s="479"/>
      <c r="H48" s="479"/>
      <c r="I48" s="479"/>
    </row>
    <row r="49" spans="1:9" ht="101.25" customHeight="1">
      <c r="A49" s="235"/>
      <c r="B49" s="322" t="s">
        <v>193</v>
      </c>
      <c r="C49" s="480"/>
      <c r="D49" s="480"/>
      <c r="E49" s="480"/>
      <c r="F49" s="480"/>
      <c r="G49" s="480"/>
      <c r="H49" s="480"/>
      <c r="I49" s="480"/>
    </row>
    <row r="50" spans="1:9" ht="72.75" customHeight="1">
      <c r="A50" s="235"/>
      <c r="B50" s="322" t="s">
        <v>194</v>
      </c>
      <c r="C50" s="481"/>
      <c r="D50" s="482"/>
      <c r="E50" s="482"/>
      <c r="F50" s="482"/>
      <c r="G50" s="482"/>
      <c r="H50" s="482"/>
      <c r="I50" s="483"/>
    </row>
    <row r="51" spans="1:9" ht="68.25" customHeight="1">
      <c r="A51" s="235"/>
      <c r="B51" s="325" t="s">
        <v>195</v>
      </c>
      <c r="C51" s="422" t="s">
        <v>651</v>
      </c>
      <c r="D51" s="422"/>
      <c r="E51" s="422"/>
      <c r="F51" s="422"/>
      <c r="G51" s="422"/>
      <c r="H51" s="422"/>
      <c r="I51" s="423"/>
    </row>
    <row r="52" spans="1:9" ht="29.25" customHeight="1">
      <c r="A52" s="235"/>
      <c r="B52" s="470" t="s">
        <v>196</v>
      </c>
      <c r="C52" s="470"/>
      <c r="D52" s="470"/>
      <c r="E52" s="470"/>
      <c r="F52" s="470"/>
      <c r="G52" s="470"/>
      <c r="H52" s="470"/>
      <c r="I52" s="470"/>
    </row>
    <row r="53" spans="1:9" ht="42.75" customHeight="1">
      <c r="A53" s="235"/>
      <c r="B53" s="408" t="s">
        <v>197</v>
      </c>
      <c r="C53" s="320" t="s">
        <v>198</v>
      </c>
      <c r="D53" s="409" t="s">
        <v>199</v>
      </c>
      <c r="E53" s="409"/>
      <c r="F53" s="409"/>
      <c r="G53" s="409" t="s">
        <v>200</v>
      </c>
      <c r="H53" s="409"/>
      <c r="I53" s="409"/>
    </row>
    <row r="54" spans="1:9" ht="29.25" customHeight="1">
      <c r="A54" s="235"/>
      <c r="B54" s="408"/>
      <c r="C54" s="315"/>
      <c r="D54" s="450"/>
      <c r="E54" s="450"/>
      <c r="F54" s="450"/>
      <c r="G54" s="420"/>
      <c r="H54" s="420"/>
      <c r="I54" s="420"/>
    </row>
    <row r="55" spans="1:9" ht="31.5" customHeight="1">
      <c r="A55" s="235"/>
      <c r="B55" s="319" t="s">
        <v>201</v>
      </c>
      <c r="C55" s="421" t="s">
        <v>385</v>
      </c>
      <c r="D55" s="421"/>
      <c r="E55" s="477" t="s">
        <v>202</v>
      </c>
      <c r="F55" s="477"/>
      <c r="G55" s="421" t="s">
        <v>328</v>
      </c>
      <c r="H55" s="421"/>
      <c r="I55" s="485"/>
    </row>
    <row r="56" spans="1:9" ht="31.5" customHeight="1">
      <c r="A56" s="235"/>
      <c r="B56" s="319" t="s">
        <v>203</v>
      </c>
      <c r="C56" s="421" t="s">
        <v>625</v>
      </c>
      <c r="D56" s="421"/>
      <c r="E56" s="408" t="s">
        <v>204</v>
      </c>
      <c r="F56" s="408"/>
      <c r="G56" s="421" t="s">
        <v>652</v>
      </c>
      <c r="H56" s="421"/>
      <c r="I56" s="485"/>
    </row>
    <row r="57" spans="1:9" ht="31.5" customHeight="1">
      <c r="A57" s="235"/>
      <c r="B57" s="319" t="s">
        <v>205</v>
      </c>
      <c r="C57" s="448"/>
      <c r="D57" s="448"/>
      <c r="E57" s="484" t="s">
        <v>206</v>
      </c>
      <c r="F57" s="484"/>
      <c r="G57" s="448"/>
      <c r="H57" s="448"/>
      <c r="I57" s="448"/>
    </row>
    <row r="58" spans="1:9" ht="31.5" customHeight="1">
      <c r="A58" s="235"/>
      <c r="B58" s="319" t="s">
        <v>207</v>
      </c>
      <c r="C58" s="448"/>
      <c r="D58" s="448"/>
      <c r="E58" s="484"/>
      <c r="F58" s="484"/>
      <c r="G58" s="448"/>
      <c r="H58" s="448"/>
      <c r="I58" s="448"/>
    </row>
    <row r="59" spans="1:9" ht="15" hidden="1">
      <c r="A59" s="235"/>
      <c r="B59" s="66"/>
      <c r="C59" s="66"/>
      <c r="D59" s="1"/>
      <c r="E59" s="1"/>
      <c r="F59" s="1"/>
      <c r="G59" s="1"/>
      <c r="H59" s="1"/>
      <c r="I59" s="67"/>
    </row>
    <row r="60" spans="1:9" ht="12.75" hidden="1">
      <c r="A60" s="235"/>
      <c r="B60" s="251"/>
      <c r="C60" s="252"/>
      <c r="D60" s="252"/>
      <c r="E60" s="253"/>
      <c r="F60" s="253"/>
      <c r="G60" s="254"/>
      <c r="H60" s="255"/>
      <c r="I60" s="252"/>
    </row>
    <row r="61" spans="1:9" ht="12.75" hidden="1">
      <c r="A61" s="235"/>
      <c r="B61" s="251"/>
      <c r="C61" s="252"/>
      <c r="D61" s="252"/>
      <c r="E61" s="253"/>
      <c r="F61" s="253"/>
      <c r="G61" s="254"/>
      <c r="H61" s="255"/>
      <c r="I61" s="252"/>
    </row>
    <row r="62" spans="1:9" ht="12.75" hidden="1">
      <c r="A62" s="235"/>
      <c r="B62" s="251"/>
      <c r="C62" s="252"/>
      <c r="D62" s="252"/>
      <c r="E62" s="253"/>
      <c r="F62" s="253"/>
      <c r="G62" s="254"/>
      <c r="H62" s="255"/>
      <c r="I62" s="252"/>
    </row>
    <row r="63" spans="1:9" ht="12.75" hidden="1">
      <c r="A63" s="235"/>
      <c r="B63" s="251"/>
      <c r="C63" s="252"/>
      <c r="D63" s="252"/>
      <c r="E63" s="253"/>
      <c r="F63" s="253"/>
      <c r="G63" s="254"/>
      <c r="H63" s="255"/>
      <c r="I63" s="252"/>
    </row>
    <row r="64" spans="1:9" ht="12.75" hidden="1">
      <c r="A64" s="235"/>
      <c r="B64" s="251"/>
      <c r="C64" s="252"/>
      <c r="D64" s="252"/>
      <c r="E64" s="253"/>
      <c r="F64" s="253"/>
      <c r="G64" s="254"/>
      <c r="H64" s="255"/>
      <c r="I64" s="252"/>
    </row>
    <row r="65" spans="1:9" ht="12.75" hidden="1">
      <c r="A65" s="235"/>
      <c r="B65" s="251"/>
      <c r="C65" s="252"/>
      <c r="D65" s="252"/>
      <c r="E65" s="253"/>
      <c r="F65" s="253"/>
      <c r="G65" s="254"/>
      <c r="H65" s="255"/>
      <c r="I65" s="252"/>
    </row>
    <row r="66" spans="1:9" ht="12.75" hidden="1">
      <c r="A66" s="235"/>
      <c r="B66" s="251"/>
      <c r="C66" s="252"/>
      <c r="D66" s="252"/>
      <c r="E66" s="253"/>
      <c r="F66" s="253"/>
      <c r="G66" s="254"/>
      <c r="H66" s="255"/>
      <c r="I66" s="252"/>
    </row>
    <row r="67" spans="1:9" ht="12.75" hidden="1">
      <c r="A67" s="235"/>
      <c r="B67" s="251"/>
      <c r="C67" s="252"/>
      <c r="D67" s="252"/>
      <c r="E67" s="253"/>
      <c r="F67" s="253"/>
      <c r="G67" s="254"/>
      <c r="H67" s="255"/>
      <c r="I67" s="252"/>
    </row>
  </sheetData>
  <sheetProtection/>
  <mergeCells count="79">
    <mergeCell ref="C57:D57"/>
    <mergeCell ref="E57:F58"/>
    <mergeCell ref="G57:I58"/>
    <mergeCell ref="C58:D58"/>
    <mergeCell ref="C55:D55"/>
    <mergeCell ref="G54:I54"/>
    <mergeCell ref="F30:F35"/>
    <mergeCell ref="G30:G35"/>
    <mergeCell ref="B53:B54"/>
    <mergeCell ref="D53:F53"/>
    <mergeCell ref="I36:I41"/>
    <mergeCell ref="C49:I49"/>
    <mergeCell ref="C50:I50"/>
    <mergeCell ref="C51:I51"/>
    <mergeCell ref="E55:F55"/>
    <mergeCell ref="G55:I55"/>
    <mergeCell ref="C56:D56"/>
    <mergeCell ref="E56:F56"/>
    <mergeCell ref="G56:I56"/>
    <mergeCell ref="G53:I53"/>
    <mergeCell ref="D54:F54"/>
    <mergeCell ref="B52:I52"/>
    <mergeCell ref="C36:C41"/>
    <mergeCell ref="D36:D41"/>
    <mergeCell ref="E36:E41"/>
    <mergeCell ref="F36:F41"/>
    <mergeCell ref="G36:G41"/>
    <mergeCell ref="H36:H41"/>
    <mergeCell ref="C42:I42"/>
    <mergeCell ref="B43:I43"/>
    <mergeCell ref="B44:I48"/>
    <mergeCell ref="I30:I35"/>
    <mergeCell ref="C26:E26"/>
    <mergeCell ref="G26:I26"/>
    <mergeCell ref="C27:E27"/>
    <mergeCell ref="G27:I27"/>
    <mergeCell ref="B28:I28"/>
    <mergeCell ref="H30:H35"/>
    <mergeCell ref="C30:C35"/>
    <mergeCell ref="D30:D35"/>
    <mergeCell ref="E30:E35"/>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B2:B5"/>
    <mergeCell ref="C2:I2"/>
    <mergeCell ref="C3:I3"/>
    <mergeCell ref="C4:I4"/>
    <mergeCell ref="C5:F5"/>
    <mergeCell ref="G5:I5"/>
  </mergeCells>
  <dataValidations count="6">
    <dataValidation type="list" allowBlank="1" showInputMessage="1" showErrorMessage="1" sqref="H16:I16">
      <formula1>$M$9:$M$12</formula1>
    </dataValidation>
    <dataValidation type="list" allowBlank="1" showInputMessage="1" showErrorMessage="1" sqref="C13:I13">
      <formula1>$M$18:$M$25</formula1>
    </dataValidation>
    <dataValidation type="list" allowBlank="1" showInputMessage="1" showErrorMessage="1" sqref="C12:F12">
      <formula1>$L$10:$L$13</formula1>
    </dataValidation>
    <dataValidation type="list" allowBlank="1" showInputMessage="1" showErrorMessage="1" sqref="C10 I10">
      <formula1>$M$15:$M$16</formula1>
    </dataValidation>
    <dataValidation type="list" allowBlank="1" showInputMessage="1" showErrorMessage="1" sqref="H15:I15">
      <formula1>$L$21:$L$23</formula1>
    </dataValidation>
    <dataValidation type="list" allowBlank="1" showInputMessage="1" showErrorMessage="1" sqref="C27:E27">
      <formula1>$L$16:$L$19</formula1>
    </dataValidation>
  </dataValidations>
  <printOptions/>
  <pageMargins left="0.7" right="0.7" top="0.75" bottom="0.75" header="0.3" footer="0.3"/>
  <pageSetup horizontalDpi="300" verticalDpi="300" orientation="portrait" paperSize="9" r:id="rId4"/>
  <drawing r:id="rId3"/>
  <legacyDrawing r:id="rId2"/>
</worksheet>
</file>

<file path=xl/worksheets/sheet14.xml><?xml version="1.0" encoding="utf-8"?>
<worksheet xmlns="http://schemas.openxmlformats.org/spreadsheetml/2006/main" xmlns:r="http://schemas.openxmlformats.org/officeDocument/2006/relationships">
  <sheetPr>
    <tabColor rgb="FFBED000"/>
  </sheetPr>
  <dimension ref="A1:S15"/>
  <sheetViews>
    <sheetView zoomScalePageLayoutView="0" workbookViewId="0" topLeftCell="A11">
      <selection activeCell="C14" sqref="C14"/>
    </sheetView>
  </sheetViews>
  <sheetFormatPr defaultColWidth="0" defaultRowHeight="15"/>
  <cols>
    <col min="1" max="1" width="1.28515625" style="118" customWidth="1"/>
    <col min="2" max="2" width="17.8515625" style="139" customWidth="1"/>
    <col min="3" max="3" width="34.57421875" style="118" customWidth="1"/>
    <col min="4" max="4" width="26.28125" style="118" customWidth="1"/>
    <col min="5" max="5" width="5.8515625" style="140" customWidth="1"/>
    <col min="6" max="6" width="62.57421875" style="164" customWidth="1"/>
    <col min="7" max="7" width="28.421875" style="118" customWidth="1"/>
    <col min="8" max="8" width="18.140625" style="118" customWidth="1"/>
    <col min="9" max="9" width="16.28125" style="118" customWidth="1"/>
    <col min="10" max="10" width="15.7109375" style="118" customWidth="1"/>
    <col min="11" max="11" width="95.28125" style="118" customWidth="1"/>
    <col min="12" max="12" width="35.8515625" style="118" customWidth="1"/>
    <col min="13" max="14" width="16.421875" style="118" customWidth="1"/>
    <col min="15" max="19" width="11.421875" style="118" customWidth="1"/>
    <col min="20" max="107" width="0" style="118" hidden="1" customWidth="1"/>
    <col min="108" max="108" width="11.421875" style="118" hidden="1" customWidth="1"/>
    <col min="109" max="197" width="0" style="118" hidden="1" customWidth="1"/>
    <col min="198" max="198" width="1.421875" style="118" hidden="1" customWidth="1"/>
    <col min="199" max="16384" width="0" style="118" hidden="1" customWidth="1"/>
  </cols>
  <sheetData>
    <row r="1" spans="2:10" ht="26.25" customHeight="1" thickBot="1">
      <c r="B1" s="597"/>
      <c r="C1" s="600" t="s">
        <v>348</v>
      </c>
      <c r="D1" s="601"/>
      <c r="E1" s="601"/>
      <c r="F1" s="601"/>
      <c r="G1" s="601"/>
      <c r="H1" s="601"/>
      <c r="I1" s="601"/>
      <c r="J1" s="602"/>
    </row>
    <row r="2" spans="2:10" ht="26.25" customHeight="1" thickBot="1">
      <c r="B2" s="598"/>
      <c r="C2" s="603" t="s">
        <v>16</v>
      </c>
      <c r="D2" s="604"/>
      <c r="E2" s="604"/>
      <c r="F2" s="604"/>
      <c r="G2" s="604"/>
      <c r="H2" s="604"/>
      <c r="I2" s="604"/>
      <c r="J2" s="605"/>
    </row>
    <row r="3" spans="2:10" ht="26.25" customHeight="1" thickBot="1">
      <c r="B3" s="598"/>
      <c r="C3" s="603" t="s">
        <v>227</v>
      </c>
      <c r="D3" s="604"/>
      <c r="E3" s="604"/>
      <c r="F3" s="604"/>
      <c r="G3" s="604"/>
      <c r="H3" s="604"/>
      <c r="I3" s="604"/>
      <c r="J3" s="605"/>
    </row>
    <row r="4" spans="2:10" ht="26.25" customHeight="1" thickBot="1">
      <c r="B4" s="599"/>
      <c r="C4" s="603" t="s">
        <v>349</v>
      </c>
      <c r="D4" s="604"/>
      <c r="E4" s="604"/>
      <c r="F4" s="604"/>
      <c r="G4" s="604"/>
      <c r="H4" s="606" t="s">
        <v>347</v>
      </c>
      <c r="I4" s="607"/>
      <c r="J4" s="608"/>
    </row>
    <row r="5" spans="2:10" ht="15.75" thickBot="1">
      <c r="B5" s="147"/>
      <c r="C5" s="142"/>
      <c r="D5" s="142"/>
      <c r="E5" s="142"/>
      <c r="F5" s="142"/>
      <c r="G5" s="142"/>
      <c r="H5" s="142"/>
      <c r="I5" s="142"/>
      <c r="J5" s="143"/>
    </row>
    <row r="6" spans="1:10" ht="33.75" customHeight="1" thickBot="1">
      <c r="A6" s="118"/>
      <c r="B6" s="595" t="s">
        <v>230</v>
      </c>
      <c r="C6" s="596"/>
      <c r="D6" s="592" t="s">
        <v>343</v>
      </c>
      <c r="E6" s="593"/>
      <c r="F6" s="594"/>
      <c r="G6" s="142"/>
      <c r="H6" s="142"/>
      <c r="I6" s="142"/>
      <c r="J6" s="143"/>
    </row>
    <row r="7" spans="1:10" ht="33.75" customHeight="1" thickBot="1">
      <c r="A7" s="118"/>
      <c r="B7" s="595" t="s">
        <v>24</v>
      </c>
      <c r="C7" s="596"/>
      <c r="D7" s="592" t="s">
        <v>341</v>
      </c>
      <c r="E7" s="593"/>
      <c r="F7" s="594"/>
      <c r="G7" s="142"/>
      <c r="H7" s="142"/>
      <c r="I7" s="142"/>
      <c r="J7" s="143"/>
    </row>
    <row r="8" spans="1:10" ht="33.75" customHeight="1" thickBot="1">
      <c r="A8" s="118"/>
      <c r="B8" s="595" t="s">
        <v>231</v>
      </c>
      <c r="C8" s="596"/>
      <c r="D8" s="592" t="s">
        <v>342</v>
      </c>
      <c r="E8" s="593"/>
      <c r="F8" s="594"/>
      <c r="G8" s="142"/>
      <c r="H8" s="142"/>
      <c r="I8" s="142"/>
      <c r="J8" s="143"/>
    </row>
    <row r="9" spans="1:10" ht="33.75" customHeight="1" thickBot="1">
      <c r="A9" s="118"/>
      <c r="B9" s="590" t="s">
        <v>232</v>
      </c>
      <c r="C9" s="591"/>
      <c r="D9" s="592" t="s">
        <v>653</v>
      </c>
      <c r="E9" s="593"/>
      <c r="F9" s="594"/>
      <c r="G9" s="142"/>
      <c r="H9" s="142"/>
      <c r="I9" s="142"/>
      <c r="J9" s="143"/>
    </row>
    <row r="10" spans="1:19" s="162" customFormat="1" ht="39" customHeight="1" thickBot="1">
      <c r="A10" s="164"/>
      <c r="B10" s="595" t="s">
        <v>233</v>
      </c>
      <c r="C10" s="596"/>
      <c r="D10" s="592" t="s">
        <v>655</v>
      </c>
      <c r="E10" s="593"/>
      <c r="F10" s="594"/>
      <c r="G10" s="142"/>
      <c r="H10" s="142"/>
      <c r="I10" s="142"/>
      <c r="J10" s="331"/>
      <c r="K10" s="164"/>
      <c r="L10" s="164"/>
      <c r="M10" s="164"/>
      <c r="N10" s="164"/>
      <c r="O10" s="164"/>
      <c r="P10" s="164"/>
      <c r="Q10" s="164"/>
      <c r="R10" s="164"/>
      <c r="S10" s="164"/>
    </row>
    <row r="12" spans="2:11" s="196" customFormat="1" ht="25.5" customHeight="1">
      <c r="B12" s="583" t="s">
        <v>387</v>
      </c>
      <c r="C12" s="583"/>
      <c r="D12" s="583"/>
      <c r="E12" s="583"/>
      <c r="F12" s="583"/>
      <c r="G12" s="583"/>
      <c r="H12" s="583"/>
      <c r="I12" s="584" t="s">
        <v>235</v>
      </c>
      <c r="J12" s="585"/>
      <c r="K12" s="585"/>
    </row>
    <row r="13" spans="2:11" s="197" customFormat="1" ht="30" customHeight="1" thickBot="1">
      <c r="B13" s="202" t="s">
        <v>236</v>
      </c>
      <c r="C13" s="202" t="s">
        <v>237</v>
      </c>
      <c r="D13" s="202" t="s">
        <v>238</v>
      </c>
      <c r="E13" s="202" t="s">
        <v>239</v>
      </c>
      <c r="F13" s="202" t="s">
        <v>240</v>
      </c>
      <c r="G13" s="202" t="s">
        <v>241</v>
      </c>
      <c r="H13" s="202" t="s">
        <v>242</v>
      </c>
      <c r="I13" s="203" t="s">
        <v>243</v>
      </c>
      <c r="J13" s="203" t="s">
        <v>244</v>
      </c>
      <c r="K13" s="203" t="s">
        <v>245</v>
      </c>
    </row>
    <row r="14" spans="2:11" s="196" customFormat="1" ht="61.5" customHeight="1" thickBot="1">
      <c r="B14" s="208">
        <v>2</v>
      </c>
      <c r="C14" s="336" t="s">
        <v>657</v>
      </c>
      <c r="D14" s="337" t="s">
        <v>208</v>
      </c>
      <c r="E14" s="338">
        <v>2</v>
      </c>
      <c r="F14" s="339" t="s">
        <v>656</v>
      </c>
      <c r="G14" s="205" t="s">
        <v>208</v>
      </c>
      <c r="H14" s="207">
        <v>44195</v>
      </c>
      <c r="I14" s="205"/>
      <c r="J14" s="207"/>
      <c r="K14" s="279"/>
    </row>
    <row r="15" spans="2:11" s="196" customFormat="1" ht="40.5" customHeight="1">
      <c r="B15" s="586" t="s">
        <v>247</v>
      </c>
      <c r="C15" s="587"/>
      <c r="D15" s="199">
        <f>SUM(D14:D14)</f>
        <v>0</v>
      </c>
      <c r="E15" s="588" t="s">
        <v>247</v>
      </c>
      <c r="F15" s="589"/>
      <c r="G15" s="199">
        <f>SUM(G14:G14)</f>
        <v>0</v>
      </c>
      <c r="H15" s="326" t="s">
        <v>208</v>
      </c>
      <c r="I15" s="199"/>
      <c r="J15" s="201"/>
      <c r="K15" s="201"/>
    </row>
  </sheetData>
  <sheetProtection/>
  <mergeCells count="20">
    <mergeCell ref="B15:C15"/>
    <mergeCell ref="E15:F15"/>
    <mergeCell ref="B9:C9"/>
    <mergeCell ref="D9:F9"/>
    <mergeCell ref="B10:C10"/>
    <mergeCell ref="D10:F10"/>
    <mergeCell ref="B12:H12"/>
    <mergeCell ref="I12:K12"/>
    <mergeCell ref="B6:C6"/>
    <mergeCell ref="D6:F6"/>
    <mergeCell ref="B7:C7"/>
    <mergeCell ref="D7:F7"/>
    <mergeCell ref="B8:C8"/>
    <mergeCell ref="D8:F8"/>
    <mergeCell ref="B1:B4"/>
    <mergeCell ref="C1:J1"/>
    <mergeCell ref="C2:J2"/>
    <mergeCell ref="C3:J3"/>
    <mergeCell ref="C4:G4"/>
    <mergeCell ref="H4:J4"/>
  </mergeCells>
  <printOptions/>
  <pageMargins left="0.7" right="0.7" top="0.75" bottom="0.75" header="0.3" footer="0.3"/>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dimension ref="A1:F40"/>
  <sheetViews>
    <sheetView zoomScalePageLayoutView="0" workbookViewId="0" topLeftCell="A31">
      <selection activeCell="A35" sqref="A35:A38"/>
    </sheetView>
  </sheetViews>
  <sheetFormatPr defaultColWidth="11.421875" defaultRowHeight="15"/>
  <cols>
    <col min="1" max="1" width="65.28125" style="3" bestFit="1" customWidth="1"/>
    <col min="2" max="2" width="11.421875" style="2" customWidth="1"/>
    <col min="3" max="3" width="63.421875" style="3" customWidth="1"/>
    <col min="4" max="4" width="11.421875" style="3" customWidth="1"/>
    <col min="5" max="5" width="11.421875" style="10" customWidth="1"/>
    <col min="6" max="6" width="18.8515625" style="10" customWidth="1"/>
    <col min="7" max="16384" width="11.421875" style="2" customWidth="1"/>
  </cols>
  <sheetData>
    <row r="1" spans="1:6" ht="23.25" customHeight="1">
      <c r="A1" s="287" t="s">
        <v>412</v>
      </c>
      <c r="C1" s="287" t="s">
        <v>25</v>
      </c>
      <c r="E1" s="287" t="s">
        <v>26</v>
      </c>
      <c r="F1" s="287" t="s">
        <v>27</v>
      </c>
    </row>
    <row r="2" spans="1:6" ht="37.5" customHeight="1">
      <c r="A2" s="4" t="s">
        <v>413</v>
      </c>
      <c r="C2" s="5" t="s">
        <v>28</v>
      </c>
      <c r="E2" s="6">
        <v>1</v>
      </c>
      <c r="F2" s="6" t="s">
        <v>29</v>
      </c>
    </row>
    <row r="3" spans="1:6" ht="37.5" customHeight="1">
      <c r="A3" s="293" t="s">
        <v>414</v>
      </c>
      <c r="C3" s="5" t="s">
        <v>30</v>
      </c>
      <c r="E3" s="6">
        <v>2</v>
      </c>
      <c r="F3" s="6" t="s">
        <v>31</v>
      </c>
    </row>
    <row r="4" spans="3:6" ht="37.5" customHeight="1">
      <c r="C4" s="5" t="s">
        <v>32</v>
      </c>
      <c r="E4" s="6">
        <v>3</v>
      </c>
      <c r="F4" s="6" t="s">
        <v>33</v>
      </c>
    </row>
    <row r="5" spans="3:6" ht="37.5" customHeight="1">
      <c r="C5" s="5" t="s">
        <v>34</v>
      </c>
      <c r="E5" s="6">
        <v>4</v>
      </c>
      <c r="F5" s="6" t="s">
        <v>35</v>
      </c>
    </row>
    <row r="6" spans="1:6" ht="37.5" customHeight="1">
      <c r="A6" s="7" t="s">
        <v>19</v>
      </c>
      <c r="C6" s="5" t="s">
        <v>36</v>
      </c>
      <c r="E6" s="6">
        <v>5</v>
      </c>
      <c r="F6" s="6" t="s">
        <v>37</v>
      </c>
    </row>
    <row r="7" spans="1:6" ht="37.5" customHeight="1">
      <c r="A7" s="5" t="s">
        <v>38</v>
      </c>
      <c r="C7" s="5" t="s">
        <v>39</v>
      </c>
      <c r="E7" s="6">
        <v>6</v>
      </c>
      <c r="F7" s="6" t="s">
        <v>40</v>
      </c>
    </row>
    <row r="8" spans="1:6" ht="37.5" customHeight="1">
      <c r="A8" s="5" t="s">
        <v>41</v>
      </c>
      <c r="C8" s="5" t="s">
        <v>42</v>
      </c>
      <c r="E8" s="6">
        <v>7</v>
      </c>
      <c r="F8" s="6" t="s">
        <v>43</v>
      </c>
    </row>
    <row r="9" spans="1:6" ht="37.5" customHeight="1">
      <c r="A9" s="5" t="s">
        <v>44</v>
      </c>
      <c r="C9" s="287" t="s">
        <v>45</v>
      </c>
      <c r="E9" s="6">
        <v>8</v>
      </c>
      <c r="F9" s="6" t="s">
        <v>46</v>
      </c>
    </row>
    <row r="10" spans="1:6" ht="37.5" customHeight="1">
      <c r="A10" s="5" t="s">
        <v>47</v>
      </c>
      <c r="C10" s="5" t="s">
        <v>48</v>
      </c>
      <c r="E10" s="6">
        <v>9</v>
      </c>
      <c r="F10" s="6" t="s">
        <v>49</v>
      </c>
    </row>
    <row r="11" spans="1:6" ht="37.5" customHeight="1">
      <c r="A11" s="5" t="s">
        <v>50</v>
      </c>
      <c r="C11" s="5" t="s">
        <v>51</v>
      </c>
      <c r="E11" s="6">
        <v>10</v>
      </c>
      <c r="F11" s="6" t="s">
        <v>52</v>
      </c>
    </row>
    <row r="12" spans="1:6" ht="37.5" customHeight="1">
      <c r="A12" s="5" t="s">
        <v>53</v>
      </c>
      <c r="C12" s="5" t="s">
        <v>54</v>
      </c>
      <c r="E12" s="6">
        <v>11</v>
      </c>
      <c r="F12" s="6" t="s">
        <v>55</v>
      </c>
    </row>
    <row r="13" spans="1:6" ht="37.5" customHeight="1">
      <c r="A13" s="5" t="s">
        <v>56</v>
      </c>
      <c r="C13" s="5" t="s">
        <v>57</v>
      </c>
      <c r="E13" s="6">
        <v>12</v>
      </c>
      <c r="F13" s="6" t="s">
        <v>58</v>
      </c>
    </row>
    <row r="14" spans="1:6" ht="37.5" customHeight="1">
      <c r="A14" s="5" t="s">
        <v>59</v>
      </c>
      <c r="C14" s="5" t="s">
        <v>60</v>
      </c>
      <c r="E14" s="6">
        <v>13</v>
      </c>
      <c r="F14" s="6" t="s">
        <v>61</v>
      </c>
    </row>
    <row r="15" spans="1:6" ht="37.5" customHeight="1">
      <c r="A15" s="5" t="s">
        <v>62</v>
      </c>
      <c r="C15" s="5" t="s">
        <v>63</v>
      </c>
      <c r="E15" s="6">
        <v>14</v>
      </c>
      <c r="F15" s="6" t="s">
        <v>64</v>
      </c>
    </row>
    <row r="16" spans="1:6" ht="37.5" customHeight="1">
      <c r="A16" s="5" t="s">
        <v>21</v>
      </c>
      <c r="C16" s="5" t="s">
        <v>65</v>
      </c>
      <c r="E16" s="6">
        <v>15</v>
      </c>
      <c r="F16" s="6" t="s">
        <v>66</v>
      </c>
    </row>
    <row r="17" spans="1:6" ht="37.5" customHeight="1">
      <c r="A17" s="7" t="s">
        <v>67</v>
      </c>
      <c r="C17" s="5" t="s">
        <v>68</v>
      </c>
      <c r="E17" s="6">
        <v>16</v>
      </c>
      <c r="F17" s="6" t="s">
        <v>69</v>
      </c>
    </row>
    <row r="18" spans="1:6" ht="37.5" customHeight="1">
      <c r="A18" s="294" t="s">
        <v>145</v>
      </c>
      <c r="C18" s="5" t="s">
        <v>70</v>
      </c>
      <c r="E18" s="6">
        <v>17</v>
      </c>
      <c r="F18" s="6" t="s">
        <v>71</v>
      </c>
    </row>
    <row r="19" spans="1:6" ht="37.5" customHeight="1">
      <c r="A19" s="294" t="s">
        <v>148</v>
      </c>
      <c r="C19" s="5" t="s">
        <v>72</v>
      </c>
      <c r="E19" s="6">
        <v>18</v>
      </c>
      <c r="F19" s="6" t="s">
        <v>73</v>
      </c>
    </row>
    <row r="20" spans="1:6" ht="37.5" customHeight="1">
      <c r="A20" s="294" t="s">
        <v>150</v>
      </c>
      <c r="C20" s="5" t="s">
        <v>74</v>
      </c>
      <c r="E20" s="6">
        <v>19</v>
      </c>
      <c r="F20" s="6" t="s">
        <v>75</v>
      </c>
    </row>
    <row r="21" spans="1:6" ht="37.5" customHeight="1">
      <c r="A21" s="294" t="s">
        <v>153</v>
      </c>
      <c r="C21" s="5" t="s">
        <v>76</v>
      </c>
      <c r="E21" s="6">
        <v>20</v>
      </c>
      <c r="F21" s="6" t="s">
        <v>77</v>
      </c>
    </row>
    <row r="22" spans="1:6" ht="37.5" customHeight="1">
      <c r="A22" s="294" t="s">
        <v>157</v>
      </c>
      <c r="C22" s="5" t="s">
        <v>78</v>
      </c>
      <c r="E22" s="6">
        <v>55</v>
      </c>
      <c r="F22" s="6" t="s">
        <v>79</v>
      </c>
    </row>
    <row r="23" spans="1:6" ht="37.5" customHeight="1">
      <c r="A23" s="294" t="s">
        <v>159</v>
      </c>
      <c r="C23" s="8" t="s">
        <v>80</v>
      </c>
      <c r="E23" s="6">
        <v>66</v>
      </c>
      <c r="F23" s="6" t="s">
        <v>81</v>
      </c>
    </row>
    <row r="24" spans="1:6" ht="37.5" customHeight="1">
      <c r="A24" s="294" t="s">
        <v>161</v>
      </c>
      <c r="C24" s="5" t="s">
        <v>82</v>
      </c>
      <c r="E24" s="6">
        <v>77</v>
      </c>
      <c r="F24" s="6" t="s">
        <v>83</v>
      </c>
    </row>
    <row r="25" spans="1:6" ht="37.5" customHeight="1">
      <c r="A25" s="294" t="s">
        <v>163</v>
      </c>
      <c r="C25" s="5" t="s">
        <v>84</v>
      </c>
      <c r="E25" s="6">
        <v>88</v>
      </c>
      <c r="F25" s="6" t="s">
        <v>85</v>
      </c>
    </row>
    <row r="26" spans="1:6" ht="37.5" customHeight="1">
      <c r="A26" s="7" t="s">
        <v>101</v>
      </c>
      <c r="C26" s="5" t="s">
        <v>86</v>
      </c>
      <c r="E26" s="6">
        <v>98</v>
      </c>
      <c r="F26" s="6" t="s">
        <v>87</v>
      </c>
    </row>
    <row r="27" spans="1:6" ht="37.5" customHeight="1">
      <c r="A27" s="295" t="s">
        <v>415</v>
      </c>
      <c r="C27" s="5" t="s">
        <v>88</v>
      </c>
      <c r="E27" s="9"/>
      <c r="F27" s="9"/>
    </row>
    <row r="28" spans="1:3" ht="37.5" customHeight="1">
      <c r="A28" s="295" t="s">
        <v>416</v>
      </c>
      <c r="C28" s="5" t="s">
        <v>89</v>
      </c>
    </row>
    <row r="29" spans="1:3" ht="37.5" customHeight="1">
      <c r="A29" s="295" t="s">
        <v>417</v>
      </c>
      <c r="C29" s="5" t="s">
        <v>90</v>
      </c>
    </row>
    <row r="30" spans="1:3" ht="37.5" customHeight="1">
      <c r="A30" s="295" t="s">
        <v>418</v>
      </c>
      <c r="C30" s="5" t="s">
        <v>91</v>
      </c>
    </row>
    <row r="31" spans="1:3" ht="37.5" customHeight="1">
      <c r="A31" s="295" t="s">
        <v>419</v>
      </c>
      <c r="C31" s="5" t="s">
        <v>92</v>
      </c>
    </row>
    <row r="32" spans="1:3" ht="37.5" customHeight="1">
      <c r="A32" s="287" t="s">
        <v>420</v>
      </c>
      <c r="C32" s="5" t="s">
        <v>93</v>
      </c>
    </row>
    <row r="33" spans="1:3" ht="37.5" customHeight="1">
      <c r="A33" s="107" t="s">
        <v>217</v>
      </c>
      <c r="C33" s="287" t="s">
        <v>94</v>
      </c>
    </row>
    <row r="34" spans="1:3" ht="37.5" customHeight="1">
      <c r="A34" s="296" t="s">
        <v>421</v>
      </c>
      <c r="C34" s="5" t="s">
        <v>42</v>
      </c>
    </row>
    <row r="35" spans="1:3" ht="37.5" customHeight="1">
      <c r="A35" s="297" t="s">
        <v>422</v>
      </c>
      <c r="C35" s="5" t="s">
        <v>95</v>
      </c>
    </row>
    <row r="36" spans="1:3" ht="37.5" customHeight="1">
      <c r="A36" s="298" t="s">
        <v>423</v>
      </c>
      <c r="C36" s="5" t="s">
        <v>96</v>
      </c>
    </row>
    <row r="37" spans="1:4" ht="37.5" customHeight="1">
      <c r="A37" s="298" t="s">
        <v>424</v>
      </c>
      <c r="C37" s="5" t="s">
        <v>97</v>
      </c>
      <c r="D37" s="11"/>
    </row>
    <row r="38" spans="1:4" ht="37.5" customHeight="1">
      <c r="A38" s="299" t="s">
        <v>425</v>
      </c>
      <c r="C38" s="5" t="s">
        <v>98</v>
      </c>
      <c r="D38" s="12"/>
    </row>
    <row r="39" spans="1:4" ht="37.5" customHeight="1">
      <c r="A39" s="296"/>
      <c r="C39" s="5" t="s">
        <v>99</v>
      </c>
      <c r="D39" s="12"/>
    </row>
    <row r="40" spans="3:4" ht="37.5" customHeight="1">
      <c r="C40" s="5" t="s">
        <v>100</v>
      </c>
      <c r="D40" s="12"/>
    </row>
    <row r="41" ht="22.5" customHeight="1"/>
  </sheetData>
  <sheetProtection/>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E707"/>
  <sheetViews>
    <sheetView zoomScalePageLayoutView="0" workbookViewId="0" topLeftCell="A1">
      <selection activeCell="D16" sqref="D16"/>
    </sheetView>
  </sheetViews>
  <sheetFormatPr defaultColWidth="9.140625" defaultRowHeight="15"/>
  <cols>
    <col min="1" max="1" width="4.421875" style="300" customWidth="1"/>
    <col min="2" max="2" width="3.28125" style="124" bestFit="1" customWidth="1"/>
    <col min="3" max="3" width="9.140625" style="302" customWidth="1"/>
    <col min="4" max="4" width="198.7109375" style="303" customWidth="1"/>
    <col min="5" max="5" width="9.140625" style="304" customWidth="1"/>
    <col min="6" max="28" width="9.140625" style="300" customWidth="1"/>
  </cols>
  <sheetData>
    <row r="1" ht="15">
      <c r="B1" s="301"/>
    </row>
    <row r="2" spans="2:5" s="118" customFormat="1" ht="14.25" customHeight="1">
      <c r="B2" s="745">
        <v>1</v>
      </c>
      <c r="C2" s="753" t="s">
        <v>426</v>
      </c>
      <c r="D2" s="753"/>
      <c r="E2" s="305"/>
    </row>
    <row r="3" spans="2:5" s="118" customFormat="1" ht="15">
      <c r="B3" s="745"/>
      <c r="C3" s="306">
        <v>1</v>
      </c>
      <c r="D3" s="307" t="s">
        <v>427</v>
      </c>
      <c r="E3" s="305"/>
    </row>
    <row r="4" spans="2:5" s="118" customFormat="1" ht="15">
      <c r="B4" s="745"/>
      <c r="C4" s="306">
        <v>2</v>
      </c>
      <c r="D4" s="307" t="s">
        <v>428</v>
      </c>
      <c r="E4" s="305"/>
    </row>
    <row r="5" spans="2:5" s="118" customFormat="1" ht="15">
      <c r="B5" s="745"/>
      <c r="C5" s="306">
        <v>3</v>
      </c>
      <c r="D5" s="307" t="s">
        <v>429</v>
      </c>
      <c r="E5" s="305"/>
    </row>
    <row r="6" spans="2:5" s="118" customFormat="1" ht="24">
      <c r="B6" s="745"/>
      <c r="C6" s="306">
        <v>4</v>
      </c>
      <c r="D6" s="307" t="s">
        <v>430</v>
      </c>
      <c r="E6" s="305"/>
    </row>
    <row r="7" spans="2:5" s="118" customFormat="1" ht="24">
      <c r="B7" s="745"/>
      <c r="C7" s="306">
        <v>5</v>
      </c>
      <c r="D7" s="307" t="s">
        <v>431</v>
      </c>
      <c r="E7" s="305"/>
    </row>
    <row r="8" spans="2:5" s="118" customFormat="1" ht="24">
      <c r="B8" s="745"/>
      <c r="C8" s="306">
        <v>6</v>
      </c>
      <c r="D8" s="307" t="s">
        <v>432</v>
      </c>
      <c r="E8" s="305"/>
    </row>
    <row r="9" spans="2:5" s="118" customFormat="1" ht="24">
      <c r="B9" s="745"/>
      <c r="C9" s="306">
        <v>7</v>
      </c>
      <c r="D9" s="307" t="s">
        <v>433</v>
      </c>
      <c r="E9" s="305"/>
    </row>
    <row r="10" spans="2:5" s="118" customFormat="1" ht="15">
      <c r="B10" s="741">
        <v>2</v>
      </c>
      <c r="C10" s="754" t="s">
        <v>434</v>
      </c>
      <c r="D10" s="755"/>
      <c r="E10" s="305"/>
    </row>
    <row r="11" spans="2:5" s="118" customFormat="1" ht="15">
      <c r="B11" s="742"/>
      <c r="C11" s="306">
        <v>8</v>
      </c>
      <c r="D11" s="307" t="s">
        <v>435</v>
      </c>
      <c r="E11" s="305"/>
    </row>
    <row r="12" spans="2:5" s="118" customFormat="1" ht="24">
      <c r="B12" s="742"/>
      <c r="C12" s="306">
        <v>9</v>
      </c>
      <c r="D12" s="307" t="s">
        <v>436</v>
      </c>
      <c r="E12" s="305"/>
    </row>
    <row r="13" spans="2:5" s="118" customFormat="1" ht="24">
      <c r="B13" s="742"/>
      <c r="C13" s="306">
        <v>10</v>
      </c>
      <c r="D13" s="307" t="s">
        <v>437</v>
      </c>
      <c r="E13" s="305"/>
    </row>
    <row r="14" spans="2:5" s="118" customFormat="1" ht="24">
      <c r="B14" s="742"/>
      <c r="C14" s="306">
        <v>11</v>
      </c>
      <c r="D14" s="307" t="s">
        <v>438</v>
      </c>
      <c r="E14" s="305"/>
    </row>
    <row r="15" spans="2:5" s="118" customFormat="1" ht="36">
      <c r="B15" s="742"/>
      <c r="C15" s="306">
        <v>12</v>
      </c>
      <c r="D15" s="307" t="s">
        <v>439</v>
      </c>
      <c r="E15" s="305"/>
    </row>
    <row r="16" spans="2:5" s="118" customFormat="1" ht="24">
      <c r="B16" s="742"/>
      <c r="C16" s="306">
        <v>13</v>
      </c>
      <c r="D16" s="307" t="s">
        <v>440</v>
      </c>
      <c r="E16" s="305"/>
    </row>
    <row r="17" spans="2:5" s="118" customFormat="1" ht="24">
      <c r="B17" s="742"/>
      <c r="C17" s="306">
        <v>14</v>
      </c>
      <c r="D17" s="307" t="s">
        <v>441</v>
      </c>
      <c r="E17" s="305"/>
    </row>
    <row r="18" spans="2:5" s="118" customFormat="1" ht="24">
      <c r="B18" s="743"/>
      <c r="C18" s="306">
        <v>15</v>
      </c>
      <c r="D18" s="307" t="s">
        <v>442</v>
      </c>
      <c r="E18" s="305"/>
    </row>
    <row r="19" spans="2:5" s="118" customFormat="1" ht="15">
      <c r="B19" s="741">
        <v>3</v>
      </c>
      <c r="C19" s="752" t="s">
        <v>443</v>
      </c>
      <c r="D19" s="752"/>
      <c r="E19" s="305"/>
    </row>
    <row r="20" spans="2:5" s="118" customFormat="1" ht="15">
      <c r="B20" s="742"/>
      <c r="C20" s="306">
        <v>16</v>
      </c>
      <c r="D20" s="307" t="s">
        <v>444</v>
      </c>
      <c r="E20" s="305"/>
    </row>
    <row r="21" spans="2:5" s="118" customFormat="1" ht="24">
      <c r="B21" s="742"/>
      <c r="C21" s="306">
        <v>17</v>
      </c>
      <c r="D21" s="307" t="s">
        <v>445</v>
      </c>
      <c r="E21" s="305"/>
    </row>
    <row r="22" spans="2:5" s="118" customFormat="1" ht="15">
      <c r="B22" s="742"/>
      <c r="C22" s="306">
        <v>18</v>
      </c>
      <c r="D22" s="307" t="s">
        <v>446</v>
      </c>
      <c r="E22" s="305"/>
    </row>
    <row r="23" spans="2:5" s="118" customFormat="1" ht="15">
      <c r="B23" s="742"/>
      <c r="C23" s="306">
        <v>19</v>
      </c>
      <c r="D23" s="307" t="s">
        <v>447</v>
      </c>
      <c r="E23" s="305"/>
    </row>
    <row r="24" spans="2:5" s="118" customFormat="1" ht="15">
      <c r="B24" s="742"/>
      <c r="C24" s="306">
        <v>20</v>
      </c>
      <c r="D24" s="307" t="s">
        <v>448</v>
      </c>
      <c r="E24" s="305"/>
    </row>
    <row r="25" spans="2:5" s="118" customFormat="1" ht="15">
      <c r="B25" s="742"/>
      <c r="C25" s="306">
        <v>21</v>
      </c>
      <c r="D25" s="307" t="s">
        <v>449</v>
      </c>
      <c r="E25" s="305"/>
    </row>
    <row r="26" spans="2:5" s="118" customFormat="1" ht="24">
      <c r="B26" s="742"/>
      <c r="C26" s="306">
        <v>22</v>
      </c>
      <c r="D26" s="307" t="s">
        <v>450</v>
      </c>
      <c r="E26" s="305"/>
    </row>
    <row r="27" spans="2:5" s="118" customFormat="1" ht="24">
      <c r="B27" s="742"/>
      <c r="C27" s="306">
        <v>23</v>
      </c>
      <c r="D27" s="307" t="s">
        <v>451</v>
      </c>
      <c r="E27" s="305"/>
    </row>
    <row r="28" spans="2:5" s="118" customFormat="1" ht="15">
      <c r="B28" s="742"/>
      <c r="C28" s="306">
        <v>24</v>
      </c>
      <c r="D28" s="307" t="s">
        <v>452</v>
      </c>
      <c r="E28" s="305"/>
    </row>
    <row r="29" spans="2:5" s="118" customFormat="1" ht="15">
      <c r="B29" s="742"/>
      <c r="C29" s="306">
        <v>25</v>
      </c>
      <c r="D29" s="307" t="s">
        <v>453</v>
      </c>
      <c r="E29" s="305"/>
    </row>
    <row r="30" spans="2:5" s="118" customFormat="1" ht="36">
      <c r="B30" s="742"/>
      <c r="C30" s="306">
        <v>26</v>
      </c>
      <c r="D30" s="307" t="s">
        <v>454</v>
      </c>
      <c r="E30" s="305"/>
    </row>
    <row r="31" spans="2:5" s="118" customFormat="1" ht="24">
      <c r="B31" s="742"/>
      <c r="C31" s="306">
        <v>27</v>
      </c>
      <c r="D31" s="307" t="s">
        <v>455</v>
      </c>
      <c r="E31" s="305"/>
    </row>
    <row r="32" spans="2:5" s="118" customFormat="1" ht="15">
      <c r="B32" s="743"/>
      <c r="C32" s="306">
        <v>28</v>
      </c>
      <c r="D32" s="307" t="s">
        <v>456</v>
      </c>
      <c r="E32" s="305"/>
    </row>
    <row r="33" spans="2:5" s="118" customFormat="1" ht="15">
      <c r="B33" s="741">
        <v>4</v>
      </c>
      <c r="C33" s="750" t="s">
        <v>457</v>
      </c>
      <c r="D33" s="751"/>
      <c r="E33" s="305"/>
    </row>
    <row r="34" spans="2:5" s="118" customFormat="1" ht="15">
      <c r="B34" s="742"/>
      <c r="C34" s="306">
        <v>29</v>
      </c>
      <c r="D34" s="307" t="s">
        <v>458</v>
      </c>
      <c r="E34" s="305"/>
    </row>
    <row r="35" spans="2:5" s="118" customFormat="1" ht="15">
      <c r="B35" s="742"/>
      <c r="C35" s="306">
        <v>30</v>
      </c>
      <c r="D35" s="307" t="s">
        <v>459</v>
      </c>
      <c r="E35" s="305"/>
    </row>
    <row r="36" spans="2:5" s="118" customFormat="1" ht="15">
      <c r="B36" s="742"/>
      <c r="C36" s="306">
        <v>31</v>
      </c>
      <c r="D36" s="307" t="s">
        <v>460</v>
      </c>
      <c r="E36" s="305"/>
    </row>
    <row r="37" spans="2:5" s="118" customFormat="1" ht="15">
      <c r="B37" s="742"/>
      <c r="C37" s="306">
        <v>32</v>
      </c>
      <c r="D37" s="307" t="s">
        <v>461</v>
      </c>
      <c r="E37" s="305"/>
    </row>
    <row r="38" spans="2:5" s="118" customFormat="1" ht="24">
      <c r="B38" s="742"/>
      <c r="C38" s="306">
        <v>33</v>
      </c>
      <c r="D38" s="307" t="s">
        <v>462</v>
      </c>
      <c r="E38" s="305"/>
    </row>
    <row r="39" spans="2:5" s="118" customFormat="1" ht="15">
      <c r="B39" s="742"/>
      <c r="C39" s="306">
        <v>34</v>
      </c>
      <c r="D39" s="307" t="s">
        <v>463</v>
      </c>
      <c r="E39" s="305"/>
    </row>
    <row r="40" spans="2:5" s="118" customFormat="1" ht="36">
      <c r="B40" s="742"/>
      <c r="C40" s="306">
        <v>35</v>
      </c>
      <c r="D40" s="307" t="s">
        <v>464</v>
      </c>
      <c r="E40" s="305"/>
    </row>
    <row r="41" spans="2:5" s="118" customFormat="1" ht="24">
      <c r="B41" s="742"/>
      <c r="C41" s="306">
        <v>36</v>
      </c>
      <c r="D41" s="307" t="s">
        <v>465</v>
      </c>
      <c r="E41" s="305"/>
    </row>
    <row r="42" spans="2:5" s="118" customFormat="1" ht="36">
      <c r="B42" s="742"/>
      <c r="C42" s="306">
        <v>37</v>
      </c>
      <c r="D42" s="307" t="s">
        <v>466</v>
      </c>
      <c r="E42" s="305"/>
    </row>
    <row r="43" spans="2:5" s="118" customFormat="1" ht="24">
      <c r="B43" s="743"/>
      <c r="C43" s="306">
        <v>38</v>
      </c>
      <c r="D43" s="307" t="s">
        <v>467</v>
      </c>
      <c r="E43" s="305"/>
    </row>
    <row r="44" spans="2:5" s="118" customFormat="1" ht="15">
      <c r="B44" s="741">
        <v>5</v>
      </c>
      <c r="C44" s="752" t="s">
        <v>468</v>
      </c>
      <c r="D44" s="752"/>
      <c r="E44" s="305"/>
    </row>
    <row r="45" spans="2:5" s="118" customFormat="1" ht="15">
      <c r="B45" s="742"/>
      <c r="C45" s="306">
        <v>39</v>
      </c>
      <c r="D45" s="307" t="s">
        <v>469</v>
      </c>
      <c r="E45" s="305"/>
    </row>
    <row r="46" spans="2:5" s="118" customFormat="1" ht="15">
      <c r="B46" s="742"/>
      <c r="C46" s="306">
        <v>40</v>
      </c>
      <c r="D46" s="307" t="s">
        <v>470</v>
      </c>
      <c r="E46" s="305"/>
    </row>
    <row r="47" spans="2:5" s="118" customFormat="1" ht="15">
      <c r="B47" s="742"/>
      <c r="C47" s="306">
        <v>41</v>
      </c>
      <c r="D47" s="307" t="s">
        <v>471</v>
      </c>
      <c r="E47" s="305"/>
    </row>
    <row r="48" spans="2:5" s="118" customFormat="1" ht="24">
      <c r="B48" s="742"/>
      <c r="C48" s="306">
        <v>42</v>
      </c>
      <c r="D48" s="307" t="s">
        <v>472</v>
      </c>
      <c r="E48" s="305"/>
    </row>
    <row r="49" spans="2:5" s="118" customFormat="1" ht="15">
      <c r="B49" s="742"/>
      <c r="C49" s="306">
        <v>43</v>
      </c>
      <c r="D49" s="307" t="s">
        <v>473</v>
      </c>
      <c r="E49" s="305"/>
    </row>
    <row r="50" spans="2:5" s="118" customFormat="1" ht="24">
      <c r="B50" s="742"/>
      <c r="C50" s="306">
        <v>44</v>
      </c>
      <c r="D50" s="307" t="s">
        <v>474</v>
      </c>
      <c r="E50" s="305"/>
    </row>
    <row r="51" spans="2:5" s="118" customFormat="1" ht="24">
      <c r="B51" s="742"/>
      <c r="C51" s="306">
        <v>45</v>
      </c>
      <c r="D51" s="307" t="s">
        <v>475</v>
      </c>
      <c r="E51" s="305"/>
    </row>
    <row r="52" spans="2:5" s="118" customFormat="1" ht="15">
      <c r="B52" s="742"/>
      <c r="C52" s="306">
        <v>46</v>
      </c>
      <c r="D52" s="307" t="s">
        <v>476</v>
      </c>
      <c r="E52" s="305"/>
    </row>
    <row r="53" spans="2:5" s="118" customFormat="1" ht="15">
      <c r="B53" s="743"/>
      <c r="C53" s="306">
        <v>47</v>
      </c>
      <c r="D53" s="307" t="s">
        <v>477</v>
      </c>
      <c r="E53" s="305"/>
    </row>
    <row r="54" spans="2:5" s="118" customFormat="1" ht="15">
      <c r="B54" s="741">
        <v>6</v>
      </c>
      <c r="C54" s="753" t="s">
        <v>478</v>
      </c>
      <c r="D54" s="753"/>
      <c r="E54" s="305"/>
    </row>
    <row r="55" spans="2:5" s="118" customFormat="1" ht="15">
      <c r="B55" s="742"/>
      <c r="C55" s="306">
        <v>48</v>
      </c>
      <c r="D55" s="307" t="s">
        <v>479</v>
      </c>
      <c r="E55" s="305"/>
    </row>
    <row r="56" spans="2:5" s="118" customFormat="1" ht="24">
      <c r="B56" s="742"/>
      <c r="C56" s="306">
        <v>49</v>
      </c>
      <c r="D56" s="307" t="s">
        <v>480</v>
      </c>
      <c r="E56" s="305"/>
    </row>
    <row r="57" spans="2:5" s="118" customFormat="1" ht="24">
      <c r="B57" s="742"/>
      <c r="C57" s="306">
        <v>50</v>
      </c>
      <c r="D57" s="307" t="s">
        <v>481</v>
      </c>
      <c r="E57" s="305"/>
    </row>
    <row r="58" spans="2:5" s="118" customFormat="1" ht="24">
      <c r="B58" s="742"/>
      <c r="C58" s="306">
        <v>51</v>
      </c>
      <c r="D58" s="307" t="s">
        <v>482</v>
      </c>
      <c r="E58" s="305"/>
    </row>
    <row r="59" spans="2:5" s="118" customFormat="1" ht="15">
      <c r="B59" s="742"/>
      <c r="C59" s="306">
        <v>52</v>
      </c>
      <c r="D59" s="307" t="s">
        <v>483</v>
      </c>
      <c r="E59" s="305"/>
    </row>
    <row r="60" spans="2:5" s="118" customFormat="1" ht="15">
      <c r="B60" s="742"/>
      <c r="C60" s="306">
        <v>53</v>
      </c>
      <c r="D60" s="307" t="s">
        <v>484</v>
      </c>
      <c r="E60" s="305"/>
    </row>
    <row r="61" spans="2:5" s="118" customFormat="1" ht="24">
      <c r="B61" s="742"/>
      <c r="C61" s="306">
        <v>54</v>
      </c>
      <c r="D61" s="307" t="s">
        <v>485</v>
      </c>
      <c r="E61" s="305"/>
    </row>
    <row r="62" spans="2:5" s="118" customFormat="1" ht="15">
      <c r="B62" s="743"/>
      <c r="C62" s="306">
        <v>55</v>
      </c>
      <c r="D62" s="307" t="s">
        <v>486</v>
      </c>
      <c r="E62" s="305"/>
    </row>
    <row r="63" spans="2:5" s="118" customFormat="1" ht="15">
      <c r="B63" s="741">
        <v>7</v>
      </c>
      <c r="C63" s="746" t="s">
        <v>487</v>
      </c>
      <c r="D63" s="747"/>
      <c r="E63" s="305"/>
    </row>
    <row r="64" spans="2:5" s="118" customFormat="1" ht="15">
      <c r="B64" s="742"/>
      <c r="C64" s="306">
        <v>56</v>
      </c>
      <c r="D64" s="307" t="s">
        <v>488</v>
      </c>
      <c r="E64" s="305"/>
    </row>
    <row r="65" spans="2:5" s="118" customFormat="1" ht="15">
      <c r="B65" s="742"/>
      <c r="C65" s="306">
        <v>57</v>
      </c>
      <c r="D65" s="307" t="s">
        <v>489</v>
      </c>
      <c r="E65" s="305"/>
    </row>
    <row r="66" spans="2:5" s="118" customFormat="1" ht="15">
      <c r="B66" s="742"/>
      <c r="C66" s="306">
        <v>58</v>
      </c>
      <c r="D66" s="307" t="s">
        <v>490</v>
      </c>
      <c r="E66" s="305"/>
    </row>
    <row r="67" spans="2:5" s="118" customFormat="1" ht="24">
      <c r="B67" s="742"/>
      <c r="C67" s="306">
        <v>59</v>
      </c>
      <c r="D67" s="307" t="s">
        <v>491</v>
      </c>
      <c r="E67" s="305"/>
    </row>
    <row r="68" spans="2:5" s="118" customFormat="1" ht="24">
      <c r="B68" s="743"/>
      <c r="C68" s="306">
        <v>60</v>
      </c>
      <c r="D68" s="307" t="s">
        <v>492</v>
      </c>
      <c r="E68" s="305"/>
    </row>
    <row r="69" spans="2:5" s="118" customFormat="1" ht="15">
      <c r="B69" s="741">
        <v>8</v>
      </c>
      <c r="C69" s="748" t="s">
        <v>493</v>
      </c>
      <c r="D69" s="749"/>
      <c r="E69" s="305"/>
    </row>
    <row r="70" spans="2:5" s="118" customFormat="1" ht="15">
      <c r="B70" s="742"/>
      <c r="C70" s="306">
        <v>61</v>
      </c>
      <c r="D70" s="307" t="s">
        <v>494</v>
      </c>
      <c r="E70" s="305"/>
    </row>
    <row r="71" spans="2:5" s="118" customFormat="1" ht="15">
      <c r="B71" s="742"/>
      <c r="C71" s="306">
        <v>62</v>
      </c>
      <c r="D71" s="307" t="s">
        <v>495</v>
      </c>
      <c r="E71" s="305"/>
    </row>
    <row r="72" spans="2:5" s="118" customFormat="1" ht="24">
      <c r="B72" s="742"/>
      <c r="C72" s="306">
        <v>63</v>
      </c>
      <c r="D72" s="307" t="s">
        <v>496</v>
      </c>
      <c r="E72" s="305"/>
    </row>
    <row r="73" spans="2:5" s="118" customFormat="1" ht="24">
      <c r="B73" s="742"/>
      <c r="C73" s="306">
        <v>64</v>
      </c>
      <c r="D73" s="307" t="s">
        <v>497</v>
      </c>
      <c r="E73" s="305"/>
    </row>
    <row r="74" spans="2:5" s="118" customFormat="1" ht="15">
      <c r="B74" s="742"/>
      <c r="C74" s="306">
        <v>65</v>
      </c>
      <c r="D74" s="307" t="s">
        <v>498</v>
      </c>
      <c r="E74" s="305"/>
    </row>
    <row r="75" spans="2:5" s="118" customFormat="1" ht="15">
      <c r="B75" s="742"/>
      <c r="C75" s="306">
        <v>66</v>
      </c>
      <c r="D75" s="307" t="s">
        <v>499</v>
      </c>
      <c r="E75" s="305"/>
    </row>
    <row r="76" spans="2:5" s="118" customFormat="1" ht="24">
      <c r="B76" s="742"/>
      <c r="C76" s="306">
        <v>67</v>
      </c>
      <c r="D76" s="307" t="s">
        <v>500</v>
      </c>
      <c r="E76" s="305"/>
    </row>
    <row r="77" spans="2:5" s="118" customFormat="1" ht="15">
      <c r="B77" s="742"/>
      <c r="C77" s="306">
        <v>68</v>
      </c>
      <c r="D77" s="307" t="s">
        <v>501</v>
      </c>
      <c r="E77" s="305"/>
    </row>
    <row r="78" spans="2:5" s="118" customFormat="1" ht="15">
      <c r="B78" s="742"/>
      <c r="C78" s="306">
        <v>69</v>
      </c>
      <c r="D78" s="307" t="s">
        <v>502</v>
      </c>
      <c r="E78" s="305"/>
    </row>
    <row r="79" spans="2:5" s="118" customFormat="1" ht="15">
      <c r="B79" s="742"/>
      <c r="C79" s="306">
        <v>70</v>
      </c>
      <c r="D79" s="307" t="s">
        <v>503</v>
      </c>
      <c r="E79" s="305"/>
    </row>
    <row r="80" spans="2:5" s="118" customFormat="1" ht="24">
      <c r="B80" s="742"/>
      <c r="C80" s="306">
        <v>71</v>
      </c>
      <c r="D80" s="307" t="s">
        <v>504</v>
      </c>
      <c r="E80" s="305"/>
    </row>
    <row r="81" spans="2:5" s="118" customFormat="1" ht="15">
      <c r="B81" s="743"/>
      <c r="C81" s="306">
        <v>72</v>
      </c>
      <c r="D81" s="307" t="s">
        <v>505</v>
      </c>
      <c r="E81" s="305"/>
    </row>
    <row r="82" spans="2:5" s="118" customFormat="1" ht="15">
      <c r="B82" s="741">
        <v>9</v>
      </c>
      <c r="C82" s="744" t="s">
        <v>506</v>
      </c>
      <c r="D82" s="744"/>
      <c r="E82" s="305"/>
    </row>
    <row r="83" spans="2:5" s="118" customFormat="1" ht="24">
      <c r="B83" s="742"/>
      <c r="C83" s="306">
        <v>73</v>
      </c>
      <c r="D83" s="307" t="s">
        <v>507</v>
      </c>
      <c r="E83" s="305"/>
    </row>
    <row r="84" spans="2:5" s="118" customFormat="1" ht="24">
      <c r="B84" s="742"/>
      <c r="C84" s="306">
        <v>74</v>
      </c>
      <c r="D84" s="307" t="s">
        <v>508</v>
      </c>
      <c r="E84" s="305"/>
    </row>
    <row r="85" spans="2:5" s="118" customFormat="1" ht="24">
      <c r="B85" s="742"/>
      <c r="C85" s="306">
        <v>75</v>
      </c>
      <c r="D85" s="307" t="s">
        <v>509</v>
      </c>
      <c r="E85" s="305"/>
    </row>
    <row r="86" spans="2:5" s="118" customFormat="1" ht="24">
      <c r="B86" s="742"/>
      <c r="C86" s="306">
        <v>76</v>
      </c>
      <c r="D86" s="307" t="s">
        <v>510</v>
      </c>
      <c r="E86" s="305"/>
    </row>
    <row r="87" spans="2:5" s="118" customFormat="1" ht="24">
      <c r="B87" s="742"/>
      <c r="C87" s="306">
        <v>77</v>
      </c>
      <c r="D87" s="307" t="s">
        <v>511</v>
      </c>
      <c r="E87" s="305"/>
    </row>
    <row r="88" spans="2:5" s="118" customFormat="1" ht="24">
      <c r="B88" s="742"/>
      <c r="C88" s="306">
        <v>78</v>
      </c>
      <c r="D88" s="307" t="s">
        <v>512</v>
      </c>
      <c r="E88" s="305"/>
    </row>
    <row r="89" spans="2:5" s="118" customFormat="1" ht="24">
      <c r="B89" s="742"/>
      <c r="C89" s="306">
        <v>79</v>
      </c>
      <c r="D89" s="307" t="s">
        <v>513</v>
      </c>
      <c r="E89" s="305"/>
    </row>
    <row r="90" spans="2:5" s="118" customFormat="1" ht="15">
      <c r="B90" s="743"/>
      <c r="C90" s="306">
        <v>80</v>
      </c>
      <c r="D90" s="307" t="s">
        <v>514</v>
      </c>
      <c r="E90" s="305"/>
    </row>
    <row r="91" spans="2:5" s="118" customFormat="1" ht="15">
      <c r="B91" s="741">
        <v>10</v>
      </c>
      <c r="C91" s="748" t="s">
        <v>515</v>
      </c>
      <c r="D91" s="749"/>
      <c r="E91" s="305"/>
    </row>
    <row r="92" spans="2:5" s="118" customFormat="1" ht="15">
      <c r="B92" s="742"/>
      <c r="C92" s="306">
        <v>81</v>
      </c>
      <c r="D92" s="307" t="s">
        <v>516</v>
      </c>
      <c r="E92" s="305"/>
    </row>
    <row r="93" spans="2:5" s="118" customFormat="1" ht="15">
      <c r="B93" s="742"/>
      <c r="C93" s="306">
        <v>82</v>
      </c>
      <c r="D93" s="307" t="s">
        <v>517</v>
      </c>
      <c r="E93" s="305"/>
    </row>
    <row r="94" spans="2:5" s="118" customFormat="1" ht="24">
      <c r="B94" s="742"/>
      <c r="C94" s="306">
        <v>83</v>
      </c>
      <c r="D94" s="307" t="s">
        <v>518</v>
      </c>
      <c r="E94" s="305"/>
    </row>
    <row r="95" spans="2:5" s="118" customFormat="1" ht="15">
      <c r="B95" s="742"/>
      <c r="C95" s="306">
        <v>84</v>
      </c>
      <c r="D95" s="307" t="s">
        <v>519</v>
      </c>
      <c r="E95" s="305"/>
    </row>
    <row r="96" spans="2:5" s="118" customFormat="1" ht="15">
      <c r="B96" s="742"/>
      <c r="C96" s="306">
        <v>85</v>
      </c>
      <c r="D96" s="307" t="s">
        <v>520</v>
      </c>
      <c r="E96" s="305"/>
    </row>
    <row r="97" spans="2:5" s="118" customFormat="1" ht="15">
      <c r="B97" s="742"/>
      <c r="C97" s="306">
        <v>86</v>
      </c>
      <c r="D97" s="307" t="s">
        <v>521</v>
      </c>
      <c r="E97" s="305"/>
    </row>
    <row r="98" spans="2:5" s="118" customFormat="1" ht="15">
      <c r="B98" s="742"/>
      <c r="C98" s="306">
        <v>87</v>
      </c>
      <c r="D98" s="307" t="s">
        <v>522</v>
      </c>
      <c r="E98" s="305"/>
    </row>
    <row r="99" spans="2:5" s="118" customFormat="1" ht="15">
      <c r="B99" s="742"/>
      <c r="C99" s="306">
        <v>88</v>
      </c>
      <c r="D99" s="307" t="s">
        <v>523</v>
      </c>
      <c r="E99" s="305"/>
    </row>
    <row r="100" spans="2:5" s="118" customFormat="1" ht="24">
      <c r="B100" s="742"/>
      <c r="C100" s="306">
        <v>89</v>
      </c>
      <c r="D100" s="307" t="s">
        <v>524</v>
      </c>
      <c r="E100" s="305"/>
    </row>
    <row r="101" spans="2:5" s="118" customFormat="1" ht="15">
      <c r="B101" s="743"/>
      <c r="C101" s="306">
        <v>90</v>
      </c>
      <c r="D101" s="307" t="s">
        <v>525</v>
      </c>
      <c r="E101" s="305"/>
    </row>
    <row r="102" spans="2:5" s="118" customFormat="1" ht="15">
      <c r="B102" s="741">
        <v>11</v>
      </c>
      <c r="C102" s="744" t="s">
        <v>526</v>
      </c>
      <c r="D102" s="744"/>
      <c r="E102" s="305"/>
    </row>
    <row r="103" spans="2:5" s="118" customFormat="1" ht="15">
      <c r="B103" s="742"/>
      <c r="C103" s="306">
        <v>91</v>
      </c>
      <c r="D103" s="307" t="s">
        <v>527</v>
      </c>
      <c r="E103" s="305"/>
    </row>
    <row r="104" spans="2:5" s="118" customFormat="1" ht="24">
      <c r="B104" s="742"/>
      <c r="C104" s="306">
        <v>92</v>
      </c>
      <c r="D104" s="307" t="s">
        <v>528</v>
      </c>
      <c r="E104" s="305"/>
    </row>
    <row r="105" spans="2:5" s="118" customFormat="1" ht="15">
      <c r="B105" s="742"/>
      <c r="C105" s="306">
        <v>93</v>
      </c>
      <c r="D105" s="307" t="s">
        <v>529</v>
      </c>
      <c r="E105" s="305"/>
    </row>
    <row r="106" spans="2:5" s="118" customFormat="1" ht="15">
      <c r="B106" s="742"/>
      <c r="C106" s="306">
        <v>94</v>
      </c>
      <c r="D106" s="307" t="s">
        <v>530</v>
      </c>
      <c r="E106" s="305"/>
    </row>
    <row r="107" spans="2:5" s="118" customFormat="1" ht="24">
      <c r="B107" s="742"/>
      <c r="C107" s="306">
        <v>95</v>
      </c>
      <c r="D107" s="307" t="s">
        <v>531</v>
      </c>
      <c r="E107" s="305"/>
    </row>
    <row r="108" spans="2:5" s="118" customFormat="1" ht="15">
      <c r="B108" s="742"/>
      <c r="C108" s="306">
        <v>96</v>
      </c>
      <c r="D108" s="307" t="s">
        <v>532</v>
      </c>
      <c r="E108" s="305"/>
    </row>
    <row r="109" spans="2:5" s="118" customFormat="1" ht="15">
      <c r="B109" s="742"/>
      <c r="C109" s="306">
        <v>97</v>
      </c>
      <c r="D109" s="307" t="s">
        <v>533</v>
      </c>
      <c r="E109" s="305"/>
    </row>
    <row r="110" spans="2:5" s="118" customFormat="1" ht="15">
      <c r="B110" s="742"/>
      <c r="C110" s="306">
        <v>98</v>
      </c>
      <c r="D110" s="307" t="s">
        <v>534</v>
      </c>
      <c r="E110" s="305"/>
    </row>
    <row r="111" spans="2:5" s="118" customFormat="1" ht="36">
      <c r="B111" s="742"/>
      <c r="C111" s="306">
        <v>99</v>
      </c>
      <c r="D111" s="307" t="s">
        <v>535</v>
      </c>
      <c r="E111" s="305"/>
    </row>
    <row r="112" spans="2:5" s="118" customFormat="1" ht="15">
      <c r="B112" s="743"/>
      <c r="C112" s="306">
        <v>100</v>
      </c>
      <c r="D112" s="307" t="s">
        <v>536</v>
      </c>
      <c r="E112" s="305"/>
    </row>
    <row r="113" spans="2:5" s="118" customFormat="1" ht="15">
      <c r="B113" s="741">
        <v>12</v>
      </c>
      <c r="C113" s="744" t="s">
        <v>537</v>
      </c>
      <c r="D113" s="744"/>
      <c r="E113" s="305"/>
    </row>
    <row r="114" spans="2:5" s="118" customFormat="1" ht="24">
      <c r="B114" s="742"/>
      <c r="C114" s="306">
        <v>101</v>
      </c>
      <c r="D114" s="307" t="s">
        <v>538</v>
      </c>
      <c r="E114" s="305"/>
    </row>
    <row r="115" spans="2:5" s="118" customFormat="1" ht="15">
      <c r="B115" s="742"/>
      <c r="C115" s="306">
        <v>102</v>
      </c>
      <c r="D115" s="307" t="s">
        <v>539</v>
      </c>
      <c r="E115" s="305"/>
    </row>
    <row r="116" spans="2:5" s="118" customFormat="1" ht="24">
      <c r="B116" s="742"/>
      <c r="C116" s="306">
        <v>103</v>
      </c>
      <c r="D116" s="307" t="s">
        <v>540</v>
      </c>
      <c r="E116" s="305"/>
    </row>
    <row r="117" spans="2:5" s="118" customFormat="1" ht="24">
      <c r="B117" s="742"/>
      <c r="C117" s="306">
        <v>104</v>
      </c>
      <c r="D117" s="307" t="s">
        <v>541</v>
      </c>
      <c r="E117" s="305"/>
    </row>
    <row r="118" spans="2:5" s="118" customFormat="1" ht="15">
      <c r="B118" s="742"/>
      <c r="C118" s="306">
        <v>105</v>
      </c>
      <c r="D118" s="307" t="s">
        <v>542</v>
      </c>
      <c r="E118" s="305"/>
    </row>
    <row r="119" spans="2:5" s="118" customFormat="1" ht="15">
      <c r="B119" s="742"/>
      <c r="C119" s="306">
        <v>106</v>
      </c>
      <c r="D119" s="307" t="s">
        <v>543</v>
      </c>
      <c r="E119" s="305"/>
    </row>
    <row r="120" spans="2:5" s="118" customFormat="1" ht="15">
      <c r="B120" s="742"/>
      <c r="C120" s="306">
        <v>107</v>
      </c>
      <c r="D120" s="307" t="s">
        <v>544</v>
      </c>
      <c r="E120" s="305"/>
    </row>
    <row r="121" spans="2:5" s="118" customFormat="1" ht="15">
      <c r="B121" s="742"/>
      <c r="C121" s="306">
        <v>108</v>
      </c>
      <c r="D121" s="307" t="s">
        <v>545</v>
      </c>
      <c r="E121" s="305"/>
    </row>
    <row r="122" spans="2:5" s="118" customFormat="1" ht="15">
      <c r="B122" s="742"/>
      <c r="C122" s="306">
        <v>109</v>
      </c>
      <c r="D122" s="307" t="s">
        <v>546</v>
      </c>
      <c r="E122" s="305"/>
    </row>
    <row r="123" spans="2:5" s="118" customFormat="1" ht="15">
      <c r="B123" s="742"/>
      <c r="C123" s="306">
        <v>110</v>
      </c>
      <c r="D123" s="307" t="s">
        <v>547</v>
      </c>
      <c r="E123" s="305"/>
    </row>
    <row r="124" spans="2:5" s="118" customFormat="1" ht="36">
      <c r="B124" s="743"/>
      <c r="C124" s="306">
        <v>111</v>
      </c>
      <c r="D124" s="307" t="s">
        <v>548</v>
      </c>
      <c r="E124" s="305"/>
    </row>
    <row r="125" spans="2:5" s="118" customFormat="1" ht="15">
      <c r="B125" s="741">
        <v>13</v>
      </c>
      <c r="C125" s="744" t="s">
        <v>549</v>
      </c>
      <c r="D125" s="744"/>
      <c r="E125" s="305"/>
    </row>
    <row r="126" spans="2:5" s="118" customFormat="1" ht="15">
      <c r="B126" s="742"/>
      <c r="C126" s="306">
        <v>112</v>
      </c>
      <c r="D126" s="307" t="s">
        <v>550</v>
      </c>
      <c r="E126" s="305"/>
    </row>
    <row r="127" spans="2:5" s="118" customFormat="1" ht="15">
      <c r="B127" s="742"/>
      <c r="C127" s="306">
        <v>113</v>
      </c>
      <c r="D127" s="307" t="s">
        <v>551</v>
      </c>
      <c r="E127" s="305"/>
    </row>
    <row r="128" spans="2:5" s="118" customFormat="1" ht="15">
      <c r="B128" s="742"/>
      <c r="C128" s="306">
        <v>114</v>
      </c>
      <c r="D128" s="307" t="s">
        <v>552</v>
      </c>
      <c r="E128" s="305"/>
    </row>
    <row r="129" spans="2:5" s="118" customFormat="1" ht="36">
      <c r="B129" s="742"/>
      <c r="C129" s="306">
        <v>115</v>
      </c>
      <c r="D129" s="307" t="s">
        <v>553</v>
      </c>
      <c r="E129" s="305"/>
    </row>
    <row r="130" spans="2:5" s="118" customFormat="1" ht="24">
      <c r="B130" s="743"/>
      <c r="C130" s="306">
        <v>116</v>
      </c>
      <c r="D130" s="307" t="s">
        <v>554</v>
      </c>
      <c r="E130" s="305"/>
    </row>
    <row r="131" spans="2:5" s="118" customFormat="1" ht="15">
      <c r="B131" s="741">
        <v>14</v>
      </c>
      <c r="C131" s="744" t="s">
        <v>555</v>
      </c>
      <c r="D131" s="744"/>
      <c r="E131" s="305"/>
    </row>
    <row r="132" spans="2:5" s="118" customFormat="1" ht="15">
      <c r="B132" s="742"/>
      <c r="C132" s="306">
        <v>117</v>
      </c>
      <c r="D132" s="307" t="s">
        <v>556</v>
      </c>
      <c r="E132" s="305"/>
    </row>
    <row r="133" spans="2:5" s="118" customFormat="1" ht="24">
      <c r="B133" s="742"/>
      <c r="C133" s="306">
        <v>118</v>
      </c>
      <c r="D133" s="307" t="s">
        <v>557</v>
      </c>
      <c r="E133" s="305"/>
    </row>
    <row r="134" spans="2:5" s="118" customFormat="1" ht="15">
      <c r="B134" s="742"/>
      <c r="C134" s="306">
        <v>119</v>
      </c>
      <c r="D134" s="307" t="s">
        <v>558</v>
      </c>
      <c r="E134" s="305"/>
    </row>
    <row r="135" spans="2:5" s="118" customFormat="1" ht="24">
      <c r="B135" s="742"/>
      <c r="C135" s="306">
        <v>120</v>
      </c>
      <c r="D135" s="307" t="s">
        <v>559</v>
      </c>
      <c r="E135" s="305"/>
    </row>
    <row r="136" spans="2:5" s="118" customFormat="1" ht="15">
      <c r="B136" s="742"/>
      <c r="C136" s="306">
        <v>121</v>
      </c>
      <c r="D136" s="307" t="s">
        <v>560</v>
      </c>
      <c r="E136" s="305"/>
    </row>
    <row r="137" spans="2:5" s="118" customFormat="1" ht="36">
      <c r="B137" s="742"/>
      <c r="C137" s="306">
        <v>122</v>
      </c>
      <c r="D137" s="307" t="s">
        <v>561</v>
      </c>
      <c r="E137" s="305"/>
    </row>
    <row r="138" spans="2:5" s="118" customFormat="1" ht="24">
      <c r="B138" s="742"/>
      <c r="C138" s="306">
        <v>123</v>
      </c>
      <c r="D138" s="307" t="s">
        <v>562</v>
      </c>
      <c r="E138" s="305"/>
    </row>
    <row r="139" spans="2:5" s="118" customFormat="1" ht="36">
      <c r="B139" s="742"/>
      <c r="C139" s="306">
        <v>124</v>
      </c>
      <c r="D139" s="307" t="s">
        <v>563</v>
      </c>
      <c r="E139" s="305"/>
    </row>
    <row r="140" spans="2:5" s="118" customFormat="1" ht="15">
      <c r="B140" s="742"/>
      <c r="C140" s="306">
        <v>125</v>
      </c>
      <c r="D140" s="307" t="s">
        <v>564</v>
      </c>
      <c r="E140" s="305"/>
    </row>
    <row r="141" spans="2:5" s="118" customFormat="1" ht="24">
      <c r="B141" s="743"/>
      <c r="C141" s="306">
        <v>126</v>
      </c>
      <c r="D141" s="307" t="s">
        <v>565</v>
      </c>
      <c r="E141" s="305"/>
    </row>
    <row r="142" spans="2:5" s="118" customFormat="1" ht="15">
      <c r="B142" s="741">
        <v>15</v>
      </c>
      <c r="C142" s="744" t="s">
        <v>566</v>
      </c>
      <c r="D142" s="744"/>
      <c r="E142" s="305"/>
    </row>
    <row r="143" spans="2:5" s="118" customFormat="1" ht="24">
      <c r="B143" s="742"/>
      <c r="C143" s="306">
        <v>127</v>
      </c>
      <c r="D143" s="307" t="s">
        <v>567</v>
      </c>
      <c r="E143" s="305"/>
    </row>
    <row r="144" spans="2:5" s="118" customFormat="1" ht="15">
      <c r="B144" s="742"/>
      <c r="C144" s="306">
        <v>128</v>
      </c>
      <c r="D144" s="307" t="s">
        <v>568</v>
      </c>
      <c r="E144" s="305"/>
    </row>
    <row r="145" spans="2:5" s="118" customFormat="1" ht="15">
      <c r="B145" s="742"/>
      <c r="C145" s="306">
        <v>129</v>
      </c>
      <c r="D145" s="307" t="s">
        <v>569</v>
      </c>
      <c r="E145" s="305"/>
    </row>
    <row r="146" spans="2:5" s="118" customFormat="1" ht="15">
      <c r="B146" s="742"/>
      <c r="C146" s="306">
        <v>130</v>
      </c>
      <c r="D146" s="307" t="s">
        <v>570</v>
      </c>
      <c r="E146" s="305"/>
    </row>
    <row r="147" spans="2:5" s="118" customFormat="1" ht="15">
      <c r="B147" s="742"/>
      <c r="C147" s="306">
        <v>131</v>
      </c>
      <c r="D147" s="307" t="s">
        <v>571</v>
      </c>
      <c r="E147" s="305"/>
    </row>
    <row r="148" spans="2:5" s="118" customFormat="1" ht="15">
      <c r="B148" s="742"/>
      <c r="C148" s="306">
        <v>132</v>
      </c>
      <c r="D148" s="307" t="s">
        <v>572</v>
      </c>
      <c r="E148" s="305"/>
    </row>
    <row r="149" spans="2:5" s="118" customFormat="1" ht="15">
      <c r="B149" s="742"/>
      <c r="C149" s="306">
        <v>133</v>
      </c>
      <c r="D149" s="307" t="s">
        <v>573</v>
      </c>
      <c r="E149" s="305"/>
    </row>
    <row r="150" spans="2:5" s="118" customFormat="1" ht="15">
      <c r="B150" s="742"/>
      <c r="C150" s="306">
        <v>134</v>
      </c>
      <c r="D150" s="307" t="s">
        <v>574</v>
      </c>
      <c r="E150" s="305"/>
    </row>
    <row r="151" spans="2:5" s="118" customFormat="1" ht="15">
      <c r="B151" s="742"/>
      <c r="C151" s="306">
        <v>135</v>
      </c>
      <c r="D151" s="307" t="s">
        <v>575</v>
      </c>
      <c r="E151" s="305"/>
    </row>
    <row r="152" spans="2:5" s="118" customFormat="1" ht="15">
      <c r="B152" s="742"/>
      <c r="C152" s="306">
        <v>136</v>
      </c>
      <c r="D152" s="307" t="s">
        <v>576</v>
      </c>
      <c r="E152" s="305"/>
    </row>
    <row r="153" spans="2:5" s="118" customFormat="1" ht="24">
      <c r="B153" s="742"/>
      <c r="C153" s="306">
        <v>137</v>
      </c>
      <c r="D153" s="307" t="s">
        <v>577</v>
      </c>
      <c r="E153" s="305"/>
    </row>
    <row r="154" spans="2:5" s="118" customFormat="1" ht="15">
      <c r="B154" s="743"/>
      <c r="C154" s="306">
        <v>138</v>
      </c>
      <c r="D154" s="307" t="s">
        <v>578</v>
      </c>
      <c r="E154" s="305"/>
    </row>
    <row r="155" spans="2:5" s="118" customFormat="1" ht="15">
      <c r="B155" s="741">
        <v>16</v>
      </c>
      <c r="C155" s="744" t="s">
        <v>579</v>
      </c>
      <c r="D155" s="744"/>
      <c r="E155" s="305"/>
    </row>
    <row r="156" spans="2:5" s="118" customFormat="1" ht="15">
      <c r="B156" s="742"/>
      <c r="C156" s="306">
        <v>139</v>
      </c>
      <c r="D156" s="307" t="s">
        <v>580</v>
      </c>
      <c r="E156" s="305"/>
    </row>
    <row r="157" spans="2:5" s="118" customFormat="1" ht="15">
      <c r="B157" s="742"/>
      <c r="C157" s="306">
        <v>140</v>
      </c>
      <c r="D157" s="307" t="s">
        <v>581</v>
      </c>
      <c r="E157" s="305"/>
    </row>
    <row r="158" spans="2:5" s="118" customFormat="1" ht="15">
      <c r="B158" s="742"/>
      <c r="C158" s="306">
        <v>141</v>
      </c>
      <c r="D158" s="307" t="s">
        <v>582</v>
      </c>
      <c r="E158" s="305"/>
    </row>
    <row r="159" spans="2:5" s="118" customFormat="1" ht="15">
      <c r="B159" s="742"/>
      <c r="C159" s="306">
        <v>142</v>
      </c>
      <c r="D159" s="307" t="s">
        <v>583</v>
      </c>
      <c r="E159" s="305"/>
    </row>
    <row r="160" spans="2:5" s="118" customFormat="1" ht="15">
      <c r="B160" s="742"/>
      <c r="C160" s="306">
        <v>143</v>
      </c>
      <c r="D160" s="307" t="s">
        <v>584</v>
      </c>
      <c r="E160" s="305"/>
    </row>
    <row r="161" spans="2:5" s="118" customFormat="1" ht="15">
      <c r="B161" s="742"/>
      <c r="C161" s="306">
        <v>144</v>
      </c>
      <c r="D161" s="308" t="s">
        <v>585</v>
      </c>
      <c r="E161" s="305"/>
    </row>
    <row r="162" spans="2:5" s="118" customFormat="1" ht="15">
      <c r="B162" s="742"/>
      <c r="C162" s="306">
        <v>145</v>
      </c>
      <c r="D162" s="307" t="s">
        <v>586</v>
      </c>
      <c r="E162" s="305"/>
    </row>
    <row r="163" spans="2:5" s="118" customFormat="1" ht="15">
      <c r="B163" s="742"/>
      <c r="C163" s="306">
        <v>146</v>
      </c>
      <c r="D163" s="307" t="s">
        <v>587</v>
      </c>
      <c r="E163" s="305"/>
    </row>
    <row r="164" spans="2:5" s="118" customFormat="1" ht="15">
      <c r="B164" s="742"/>
      <c r="C164" s="306">
        <v>147</v>
      </c>
      <c r="D164" s="307" t="s">
        <v>588</v>
      </c>
      <c r="E164" s="305"/>
    </row>
    <row r="165" spans="2:5" s="118" customFormat="1" ht="15">
      <c r="B165" s="742"/>
      <c r="C165" s="306">
        <v>148</v>
      </c>
      <c r="D165" s="307" t="s">
        <v>589</v>
      </c>
      <c r="E165" s="305"/>
    </row>
    <row r="166" spans="2:5" s="118" customFormat="1" ht="24">
      <c r="B166" s="742"/>
      <c r="C166" s="306">
        <v>149</v>
      </c>
      <c r="D166" s="307" t="s">
        <v>590</v>
      </c>
      <c r="E166" s="305"/>
    </row>
    <row r="167" spans="2:5" s="118" customFormat="1" ht="15">
      <c r="B167" s="743"/>
      <c r="C167" s="306">
        <v>150</v>
      </c>
      <c r="D167" s="307" t="s">
        <v>591</v>
      </c>
      <c r="E167" s="305"/>
    </row>
    <row r="168" spans="2:5" s="118" customFormat="1" ht="15">
      <c r="B168" s="745">
        <v>17</v>
      </c>
      <c r="C168" s="746" t="s">
        <v>592</v>
      </c>
      <c r="D168" s="747"/>
      <c r="E168" s="305"/>
    </row>
    <row r="169" spans="2:5" s="118" customFormat="1" ht="15">
      <c r="B169" s="745"/>
      <c r="C169" s="306">
        <v>151</v>
      </c>
      <c r="D169" s="307" t="s">
        <v>593</v>
      </c>
      <c r="E169" s="305"/>
    </row>
    <row r="170" spans="2:5" s="118" customFormat="1" ht="36">
      <c r="B170" s="745"/>
      <c r="C170" s="306">
        <v>152</v>
      </c>
      <c r="D170" s="307" t="s">
        <v>594</v>
      </c>
      <c r="E170" s="305"/>
    </row>
    <row r="171" spans="2:5" s="118" customFormat="1" ht="15">
      <c r="B171" s="745"/>
      <c r="C171" s="306">
        <v>153</v>
      </c>
      <c r="D171" s="307" t="s">
        <v>595</v>
      </c>
      <c r="E171" s="305"/>
    </row>
    <row r="172" spans="2:5" s="118" customFormat="1" ht="24">
      <c r="B172" s="745"/>
      <c r="C172" s="306">
        <v>154</v>
      </c>
      <c r="D172" s="307" t="s">
        <v>596</v>
      </c>
      <c r="E172" s="305"/>
    </row>
    <row r="173" spans="2:5" s="118" customFormat="1" ht="15">
      <c r="B173" s="745"/>
      <c r="C173" s="306">
        <v>155</v>
      </c>
      <c r="D173" s="307" t="s">
        <v>597</v>
      </c>
      <c r="E173" s="305"/>
    </row>
    <row r="174" spans="2:5" s="118" customFormat="1" ht="24">
      <c r="B174" s="745"/>
      <c r="C174" s="306">
        <v>156</v>
      </c>
      <c r="D174" s="307" t="s">
        <v>598</v>
      </c>
      <c r="E174" s="305"/>
    </row>
    <row r="175" spans="2:5" s="118" customFormat="1" ht="24">
      <c r="B175" s="745"/>
      <c r="C175" s="306">
        <v>157</v>
      </c>
      <c r="D175" s="307" t="s">
        <v>599</v>
      </c>
      <c r="E175" s="305"/>
    </row>
    <row r="176" spans="2:5" s="118" customFormat="1" ht="24">
      <c r="B176" s="745"/>
      <c r="C176" s="306">
        <v>158</v>
      </c>
      <c r="D176" s="307" t="s">
        <v>600</v>
      </c>
      <c r="E176" s="305"/>
    </row>
    <row r="177" spans="2:5" s="118" customFormat="1" ht="24">
      <c r="B177" s="745"/>
      <c r="C177" s="306">
        <v>159</v>
      </c>
      <c r="D177" s="307" t="s">
        <v>601</v>
      </c>
      <c r="E177" s="305"/>
    </row>
    <row r="178" spans="2:5" s="118" customFormat="1" ht="24">
      <c r="B178" s="745"/>
      <c r="C178" s="306">
        <v>160</v>
      </c>
      <c r="D178" s="307" t="s">
        <v>602</v>
      </c>
      <c r="E178" s="305"/>
    </row>
    <row r="179" spans="2:5" s="118" customFormat="1" ht="15">
      <c r="B179" s="745"/>
      <c r="C179" s="306">
        <v>161</v>
      </c>
      <c r="D179" s="307" t="s">
        <v>603</v>
      </c>
      <c r="E179" s="305"/>
    </row>
    <row r="180" spans="2:5" s="118" customFormat="1" ht="24">
      <c r="B180" s="745"/>
      <c r="C180" s="306">
        <v>162</v>
      </c>
      <c r="D180" s="307" t="s">
        <v>604</v>
      </c>
      <c r="E180" s="305"/>
    </row>
    <row r="181" spans="2:5" s="118" customFormat="1" ht="15">
      <c r="B181" s="745"/>
      <c r="C181" s="306">
        <v>163</v>
      </c>
      <c r="D181" s="307" t="s">
        <v>605</v>
      </c>
      <c r="E181" s="305"/>
    </row>
    <row r="182" spans="2:5" s="118" customFormat="1" ht="15">
      <c r="B182" s="745"/>
      <c r="C182" s="306">
        <v>164</v>
      </c>
      <c r="D182" s="307" t="s">
        <v>606</v>
      </c>
      <c r="E182" s="305"/>
    </row>
    <row r="183" spans="2:5" s="118" customFormat="1" ht="15">
      <c r="B183" s="745"/>
      <c r="C183" s="306">
        <v>165</v>
      </c>
      <c r="D183" s="307" t="s">
        <v>607</v>
      </c>
      <c r="E183" s="305"/>
    </row>
    <row r="184" spans="2:5" s="118" customFormat="1" ht="24">
      <c r="B184" s="745"/>
      <c r="C184" s="306">
        <v>166</v>
      </c>
      <c r="D184" s="307" t="s">
        <v>608</v>
      </c>
      <c r="E184" s="305"/>
    </row>
    <row r="185" spans="2:5" s="118" customFormat="1" ht="15">
      <c r="B185" s="745"/>
      <c r="C185" s="306">
        <v>167</v>
      </c>
      <c r="D185" s="307" t="s">
        <v>609</v>
      </c>
      <c r="E185" s="305"/>
    </row>
    <row r="186" spans="2:5" s="118" customFormat="1" ht="36">
      <c r="B186" s="745"/>
      <c r="C186" s="306">
        <v>168</v>
      </c>
      <c r="D186" s="307" t="s">
        <v>610</v>
      </c>
      <c r="E186" s="305"/>
    </row>
    <row r="187" spans="2:5" s="118" customFormat="1" ht="24">
      <c r="B187" s="745"/>
      <c r="C187" s="306">
        <v>169</v>
      </c>
      <c r="D187" s="307" t="s">
        <v>611</v>
      </c>
      <c r="E187" s="305"/>
    </row>
    <row r="188" spans="1:5" s="118" customFormat="1" ht="15">
      <c r="A188" s="309"/>
      <c r="B188" s="309"/>
      <c r="C188" s="310"/>
      <c r="D188" s="311"/>
      <c r="E188" s="305"/>
    </row>
    <row r="189" spans="1:5" s="118" customFormat="1" ht="15">
      <c r="A189" s="309"/>
      <c r="B189" s="309"/>
      <c r="C189" s="310"/>
      <c r="D189" s="311"/>
      <c r="E189" s="305"/>
    </row>
    <row r="190" spans="1:5" s="118" customFormat="1" ht="15">
      <c r="A190" s="309"/>
      <c r="B190" s="309"/>
      <c r="C190" s="310"/>
      <c r="D190" s="311"/>
      <c r="E190" s="305"/>
    </row>
    <row r="191" spans="1:5" s="118" customFormat="1" ht="15">
      <c r="A191" s="309"/>
      <c r="B191" s="309"/>
      <c r="C191" s="310"/>
      <c r="D191" s="311"/>
      <c r="E191" s="305"/>
    </row>
    <row r="192" spans="1:5" s="118" customFormat="1" ht="15">
      <c r="A192" s="309"/>
      <c r="B192" s="309"/>
      <c r="C192" s="310"/>
      <c r="D192" s="311"/>
      <c r="E192" s="305"/>
    </row>
    <row r="193" spans="1:5" s="118" customFormat="1" ht="15">
      <c r="A193" s="309"/>
      <c r="B193" s="309"/>
      <c r="C193" s="310"/>
      <c r="D193" s="311"/>
      <c r="E193" s="305"/>
    </row>
    <row r="194" spans="1:5" s="118" customFormat="1" ht="15">
      <c r="A194" s="309"/>
      <c r="B194" s="309"/>
      <c r="C194" s="310"/>
      <c r="D194" s="311"/>
      <c r="E194" s="305"/>
    </row>
    <row r="195" spans="1:5" s="118" customFormat="1" ht="15">
      <c r="A195" s="309"/>
      <c r="B195" s="309"/>
      <c r="C195" s="310"/>
      <c r="D195" s="311"/>
      <c r="E195" s="305"/>
    </row>
    <row r="196" spans="1:5" s="118" customFormat="1" ht="15">
      <c r="A196" s="309"/>
      <c r="B196" s="309"/>
      <c r="C196" s="310"/>
      <c r="D196" s="311"/>
      <c r="E196" s="305"/>
    </row>
    <row r="197" spans="1:5" s="118" customFormat="1" ht="15">
      <c r="A197" s="309"/>
      <c r="B197" s="309"/>
      <c r="C197" s="310"/>
      <c r="D197" s="311"/>
      <c r="E197" s="305"/>
    </row>
    <row r="198" spans="1:5" s="118" customFormat="1" ht="15">
      <c r="A198" s="309"/>
      <c r="B198" s="309"/>
      <c r="C198" s="310"/>
      <c r="D198" s="311"/>
      <c r="E198" s="305"/>
    </row>
    <row r="199" spans="1:5" s="118" customFormat="1" ht="15">
      <c r="A199" s="309"/>
      <c r="B199" s="309"/>
      <c r="C199" s="310"/>
      <c r="D199" s="311"/>
      <c r="E199" s="305"/>
    </row>
    <row r="200" spans="1:5" s="118" customFormat="1" ht="15">
      <c r="A200" s="309"/>
      <c r="B200" s="309"/>
      <c r="C200" s="310"/>
      <c r="D200" s="311"/>
      <c r="E200" s="305"/>
    </row>
    <row r="201" spans="1:5" s="118" customFormat="1" ht="15">
      <c r="A201" s="309"/>
      <c r="B201" s="309"/>
      <c r="C201" s="310"/>
      <c r="D201" s="311"/>
      <c r="E201" s="305"/>
    </row>
    <row r="202" spans="1:5" s="118" customFormat="1" ht="15">
      <c r="A202" s="309"/>
      <c r="B202" s="309"/>
      <c r="C202" s="310"/>
      <c r="D202" s="311"/>
      <c r="E202" s="305"/>
    </row>
    <row r="203" spans="1:5" s="118" customFormat="1" ht="15">
      <c r="A203" s="309"/>
      <c r="B203" s="309"/>
      <c r="C203" s="310"/>
      <c r="D203" s="311"/>
      <c r="E203" s="305"/>
    </row>
    <row r="204" spans="1:5" s="118" customFormat="1" ht="15">
      <c r="A204" s="309"/>
      <c r="B204" s="309"/>
      <c r="C204" s="310"/>
      <c r="D204" s="311"/>
      <c r="E204" s="305"/>
    </row>
    <row r="205" spans="1:5" s="118" customFormat="1" ht="15">
      <c r="A205" s="309"/>
      <c r="B205" s="309"/>
      <c r="C205" s="310"/>
      <c r="D205" s="311"/>
      <c r="E205" s="305"/>
    </row>
    <row r="206" spans="1:5" s="118" customFormat="1" ht="15">
      <c r="A206" s="309"/>
      <c r="B206" s="309"/>
      <c r="C206" s="310"/>
      <c r="D206" s="311"/>
      <c r="E206" s="305"/>
    </row>
    <row r="207" spans="1:5" s="118" customFormat="1" ht="15">
      <c r="A207" s="309"/>
      <c r="B207" s="309"/>
      <c r="C207" s="310"/>
      <c r="D207" s="311"/>
      <c r="E207" s="305"/>
    </row>
    <row r="208" spans="1:5" s="118" customFormat="1" ht="15">
      <c r="A208" s="309"/>
      <c r="B208" s="309"/>
      <c r="C208" s="310"/>
      <c r="D208" s="311"/>
      <c r="E208" s="305"/>
    </row>
    <row r="209" spans="1:5" s="118" customFormat="1" ht="15">
      <c r="A209" s="309"/>
      <c r="B209" s="309"/>
      <c r="C209" s="310"/>
      <c r="D209" s="311"/>
      <c r="E209" s="305"/>
    </row>
    <row r="210" spans="1:5" s="118" customFormat="1" ht="15">
      <c r="A210" s="309"/>
      <c r="B210" s="309"/>
      <c r="C210" s="310"/>
      <c r="D210" s="311"/>
      <c r="E210" s="305"/>
    </row>
    <row r="211" spans="1:5" s="118" customFormat="1" ht="15">
      <c r="A211" s="309"/>
      <c r="B211" s="309"/>
      <c r="C211" s="310"/>
      <c r="D211" s="311"/>
      <c r="E211" s="305"/>
    </row>
    <row r="212" spans="1:5" s="118" customFormat="1" ht="15">
      <c r="A212" s="309"/>
      <c r="B212" s="309"/>
      <c r="C212" s="310"/>
      <c r="D212" s="311"/>
      <c r="E212" s="305"/>
    </row>
    <row r="213" spans="1:5" s="118" customFormat="1" ht="15">
      <c r="A213" s="309"/>
      <c r="B213" s="309"/>
      <c r="C213" s="310"/>
      <c r="D213" s="311"/>
      <c r="E213" s="305"/>
    </row>
    <row r="214" spans="1:5" s="118" customFormat="1" ht="15">
      <c r="A214" s="309"/>
      <c r="B214" s="309"/>
      <c r="C214" s="310"/>
      <c r="D214" s="311"/>
      <c r="E214" s="305"/>
    </row>
    <row r="215" spans="1:5" s="118" customFormat="1" ht="15">
      <c r="A215" s="309"/>
      <c r="B215" s="309"/>
      <c r="C215" s="310"/>
      <c r="D215" s="311"/>
      <c r="E215" s="305"/>
    </row>
    <row r="216" spans="1:5" s="118" customFormat="1" ht="15">
      <c r="A216" s="309"/>
      <c r="B216" s="309"/>
      <c r="C216" s="310"/>
      <c r="D216" s="311"/>
      <c r="E216" s="305"/>
    </row>
    <row r="217" spans="1:5" s="118" customFormat="1" ht="15">
      <c r="A217" s="309"/>
      <c r="B217" s="309"/>
      <c r="C217" s="310"/>
      <c r="D217" s="311"/>
      <c r="E217" s="305"/>
    </row>
    <row r="218" spans="1:5" s="118" customFormat="1" ht="15">
      <c r="A218" s="309"/>
      <c r="B218" s="309"/>
      <c r="C218" s="310"/>
      <c r="D218" s="311"/>
      <c r="E218" s="305"/>
    </row>
    <row r="219" spans="1:5" s="118" customFormat="1" ht="15">
      <c r="A219" s="309"/>
      <c r="B219" s="309"/>
      <c r="C219" s="310"/>
      <c r="D219" s="311"/>
      <c r="E219" s="305"/>
    </row>
    <row r="220" spans="1:5" s="118" customFormat="1" ht="15">
      <c r="A220" s="309"/>
      <c r="B220" s="309"/>
      <c r="C220" s="310"/>
      <c r="D220" s="311"/>
      <c r="E220" s="305"/>
    </row>
    <row r="221" spans="1:5" s="118" customFormat="1" ht="15">
      <c r="A221" s="309"/>
      <c r="B221" s="309"/>
      <c r="C221" s="310"/>
      <c r="D221" s="311"/>
      <c r="E221" s="305"/>
    </row>
    <row r="222" spans="1:5" s="118" customFormat="1" ht="15">
      <c r="A222" s="309"/>
      <c r="B222" s="309"/>
      <c r="C222" s="310"/>
      <c r="D222" s="311"/>
      <c r="E222" s="305"/>
    </row>
    <row r="223" spans="1:5" s="118" customFormat="1" ht="15">
      <c r="A223" s="309"/>
      <c r="B223" s="309"/>
      <c r="C223" s="310"/>
      <c r="D223" s="311"/>
      <c r="E223" s="305"/>
    </row>
    <row r="224" spans="1:5" s="118" customFormat="1" ht="15">
      <c r="A224" s="309"/>
      <c r="B224" s="309"/>
      <c r="C224" s="310"/>
      <c r="D224" s="311"/>
      <c r="E224" s="305"/>
    </row>
    <row r="225" spans="1:5" s="118" customFormat="1" ht="15">
      <c r="A225" s="309"/>
      <c r="B225" s="309"/>
      <c r="C225" s="310"/>
      <c r="D225" s="311"/>
      <c r="E225" s="305"/>
    </row>
    <row r="226" spans="1:5" s="118" customFormat="1" ht="15">
      <c r="A226" s="309"/>
      <c r="B226" s="309"/>
      <c r="C226" s="310"/>
      <c r="D226" s="311"/>
      <c r="E226" s="305"/>
    </row>
    <row r="227" spans="1:5" s="118" customFormat="1" ht="15">
      <c r="A227" s="309"/>
      <c r="B227" s="309"/>
      <c r="C227" s="310"/>
      <c r="D227" s="311"/>
      <c r="E227" s="305"/>
    </row>
    <row r="228" spans="1:5" s="118" customFormat="1" ht="15">
      <c r="A228" s="309"/>
      <c r="B228" s="309"/>
      <c r="C228" s="310"/>
      <c r="D228" s="311"/>
      <c r="E228" s="305"/>
    </row>
    <row r="229" spans="1:5" s="118" customFormat="1" ht="15">
      <c r="A229" s="309"/>
      <c r="B229" s="309"/>
      <c r="C229" s="310"/>
      <c r="D229" s="311"/>
      <c r="E229" s="305"/>
    </row>
    <row r="230" spans="1:5" s="118" customFormat="1" ht="15">
      <c r="A230" s="309"/>
      <c r="B230" s="309"/>
      <c r="C230" s="310"/>
      <c r="D230" s="311"/>
      <c r="E230" s="305"/>
    </row>
    <row r="231" spans="1:5" s="118" customFormat="1" ht="15">
      <c r="A231" s="309"/>
      <c r="B231" s="309"/>
      <c r="C231" s="310"/>
      <c r="D231" s="311"/>
      <c r="E231" s="305"/>
    </row>
    <row r="232" spans="1:5" s="118" customFormat="1" ht="15">
      <c r="A232" s="309"/>
      <c r="B232" s="309"/>
      <c r="C232" s="310"/>
      <c r="D232" s="311"/>
      <c r="E232" s="305"/>
    </row>
    <row r="233" spans="1:5" s="118" customFormat="1" ht="15">
      <c r="A233" s="309"/>
      <c r="B233" s="309"/>
      <c r="C233" s="310"/>
      <c r="D233" s="311"/>
      <c r="E233" s="305"/>
    </row>
    <row r="234" spans="1:5" s="118" customFormat="1" ht="15">
      <c r="A234" s="309"/>
      <c r="B234" s="309"/>
      <c r="C234" s="310"/>
      <c r="D234" s="311"/>
      <c r="E234" s="305"/>
    </row>
    <row r="235" spans="1:5" s="118" customFormat="1" ht="15">
      <c r="A235" s="309"/>
      <c r="B235" s="309"/>
      <c r="C235" s="310"/>
      <c r="D235" s="311"/>
      <c r="E235" s="305"/>
    </row>
    <row r="236" spans="1:5" s="118" customFormat="1" ht="15">
      <c r="A236" s="309"/>
      <c r="B236" s="309"/>
      <c r="C236" s="310"/>
      <c r="D236" s="311"/>
      <c r="E236" s="305"/>
    </row>
    <row r="237" spans="1:5" s="118" customFormat="1" ht="15">
      <c r="A237" s="309"/>
      <c r="B237" s="309"/>
      <c r="C237" s="310"/>
      <c r="D237" s="311"/>
      <c r="E237" s="305"/>
    </row>
    <row r="238" spans="1:5" s="118" customFormat="1" ht="15">
      <c r="A238" s="309"/>
      <c r="B238" s="309"/>
      <c r="C238" s="310"/>
      <c r="D238" s="311"/>
      <c r="E238" s="305"/>
    </row>
    <row r="239" spans="1:5" s="118" customFormat="1" ht="15">
      <c r="A239" s="309"/>
      <c r="B239" s="309"/>
      <c r="C239" s="310"/>
      <c r="D239" s="311"/>
      <c r="E239" s="305"/>
    </row>
    <row r="240" spans="1:2" ht="15">
      <c r="A240" s="309"/>
      <c r="B240" s="309"/>
    </row>
    <row r="241" spans="1:2" ht="15">
      <c r="A241" s="309"/>
      <c r="B241" s="309"/>
    </row>
    <row r="242" spans="1:2" ht="15">
      <c r="A242" s="309"/>
      <c r="B242" s="309"/>
    </row>
    <row r="243" spans="1:2" ht="15">
      <c r="A243" s="309"/>
      <c r="B243" s="309"/>
    </row>
    <row r="244" spans="1:2" ht="15">
      <c r="A244" s="309"/>
      <c r="B244" s="309"/>
    </row>
    <row r="245" spans="1:2" ht="15">
      <c r="A245" s="309"/>
      <c r="B245" s="309"/>
    </row>
    <row r="246" spans="1:2" ht="15">
      <c r="A246" s="309"/>
      <c r="B246" s="309"/>
    </row>
    <row r="247" spans="1:2" ht="15">
      <c r="A247" s="309"/>
      <c r="B247" s="309"/>
    </row>
    <row r="248" spans="1:2" ht="15">
      <c r="A248" s="309"/>
      <c r="B248" s="309"/>
    </row>
    <row r="249" spans="1:2" ht="15">
      <c r="A249" s="309"/>
      <c r="B249" s="309"/>
    </row>
    <row r="250" spans="1:2" ht="15">
      <c r="A250" s="309"/>
      <c r="B250" s="309"/>
    </row>
    <row r="251" spans="1:2" ht="15">
      <c r="A251" s="309"/>
      <c r="B251" s="309"/>
    </row>
    <row r="252" spans="1:2" ht="15">
      <c r="A252" s="309"/>
      <c r="B252" s="309"/>
    </row>
    <row r="253" spans="1:2" ht="15">
      <c r="A253" s="309"/>
      <c r="B253" s="309"/>
    </row>
    <row r="254" spans="1:2" ht="15">
      <c r="A254" s="309"/>
      <c r="B254" s="309"/>
    </row>
    <row r="255" spans="1:2" ht="15">
      <c r="A255" s="309"/>
      <c r="B255" s="309"/>
    </row>
    <row r="256" spans="1:2" ht="15">
      <c r="A256" s="309"/>
      <c r="B256" s="309"/>
    </row>
    <row r="257" spans="1:2" ht="15">
      <c r="A257" s="309"/>
      <c r="B257" s="309"/>
    </row>
    <row r="258" spans="1:2" ht="15">
      <c r="A258" s="309"/>
      <c r="B258" s="309"/>
    </row>
    <row r="259" spans="1:2" ht="15">
      <c r="A259" s="309"/>
      <c r="B259" s="309"/>
    </row>
    <row r="260" spans="1:2" ht="15">
      <c r="A260" s="309"/>
      <c r="B260" s="309"/>
    </row>
    <row r="261" spans="1:2" ht="15">
      <c r="A261" s="309"/>
      <c r="B261" s="309"/>
    </row>
    <row r="262" spans="1:2" ht="15">
      <c r="A262" s="309"/>
      <c r="B262" s="309"/>
    </row>
    <row r="263" spans="1:2" ht="15">
      <c r="A263" s="309"/>
      <c r="B263" s="309"/>
    </row>
    <row r="264" spans="1:2" ht="15">
      <c r="A264" s="309"/>
      <c r="B264" s="309"/>
    </row>
    <row r="265" spans="1:2" ht="15">
      <c r="A265" s="309"/>
      <c r="B265" s="309"/>
    </row>
    <row r="266" spans="1:2" ht="15">
      <c r="A266" s="309"/>
      <c r="B266" s="309"/>
    </row>
    <row r="267" spans="1:2" ht="15">
      <c r="A267" s="309"/>
      <c r="B267" s="309"/>
    </row>
    <row r="268" spans="1:2" ht="15">
      <c r="A268" s="309"/>
      <c r="B268" s="309"/>
    </row>
    <row r="269" spans="1:2" ht="15">
      <c r="A269" s="309"/>
      <c r="B269" s="309"/>
    </row>
    <row r="270" spans="1:2" ht="15">
      <c r="A270" s="309"/>
      <c r="B270" s="309"/>
    </row>
    <row r="271" spans="1:2" ht="15">
      <c r="A271" s="309"/>
      <c r="B271" s="309"/>
    </row>
    <row r="272" spans="1:2" ht="15">
      <c r="A272" s="309"/>
      <c r="B272" s="309"/>
    </row>
    <row r="273" spans="1:2" ht="15">
      <c r="A273" s="309"/>
      <c r="B273" s="309"/>
    </row>
    <row r="274" spans="1:2" ht="15">
      <c r="A274" s="309"/>
      <c r="B274" s="309"/>
    </row>
    <row r="275" spans="1:2" ht="15">
      <c r="A275" s="309"/>
      <c r="B275" s="309"/>
    </row>
    <row r="276" spans="1:2" ht="15">
      <c r="A276" s="309"/>
      <c r="B276" s="309"/>
    </row>
    <row r="277" spans="1:2" ht="15">
      <c r="A277" s="309"/>
      <c r="B277" s="309"/>
    </row>
    <row r="278" spans="1:2" ht="15">
      <c r="A278" s="309"/>
      <c r="B278" s="309"/>
    </row>
    <row r="279" spans="1:2" ht="15">
      <c r="A279" s="309"/>
      <c r="B279" s="309"/>
    </row>
    <row r="280" spans="1:2" ht="15">
      <c r="A280" s="309"/>
      <c r="B280" s="309"/>
    </row>
    <row r="281" spans="1:2" ht="15">
      <c r="A281" s="309"/>
      <c r="B281" s="309"/>
    </row>
    <row r="282" spans="1:2" ht="15">
      <c r="A282" s="309"/>
      <c r="B282" s="309"/>
    </row>
    <row r="283" spans="1:2" ht="15">
      <c r="A283" s="309"/>
      <c r="B283" s="309"/>
    </row>
    <row r="284" spans="1:2" ht="15">
      <c r="A284" s="309"/>
      <c r="B284" s="309"/>
    </row>
    <row r="285" spans="1:2" ht="15">
      <c r="A285" s="309"/>
      <c r="B285" s="309"/>
    </row>
    <row r="286" spans="1:2" ht="15">
      <c r="A286" s="309"/>
      <c r="B286" s="309"/>
    </row>
    <row r="287" spans="1:2" ht="15">
      <c r="A287" s="309"/>
      <c r="B287" s="309"/>
    </row>
    <row r="288" spans="1:2" ht="15">
      <c r="A288" s="309"/>
      <c r="B288" s="309"/>
    </row>
    <row r="289" spans="1:2" ht="15">
      <c r="A289" s="309"/>
      <c r="B289" s="309"/>
    </row>
    <row r="290" spans="1:2" ht="15">
      <c r="A290" s="309"/>
      <c r="B290" s="309"/>
    </row>
    <row r="291" spans="1:2" ht="15">
      <c r="A291" s="309"/>
      <c r="B291" s="309"/>
    </row>
    <row r="292" spans="1:2" ht="15">
      <c r="A292" s="309"/>
      <c r="B292" s="309"/>
    </row>
    <row r="293" spans="1:2" ht="15">
      <c r="A293" s="309"/>
      <c r="B293" s="309"/>
    </row>
    <row r="294" spans="1:2" ht="15">
      <c r="A294" s="309"/>
      <c r="B294" s="309"/>
    </row>
    <row r="295" spans="1:2" ht="15">
      <c r="A295" s="309"/>
      <c r="B295" s="309"/>
    </row>
    <row r="296" spans="1:2" ht="15">
      <c r="A296" s="309"/>
      <c r="B296" s="309"/>
    </row>
    <row r="297" spans="1:2" ht="15">
      <c r="A297" s="309"/>
      <c r="B297" s="309"/>
    </row>
    <row r="298" spans="1:2" ht="15">
      <c r="A298" s="309"/>
      <c r="B298" s="309"/>
    </row>
    <row r="299" spans="1:2" ht="15">
      <c r="A299" s="309"/>
      <c r="B299" s="309"/>
    </row>
    <row r="300" spans="1:2" ht="15">
      <c r="A300" s="309"/>
      <c r="B300" s="309"/>
    </row>
    <row r="301" spans="1:2" ht="15">
      <c r="A301" s="309"/>
      <c r="B301" s="309"/>
    </row>
    <row r="302" spans="1:2" ht="15">
      <c r="A302" s="309"/>
      <c r="B302" s="309"/>
    </row>
    <row r="303" spans="1:2" ht="15">
      <c r="A303" s="309"/>
      <c r="B303" s="309"/>
    </row>
    <row r="304" spans="1:2" ht="15">
      <c r="A304" s="309"/>
      <c r="B304" s="309"/>
    </row>
    <row r="305" spans="1:2" ht="15">
      <c r="A305" s="309"/>
      <c r="B305" s="309"/>
    </row>
    <row r="306" spans="1:2" ht="15">
      <c r="A306" s="309"/>
      <c r="B306" s="309"/>
    </row>
    <row r="307" spans="1:2" ht="15">
      <c r="A307" s="309"/>
      <c r="B307" s="309"/>
    </row>
    <row r="308" spans="1:2" ht="15">
      <c r="A308" s="309"/>
      <c r="B308" s="309"/>
    </row>
    <row r="309" spans="1:2" ht="15">
      <c r="A309" s="309"/>
      <c r="B309" s="309"/>
    </row>
    <row r="310" spans="1:2" ht="15">
      <c r="A310" s="309"/>
      <c r="B310" s="309"/>
    </row>
    <row r="311" spans="1:2" ht="15">
      <c r="A311" s="309"/>
      <c r="B311" s="309"/>
    </row>
    <row r="312" spans="1:2" ht="15">
      <c r="A312" s="309"/>
      <c r="B312" s="309"/>
    </row>
    <row r="313" spans="1:2" ht="15">
      <c r="A313" s="309"/>
      <c r="B313" s="309"/>
    </row>
    <row r="314" spans="1:2" ht="15">
      <c r="A314" s="309"/>
      <c r="B314" s="309"/>
    </row>
    <row r="315" spans="1:2" ht="15">
      <c r="A315" s="309"/>
      <c r="B315" s="309"/>
    </row>
    <row r="316" spans="1:2" ht="15">
      <c r="A316" s="309"/>
      <c r="B316" s="309"/>
    </row>
    <row r="317" spans="1:2" ht="15">
      <c r="A317" s="309"/>
      <c r="B317" s="309"/>
    </row>
    <row r="318" spans="1:2" ht="15">
      <c r="A318" s="309"/>
      <c r="B318" s="309"/>
    </row>
    <row r="319" spans="1:2" ht="15">
      <c r="A319" s="309"/>
      <c r="B319" s="309"/>
    </row>
    <row r="320" spans="1:2" ht="15">
      <c r="A320" s="309"/>
      <c r="B320" s="309"/>
    </row>
    <row r="321" spans="1:2" ht="15">
      <c r="A321" s="309"/>
      <c r="B321" s="309"/>
    </row>
    <row r="322" spans="1:2" ht="15">
      <c r="A322" s="309"/>
      <c r="B322" s="309"/>
    </row>
    <row r="323" spans="1:2" ht="15">
      <c r="A323" s="309"/>
      <c r="B323" s="309"/>
    </row>
    <row r="324" spans="1:2" ht="15">
      <c r="A324" s="309"/>
      <c r="B324" s="309"/>
    </row>
    <row r="325" spans="1:2" ht="15">
      <c r="A325" s="309"/>
      <c r="B325" s="309"/>
    </row>
    <row r="326" spans="1:2" ht="15">
      <c r="A326" s="309"/>
      <c r="B326" s="309"/>
    </row>
    <row r="327" spans="1:2" ht="15">
      <c r="A327" s="309"/>
      <c r="B327" s="309"/>
    </row>
    <row r="328" spans="1:2" ht="15">
      <c r="A328" s="309"/>
      <c r="B328" s="309"/>
    </row>
    <row r="329" spans="1:2" ht="15">
      <c r="A329" s="309"/>
      <c r="B329" s="309"/>
    </row>
    <row r="330" spans="1:2" ht="15">
      <c r="A330" s="309"/>
      <c r="B330" s="309"/>
    </row>
    <row r="331" spans="1:2" ht="15">
      <c r="A331" s="309"/>
      <c r="B331" s="309"/>
    </row>
    <row r="332" spans="1:2" ht="15">
      <c r="A332" s="309"/>
      <c r="B332" s="309"/>
    </row>
    <row r="333" spans="1:2" ht="15">
      <c r="A333" s="309"/>
      <c r="B333" s="309"/>
    </row>
    <row r="334" spans="1:2" ht="15">
      <c r="A334" s="309"/>
      <c r="B334" s="309"/>
    </row>
    <row r="335" spans="1:2" ht="15">
      <c r="A335" s="309"/>
      <c r="B335" s="309"/>
    </row>
    <row r="336" spans="1:2" ht="15">
      <c r="A336" s="309"/>
      <c r="B336" s="309"/>
    </row>
    <row r="337" spans="1:2" ht="15">
      <c r="A337" s="309"/>
      <c r="B337" s="309"/>
    </row>
    <row r="338" spans="1:2" ht="15">
      <c r="A338" s="309"/>
      <c r="B338" s="309"/>
    </row>
    <row r="339" spans="1:2" ht="15">
      <c r="A339" s="309"/>
      <c r="B339" s="309"/>
    </row>
    <row r="340" spans="1:2" ht="15">
      <c r="A340" s="309"/>
      <c r="B340" s="309"/>
    </row>
    <row r="341" spans="1:2" ht="15">
      <c r="A341" s="309"/>
      <c r="B341" s="309"/>
    </row>
    <row r="342" spans="1:2" ht="15">
      <c r="A342" s="309"/>
      <c r="B342" s="309"/>
    </row>
    <row r="343" spans="1:2" ht="15">
      <c r="A343" s="309"/>
      <c r="B343" s="309"/>
    </row>
    <row r="344" spans="1:2" ht="15">
      <c r="A344" s="309"/>
      <c r="B344" s="309"/>
    </row>
    <row r="345" spans="1:2" ht="15">
      <c r="A345" s="309"/>
      <c r="B345" s="309"/>
    </row>
    <row r="346" spans="1:2" ht="15">
      <c r="A346" s="309"/>
      <c r="B346" s="309"/>
    </row>
    <row r="347" spans="1:2" ht="15">
      <c r="A347" s="309"/>
      <c r="B347" s="309"/>
    </row>
    <row r="348" spans="1:2" ht="15">
      <c r="A348" s="309"/>
      <c r="B348" s="309"/>
    </row>
    <row r="349" spans="1:2" ht="15">
      <c r="A349" s="309"/>
      <c r="B349" s="309"/>
    </row>
    <row r="350" spans="1:2" ht="15">
      <c r="A350" s="309"/>
      <c r="B350" s="309"/>
    </row>
    <row r="351" spans="1:2" ht="15">
      <c r="A351" s="309"/>
      <c r="B351" s="309"/>
    </row>
    <row r="352" spans="1:2" ht="15">
      <c r="A352" s="309"/>
      <c r="B352" s="309"/>
    </row>
    <row r="353" spans="1:2" ht="15">
      <c r="A353" s="309"/>
      <c r="B353" s="309"/>
    </row>
    <row r="354" spans="1:2" ht="15">
      <c r="A354" s="309"/>
      <c r="B354" s="309"/>
    </row>
    <row r="355" spans="1:2" ht="15">
      <c r="A355" s="309"/>
      <c r="B355" s="309"/>
    </row>
    <row r="356" spans="1:2" ht="15">
      <c r="A356" s="309"/>
      <c r="B356" s="309"/>
    </row>
    <row r="357" spans="1:2" ht="15">
      <c r="A357" s="309"/>
      <c r="B357" s="309"/>
    </row>
    <row r="358" spans="1:2" ht="15">
      <c r="A358" s="309"/>
      <c r="B358" s="309"/>
    </row>
    <row r="359" spans="1:2" ht="15">
      <c r="A359" s="309"/>
      <c r="B359" s="309"/>
    </row>
    <row r="360" spans="1:2" ht="15">
      <c r="A360" s="309"/>
      <c r="B360" s="309"/>
    </row>
    <row r="361" spans="1:2" ht="15">
      <c r="A361" s="309"/>
      <c r="B361" s="309"/>
    </row>
    <row r="362" spans="1:2" ht="15">
      <c r="A362" s="309"/>
      <c r="B362" s="309"/>
    </row>
    <row r="363" spans="1:2" ht="15">
      <c r="A363" s="309"/>
      <c r="B363" s="309"/>
    </row>
    <row r="364" spans="1:2" ht="15">
      <c r="A364" s="309"/>
      <c r="B364" s="309"/>
    </row>
    <row r="365" spans="1:2" ht="15">
      <c r="A365" s="309"/>
      <c r="B365" s="309"/>
    </row>
    <row r="366" spans="1:2" ht="15">
      <c r="A366" s="309"/>
      <c r="B366" s="309"/>
    </row>
    <row r="367" spans="1:2" ht="15">
      <c r="A367" s="309"/>
      <c r="B367" s="309"/>
    </row>
    <row r="368" spans="1:2" ht="15">
      <c r="A368" s="309"/>
      <c r="B368" s="309"/>
    </row>
    <row r="369" spans="1:2" ht="15">
      <c r="A369" s="309"/>
      <c r="B369" s="309"/>
    </row>
    <row r="370" spans="1:2" ht="15">
      <c r="A370" s="309"/>
      <c r="B370" s="309"/>
    </row>
    <row r="371" spans="1:2" ht="15">
      <c r="A371" s="309"/>
      <c r="B371" s="309"/>
    </row>
    <row r="372" spans="1:2" ht="15">
      <c r="A372" s="309"/>
      <c r="B372" s="309"/>
    </row>
    <row r="373" spans="1:2" ht="15">
      <c r="A373" s="309"/>
      <c r="B373" s="309"/>
    </row>
    <row r="374" spans="1:2" ht="15">
      <c r="A374" s="309"/>
      <c r="B374" s="309"/>
    </row>
    <row r="375" spans="1:2" ht="15">
      <c r="A375" s="309"/>
      <c r="B375" s="309"/>
    </row>
    <row r="376" spans="1:2" ht="15">
      <c r="A376" s="309"/>
      <c r="B376" s="309"/>
    </row>
    <row r="377" spans="1:2" ht="15">
      <c r="A377" s="309"/>
      <c r="B377" s="309"/>
    </row>
    <row r="378" spans="1:2" ht="15">
      <c r="A378" s="309"/>
      <c r="B378" s="309"/>
    </row>
    <row r="379" spans="1:2" ht="15">
      <c r="A379" s="309"/>
      <c r="B379" s="309"/>
    </row>
    <row r="380" spans="1:2" ht="15">
      <c r="A380" s="309"/>
      <c r="B380" s="309"/>
    </row>
    <row r="381" spans="1:2" ht="15">
      <c r="A381" s="309"/>
      <c r="B381" s="309"/>
    </row>
    <row r="382" spans="1:2" ht="15">
      <c r="A382" s="309"/>
      <c r="B382" s="309"/>
    </row>
    <row r="383" spans="1:2" ht="15">
      <c r="A383" s="309"/>
      <c r="B383" s="309"/>
    </row>
    <row r="384" spans="1:2" ht="15">
      <c r="A384" s="309"/>
      <c r="B384" s="309"/>
    </row>
    <row r="385" spans="1:2" ht="15">
      <c r="A385" s="309"/>
      <c r="B385" s="309"/>
    </row>
    <row r="386" spans="1:2" ht="15">
      <c r="A386" s="309"/>
      <c r="B386" s="309"/>
    </row>
    <row r="387" spans="1:2" ht="15">
      <c r="A387" s="309"/>
      <c r="B387" s="309"/>
    </row>
    <row r="388" spans="1:2" ht="15">
      <c r="A388" s="309"/>
      <c r="B388" s="309"/>
    </row>
    <row r="389" spans="1:2" ht="15">
      <c r="A389" s="309"/>
      <c r="B389" s="309"/>
    </row>
    <row r="390" spans="1:2" ht="15">
      <c r="A390" s="309"/>
      <c r="B390" s="309"/>
    </row>
    <row r="391" spans="1:2" ht="15">
      <c r="A391" s="309"/>
      <c r="B391" s="309"/>
    </row>
    <row r="392" spans="1:2" ht="15">
      <c r="A392" s="309"/>
      <c r="B392" s="309"/>
    </row>
    <row r="393" spans="1:2" ht="15">
      <c r="A393" s="309"/>
      <c r="B393" s="309"/>
    </row>
    <row r="394" spans="1:2" ht="15">
      <c r="A394" s="309"/>
      <c r="B394" s="309"/>
    </row>
    <row r="395" spans="1:2" ht="15">
      <c r="A395" s="309"/>
      <c r="B395" s="309"/>
    </row>
    <row r="396" spans="1:2" ht="15">
      <c r="A396" s="309"/>
      <c r="B396" s="309"/>
    </row>
    <row r="397" spans="1:2" ht="15">
      <c r="A397" s="309"/>
      <c r="B397" s="309"/>
    </row>
    <row r="398" spans="1:2" ht="15">
      <c r="A398" s="309"/>
      <c r="B398" s="309"/>
    </row>
    <row r="399" spans="1:2" ht="15">
      <c r="A399" s="309"/>
      <c r="B399" s="309"/>
    </row>
    <row r="400" spans="1:2" ht="15">
      <c r="A400" s="309"/>
      <c r="B400" s="309"/>
    </row>
    <row r="401" spans="1:2" ht="15">
      <c r="A401" s="309"/>
      <c r="B401" s="309"/>
    </row>
    <row r="402" spans="1:2" ht="15">
      <c r="A402" s="309"/>
      <c r="B402" s="309"/>
    </row>
    <row r="403" spans="1:2" ht="15">
      <c r="A403" s="309"/>
      <c r="B403" s="309"/>
    </row>
    <row r="404" spans="1:2" ht="15">
      <c r="A404" s="309"/>
      <c r="B404" s="309"/>
    </row>
    <row r="405" spans="1:2" ht="15">
      <c r="A405" s="309"/>
      <c r="B405" s="309"/>
    </row>
    <row r="406" spans="1:2" ht="15">
      <c r="A406" s="309"/>
      <c r="B406" s="309"/>
    </row>
    <row r="407" spans="1:2" ht="15">
      <c r="A407" s="309"/>
      <c r="B407" s="309"/>
    </row>
    <row r="408" spans="1:2" ht="15">
      <c r="A408" s="309"/>
      <c r="B408" s="309"/>
    </row>
    <row r="409" spans="1:2" ht="15">
      <c r="A409" s="309"/>
      <c r="B409" s="309"/>
    </row>
    <row r="410" spans="1:2" ht="15">
      <c r="A410" s="309"/>
      <c r="B410" s="309"/>
    </row>
    <row r="411" spans="1:2" ht="15">
      <c r="A411" s="309"/>
      <c r="B411" s="309"/>
    </row>
    <row r="412" spans="1:2" ht="15">
      <c r="A412" s="309"/>
      <c r="B412" s="309"/>
    </row>
    <row r="413" spans="1:2" ht="15">
      <c r="A413" s="309"/>
      <c r="B413" s="309"/>
    </row>
    <row r="414" spans="1:2" ht="15">
      <c r="A414" s="309"/>
      <c r="B414" s="309"/>
    </row>
    <row r="415" spans="1:2" ht="15">
      <c r="A415" s="309"/>
      <c r="B415" s="309"/>
    </row>
    <row r="416" spans="1:2" ht="15">
      <c r="A416" s="309"/>
      <c r="B416" s="309"/>
    </row>
    <row r="417" spans="1:2" ht="15">
      <c r="A417" s="309"/>
      <c r="B417" s="309"/>
    </row>
    <row r="418" spans="1:2" ht="15">
      <c r="A418" s="309"/>
      <c r="B418" s="309"/>
    </row>
    <row r="419" spans="1:2" ht="15">
      <c r="A419" s="309"/>
      <c r="B419" s="309"/>
    </row>
    <row r="420" spans="1:2" ht="15">
      <c r="A420" s="309"/>
      <c r="B420" s="309"/>
    </row>
    <row r="421" spans="1:2" ht="15">
      <c r="A421" s="309"/>
      <c r="B421" s="309"/>
    </row>
    <row r="422" spans="1:2" ht="15">
      <c r="A422" s="309"/>
      <c r="B422" s="309"/>
    </row>
    <row r="423" spans="1:2" ht="15">
      <c r="A423" s="309"/>
      <c r="B423" s="309"/>
    </row>
    <row r="424" spans="1:2" ht="15">
      <c r="A424" s="309"/>
      <c r="B424" s="309"/>
    </row>
    <row r="425" spans="1:2" ht="15">
      <c r="A425" s="309"/>
      <c r="B425" s="309"/>
    </row>
    <row r="426" spans="1:2" ht="15">
      <c r="A426" s="309"/>
      <c r="B426" s="309"/>
    </row>
    <row r="427" spans="1:2" ht="15">
      <c r="A427" s="309"/>
      <c r="B427" s="309"/>
    </row>
    <row r="428" spans="1:2" ht="15">
      <c r="A428" s="309"/>
      <c r="B428" s="309"/>
    </row>
    <row r="429" spans="1:2" ht="15">
      <c r="A429" s="309"/>
      <c r="B429" s="309"/>
    </row>
    <row r="430" spans="1:2" ht="15">
      <c r="A430" s="309"/>
      <c r="B430" s="309"/>
    </row>
    <row r="431" spans="1:2" ht="15">
      <c r="A431" s="309"/>
      <c r="B431" s="309"/>
    </row>
    <row r="432" spans="1:2" ht="15">
      <c r="A432" s="309"/>
      <c r="B432" s="309"/>
    </row>
    <row r="433" spans="1:2" ht="15">
      <c r="A433" s="309"/>
      <c r="B433" s="309"/>
    </row>
    <row r="434" spans="1:2" ht="15">
      <c r="A434" s="309"/>
      <c r="B434" s="309"/>
    </row>
    <row r="435" spans="1:2" ht="15">
      <c r="A435" s="309"/>
      <c r="B435" s="309"/>
    </row>
    <row r="436" spans="1:2" ht="15">
      <c r="A436" s="309"/>
      <c r="B436" s="309"/>
    </row>
    <row r="437" spans="1:2" ht="15">
      <c r="A437" s="309"/>
      <c r="B437" s="309"/>
    </row>
    <row r="438" spans="1:2" ht="15">
      <c r="A438" s="309"/>
      <c r="B438" s="309"/>
    </row>
    <row r="439" spans="1:2" ht="15">
      <c r="A439" s="309"/>
      <c r="B439" s="309"/>
    </row>
    <row r="440" spans="1:2" ht="15">
      <c r="A440" s="309"/>
      <c r="B440" s="309"/>
    </row>
    <row r="441" spans="1:2" ht="15">
      <c r="A441" s="309"/>
      <c r="B441" s="309"/>
    </row>
    <row r="442" spans="1:2" ht="15">
      <c r="A442" s="309"/>
      <c r="B442" s="309"/>
    </row>
    <row r="443" spans="1:2" ht="15">
      <c r="A443" s="309"/>
      <c r="B443" s="309"/>
    </row>
    <row r="444" spans="1:2" ht="15">
      <c r="A444" s="309"/>
      <c r="B444" s="309"/>
    </row>
    <row r="445" spans="1:2" ht="15">
      <c r="A445" s="309"/>
      <c r="B445" s="309"/>
    </row>
    <row r="446" spans="1:2" ht="15">
      <c r="A446" s="309"/>
      <c r="B446" s="309"/>
    </row>
    <row r="447" spans="1:2" ht="15">
      <c r="A447" s="309"/>
      <c r="B447" s="309"/>
    </row>
    <row r="448" spans="1:2" ht="15">
      <c r="A448" s="309"/>
      <c r="B448" s="309"/>
    </row>
    <row r="449" spans="1:2" ht="15">
      <c r="A449" s="309"/>
      <c r="B449" s="309"/>
    </row>
    <row r="450" spans="1:2" ht="15">
      <c r="A450" s="309"/>
      <c r="B450" s="309"/>
    </row>
    <row r="451" spans="1:2" ht="15">
      <c r="A451" s="309"/>
      <c r="B451" s="309"/>
    </row>
    <row r="452" spans="1:2" ht="15">
      <c r="A452" s="309"/>
      <c r="B452" s="309"/>
    </row>
    <row r="453" spans="1:2" ht="15">
      <c r="A453" s="309"/>
      <c r="B453" s="309"/>
    </row>
    <row r="454" spans="1:2" ht="15">
      <c r="A454" s="309"/>
      <c r="B454" s="309"/>
    </row>
    <row r="455" spans="1:2" ht="15">
      <c r="A455" s="309"/>
      <c r="B455" s="309"/>
    </row>
    <row r="456" spans="1:2" ht="15">
      <c r="A456" s="309"/>
      <c r="B456" s="309"/>
    </row>
    <row r="457" spans="1:2" ht="15">
      <c r="A457" s="309"/>
      <c r="B457" s="309"/>
    </row>
    <row r="458" spans="1:2" ht="15">
      <c r="A458" s="309"/>
      <c r="B458" s="309"/>
    </row>
    <row r="459" spans="1:2" ht="15">
      <c r="A459" s="309"/>
      <c r="B459" s="309"/>
    </row>
    <row r="460" spans="1:2" ht="15">
      <c r="A460" s="309"/>
      <c r="B460" s="309"/>
    </row>
    <row r="461" spans="1:2" ht="15">
      <c r="A461" s="309"/>
      <c r="B461" s="309"/>
    </row>
    <row r="462" spans="1:2" ht="15">
      <c r="A462" s="309"/>
      <c r="B462" s="309"/>
    </row>
    <row r="463" spans="1:2" ht="15">
      <c r="A463" s="309"/>
      <c r="B463" s="309"/>
    </row>
    <row r="464" spans="1:2" ht="15">
      <c r="A464" s="309"/>
      <c r="B464" s="309"/>
    </row>
    <row r="465" spans="1:2" ht="15">
      <c r="A465" s="309"/>
      <c r="B465" s="309"/>
    </row>
    <row r="466" spans="1:2" ht="15">
      <c r="A466" s="309"/>
      <c r="B466" s="309"/>
    </row>
    <row r="467" spans="1:2" ht="15">
      <c r="A467" s="309"/>
      <c r="B467" s="309"/>
    </row>
    <row r="468" spans="1:2" ht="15">
      <c r="A468" s="309"/>
      <c r="B468" s="309"/>
    </row>
    <row r="469" spans="1:2" ht="15">
      <c r="A469" s="309"/>
      <c r="B469" s="309"/>
    </row>
    <row r="470" spans="1:2" ht="15">
      <c r="A470" s="309"/>
      <c r="B470" s="309"/>
    </row>
    <row r="471" spans="1:2" ht="15">
      <c r="A471" s="309"/>
      <c r="B471" s="309"/>
    </row>
    <row r="472" spans="1:2" ht="15">
      <c r="A472" s="309"/>
      <c r="B472" s="309"/>
    </row>
    <row r="473" spans="1:2" ht="15">
      <c r="A473" s="309"/>
      <c r="B473" s="309"/>
    </row>
    <row r="474" spans="1:2" ht="15">
      <c r="A474" s="309"/>
      <c r="B474" s="309"/>
    </row>
    <row r="475" spans="1:2" ht="15">
      <c r="A475" s="309"/>
      <c r="B475" s="309"/>
    </row>
    <row r="476" spans="1:2" ht="15">
      <c r="A476" s="309"/>
      <c r="B476" s="309"/>
    </row>
    <row r="477" spans="1:2" ht="15">
      <c r="A477" s="309"/>
      <c r="B477" s="309"/>
    </row>
    <row r="478" spans="1:2" ht="15">
      <c r="A478" s="309"/>
      <c r="B478" s="309"/>
    </row>
    <row r="479" spans="1:2" ht="15">
      <c r="A479" s="309"/>
      <c r="B479" s="309"/>
    </row>
    <row r="480" spans="1:2" ht="15">
      <c r="A480" s="309"/>
      <c r="B480" s="309"/>
    </row>
    <row r="481" spans="1:2" ht="15">
      <c r="A481" s="309"/>
      <c r="B481" s="309"/>
    </row>
    <row r="482" spans="1:2" ht="15">
      <c r="A482" s="309"/>
      <c r="B482" s="309"/>
    </row>
    <row r="483" spans="1:2" ht="15">
      <c r="A483" s="309"/>
      <c r="B483" s="309"/>
    </row>
    <row r="484" spans="1:2" ht="15">
      <c r="A484" s="309"/>
      <c r="B484" s="309"/>
    </row>
    <row r="485" spans="1:2" ht="15">
      <c r="A485" s="309"/>
      <c r="B485" s="309"/>
    </row>
    <row r="486" spans="1:2" ht="15">
      <c r="A486" s="309"/>
      <c r="B486" s="309"/>
    </row>
    <row r="487" spans="1:2" ht="15">
      <c r="A487" s="309"/>
      <c r="B487" s="309"/>
    </row>
    <row r="488" spans="1:2" ht="15">
      <c r="A488" s="309"/>
      <c r="B488" s="309"/>
    </row>
    <row r="489" spans="1:2" ht="15">
      <c r="A489" s="309"/>
      <c r="B489" s="309"/>
    </row>
    <row r="490" spans="1:2" ht="15">
      <c r="A490" s="309"/>
      <c r="B490" s="309"/>
    </row>
    <row r="491" spans="1:2" ht="15">
      <c r="A491" s="309"/>
      <c r="B491" s="309"/>
    </row>
    <row r="492" spans="1:2" ht="15">
      <c r="A492" s="309"/>
      <c r="B492" s="309"/>
    </row>
    <row r="493" spans="1:2" ht="15">
      <c r="A493" s="309"/>
      <c r="B493" s="309"/>
    </row>
    <row r="494" spans="1:2" ht="15">
      <c r="A494" s="309"/>
      <c r="B494" s="309"/>
    </row>
    <row r="495" spans="1:2" ht="15">
      <c r="A495" s="309"/>
      <c r="B495" s="309"/>
    </row>
    <row r="496" spans="1:2" ht="15">
      <c r="A496" s="309"/>
      <c r="B496" s="309"/>
    </row>
    <row r="497" spans="1:2" ht="15">
      <c r="A497" s="309"/>
      <c r="B497" s="309"/>
    </row>
    <row r="498" spans="1:2" ht="15">
      <c r="A498" s="309"/>
      <c r="B498" s="309"/>
    </row>
    <row r="499" spans="1:2" ht="15">
      <c r="A499" s="309"/>
      <c r="B499" s="309"/>
    </row>
    <row r="500" spans="1:2" ht="15">
      <c r="A500" s="309"/>
      <c r="B500" s="309"/>
    </row>
    <row r="501" spans="1:2" ht="15">
      <c r="A501" s="309"/>
      <c r="B501" s="309"/>
    </row>
    <row r="502" spans="1:2" ht="15">
      <c r="A502" s="309"/>
      <c r="B502" s="309"/>
    </row>
    <row r="503" spans="1:2" ht="15">
      <c r="A503" s="309"/>
      <c r="B503" s="309"/>
    </row>
    <row r="504" spans="1:2" ht="15">
      <c r="A504" s="309"/>
      <c r="B504" s="309"/>
    </row>
    <row r="505" spans="1:2" ht="15">
      <c r="A505" s="309"/>
      <c r="B505" s="309"/>
    </row>
    <row r="506" spans="1:2" ht="15">
      <c r="A506" s="309"/>
      <c r="B506" s="309"/>
    </row>
    <row r="507" spans="1:2" ht="15">
      <c r="A507" s="309"/>
      <c r="B507" s="309"/>
    </row>
    <row r="508" spans="1:2" ht="15">
      <c r="A508" s="309"/>
      <c r="B508" s="309"/>
    </row>
    <row r="509" spans="1:2" ht="15">
      <c r="A509" s="309"/>
      <c r="B509" s="309"/>
    </row>
    <row r="510" spans="1:2" ht="15">
      <c r="A510" s="309"/>
      <c r="B510" s="309"/>
    </row>
    <row r="511" spans="1:2" ht="15">
      <c r="A511" s="309"/>
      <c r="B511" s="309"/>
    </row>
    <row r="512" spans="1:2" ht="15">
      <c r="A512" s="309"/>
      <c r="B512" s="309"/>
    </row>
    <row r="513" spans="1:2" ht="15">
      <c r="A513" s="309"/>
      <c r="B513" s="309"/>
    </row>
    <row r="514" spans="1:2" ht="15">
      <c r="A514" s="309"/>
      <c r="B514" s="309"/>
    </row>
    <row r="515" spans="1:2" ht="15">
      <c r="A515" s="309"/>
      <c r="B515" s="309"/>
    </row>
    <row r="516" spans="1:2" ht="15">
      <c r="A516" s="309"/>
      <c r="B516" s="309"/>
    </row>
    <row r="517" spans="1:2" ht="15">
      <c r="A517" s="309"/>
      <c r="B517" s="309"/>
    </row>
    <row r="518" spans="1:2" ht="15">
      <c r="A518" s="309"/>
      <c r="B518" s="309"/>
    </row>
    <row r="519" spans="1:2" ht="15">
      <c r="A519" s="309"/>
      <c r="B519" s="309"/>
    </row>
    <row r="520" spans="1:2" ht="15">
      <c r="A520" s="309"/>
      <c r="B520" s="309"/>
    </row>
    <row r="521" spans="1:2" ht="15">
      <c r="A521" s="309"/>
      <c r="B521" s="309"/>
    </row>
    <row r="522" spans="1:2" ht="15">
      <c r="A522" s="309"/>
      <c r="B522" s="309"/>
    </row>
    <row r="523" spans="1:2" ht="15">
      <c r="A523" s="309"/>
      <c r="B523" s="309"/>
    </row>
    <row r="524" spans="1:2" ht="15">
      <c r="A524" s="309"/>
      <c r="B524" s="309"/>
    </row>
    <row r="525" spans="1:2" ht="15">
      <c r="A525" s="309"/>
      <c r="B525" s="309"/>
    </row>
    <row r="526" spans="1:2" ht="15">
      <c r="A526" s="309"/>
      <c r="B526" s="309"/>
    </row>
    <row r="527" spans="1:2" ht="15">
      <c r="A527" s="309"/>
      <c r="B527" s="309"/>
    </row>
    <row r="528" spans="1:2" ht="15">
      <c r="A528" s="309"/>
      <c r="B528" s="309"/>
    </row>
    <row r="529" spans="1:2" ht="15">
      <c r="A529" s="309"/>
      <c r="B529" s="309"/>
    </row>
    <row r="530" spans="1:2" ht="15">
      <c r="A530" s="309"/>
      <c r="B530" s="309"/>
    </row>
    <row r="531" spans="1:2" ht="15">
      <c r="A531" s="309"/>
      <c r="B531" s="309"/>
    </row>
    <row r="532" spans="1:2" ht="15">
      <c r="A532" s="309"/>
      <c r="B532" s="309"/>
    </row>
    <row r="533" spans="1:2" ht="15">
      <c r="A533" s="309"/>
      <c r="B533" s="309"/>
    </row>
    <row r="534" spans="1:2" ht="15">
      <c r="A534" s="309"/>
      <c r="B534" s="309"/>
    </row>
    <row r="535" spans="1:2" ht="15">
      <c r="A535" s="309"/>
      <c r="B535" s="309"/>
    </row>
    <row r="536" spans="1:2" ht="15">
      <c r="A536" s="309"/>
      <c r="B536" s="309"/>
    </row>
    <row r="537" spans="1:2" ht="15">
      <c r="A537" s="309"/>
      <c r="B537" s="309"/>
    </row>
    <row r="538" spans="1:2" ht="15">
      <c r="A538" s="309"/>
      <c r="B538" s="309"/>
    </row>
    <row r="539" spans="1:2" ht="15">
      <c r="A539" s="309"/>
      <c r="B539" s="309"/>
    </row>
    <row r="540" spans="1:2" ht="15">
      <c r="A540" s="309"/>
      <c r="B540" s="309"/>
    </row>
    <row r="541" spans="1:2" ht="15">
      <c r="A541" s="309"/>
      <c r="B541" s="309"/>
    </row>
    <row r="542" spans="1:2" ht="15">
      <c r="A542" s="309"/>
      <c r="B542" s="309"/>
    </row>
    <row r="543" spans="1:2" ht="15">
      <c r="A543" s="309"/>
      <c r="B543" s="309"/>
    </row>
    <row r="544" spans="1:2" ht="15">
      <c r="A544" s="309"/>
      <c r="B544" s="309"/>
    </row>
    <row r="545" spans="1:2" ht="15">
      <c r="A545" s="309"/>
      <c r="B545" s="309"/>
    </row>
    <row r="546" spans="1:2" ht="15">
      <c r="A546" s="309"/>
      <c r="B546" s="309"/>
    </row>
    <row r="547" spans="1:2" ht="15">
      <c r="A547" s="309"/>
      <c r="B547" s="309"/>
    </row>
    <row r="548" spans="1:2" ht="15">
      <c r="A548" s="309"/>
      <c r="B548" s="309"/>
    </row>
    <row r="549" spans="1:2" ht="15">
      <c r="A549" s="309"/>
      <c r="B549" s="309"/>
    </row>
    <row r="550" spans="1:2" ht="15">
      <c r="A550" s="309"/>
      <c r="B550" s="309"/>
    </row>
    <row r="551" spans="1:2" ht="15">
      <c r="A551" s="309"/>
      <c r="B551" s="309"/>
    </row>
    <row r="552" spans="1:2" ht="15">
      <c r="A552" s="309"/>
      <c r="B552" s="309"/>
    </row>
    <row r="553" spans="1:2" ht="15">
      <c r="A553" s="309"/>
      <c r="B553" s="309"/>
    </row>
    <row r="554" spans="1:2" ht="15">
      <c r="A554" s="309"/>
      <c r="B554" s="309"/>
    </row>
    <row r="555" spans="1:2" ht="15">
      <c r="A555" s="309"/>
      <c r="B555" s="309"/>
    </row>
    <row r="556" spans="1:2" ht="15">
      <c r="A556" s="309"/>
      <c r="B556" s="309"/>
    </row>
    <row r="557" spans="1:2" ht="15">
      <c r="A557" s="309"/>
      <c r="B557" s="309"/>
    </row>
    <row r="558" spans="1:2" ht="15">
      <c r="A558" s="309"/>
      <c r="B558" s="309"/>
    </row>
    <row r="559" spans="1:2" ht="15">
      <c r="A559" s="309"/>
      <c r="B559" s="309"/>
    </row>
    <row r="560" spans="1:2" ht="15">
      <c r="A560" s="309"/>
      <c r="B560" s="309"/>
    </row>
    <row r="561" spans="1:2" ht="15">
      <c r="A561" s="309"/>
      <c r="B561" s="309"/>
    </row>
    <row r="562" spans="1:2" ht="15">
      <c r="A562" s="309"/>
      <c r="B562" s="309"/>
    </row>
    <row r="563" spans="1:2" ht="15">
      <c r="A563" s="309"/>
      <c r="B563" s="309"/>
    </row>
    <row r="564" spans="1:2" ht="15">
      <c r="A564" s="309"/>
      <c r="B564" s="309"/>
    </row>
    <row r="565" spans="1:2" ht="15">
      <c r="A565" s="309"/>
      <c r="B565" s="309"/>
    </row>
    <row r="566" spans="1:2" ht="15">
      <c r="A566" s="309"/>
      <c r="B566" s="309"/>
    </row>
    <row r="567" spans="1:2" ht="15">
      <c r="A567" s="309"/>
      <c r="B567" s="309"/>
    </row>
    <row r="568" spans="1:2" ht="15">
      <c r="A568" s="309"/>
      <c r="B568" s="309"/>
    </row>
    <row r="569" spans="1:2" ht="15">
      <c r="A569" s="309"/>
      <c r="B569" s="309"/>
    </row>
    <row r="570" spans="1:2" ht="15">
      <c r="A570" s="309"/>
      <c r="B570" s="309"/>
    </row>
    <row r="571" spans="1:2" ht="15">
      <c r="A571" s="309"/>
      <c r="B571" s="309"/>
    </row>
    <row r="572" spans="1:2" ht="15">
      <c r="A572" s="309"/>
      <c r="B572" s="309"/>
    </row>
    <row r="573" spans="1:2" ht="15">
      <c r="A573" s="309"/>
      <c r="B573" s="309"/>
    </row>
    <row r="574" spans="1:2" ht="15">
      <c r="A574" s="309"/>
      <c r="B574" s="309"/>
    </row>
    <row r="575" spans="1:2" ht="15">
      <c r="A575" s="309"/>
      <c r="B575" s="309"/>
    </row>
    <row r="576" spans="1:2" ht="15">
      <c r="A576" s="309"/>
      <c r="B576" s="309"/>
    </row>
    <row r="577" spans="1:2" ht="15">
      <c r="A577" s="309"/>
      <c r="B577" s="309"/>
    </row>
    <row r="578" spans="1:2" ht="15">
      <c r="A578" s="309"/>
      <c r="B578" s="309"/>
    </row>
    <row r="579" spans="1:2" ht="15">
      <c r="A579" s="309"/>
      <c r="B579" s="309"/>
    </row>
    <row r="580" spans="1:2" ht="15">
      <c r="A580" s="309"/>
      <c r="B580" s="309"/>
    </row>
    <row r="581" spans="1:2" ht="15">
      <c r="A581" s="309"/>
      <c r="B581" s="309"/>
    </row>
    <row r="582" spans="1:2" ht="15">
      <c r="A582" s="309"/>
      <c r="B582" s="309"/>
    </row>
    <row r="583" spans="1:2" ht="15">
      <c r="A583" s="309"/>
      <c r="B583" s="309"/>
    </row>
    <row r="584" spans="1:2" ht="15">
      <c r="A584" s="309"/>
      <c r="B584" s="309"/>
    </row>
    <row r="585" spans="1:2" ht="15">
      <c r="A585" s="309"/>
      <c r="B585" s="309"/>
    </row>
    <row r="586" spans="1:2" ht="15">
      <c r="A586" s="309"/>
      <c r="B586" s="309"/>
    </row>
    <row r="587" spans="1:2" ht="15">
      <c r="A587" s="309"/>
      <c r="B587" s="309"/>
    </row>
    <row r="588" spans="1:2" ht="15">
      <c r="A588" s="309"/>
      <c r="B588" s="309"/>
    </row>
    <row r="589" spans="1:2" ht="15">
      <c r="A589" s="309"/>
      <c r="B589" s="309"/>
    </row>
    <row r="590" spans="1:2" ht="15">
      <c r="A590" s="309"/>
      <c r="B590" s="309"/>
    </row>
    <row r="591" spans="1:2" ht="15">
      <c r="A591" s="309"/>
      <c r="B591" s="309"/>
    </row>
    <row r="592" spans="1:2" ht="15">
      <c r="A592" s="309"/>
      <c r="B592" s="309"/>
    </row>
    <row r="593" spans="1:2" ht="15">
      <c r="A593" s="309"/>
      <c r="B593" s="309"/>
    </row>
    <row r="594" spans="1:2" ht="15">
      <c r="A594" s="309"/>
      <c r="B594" s="309"/>
    </row>
    <row r="595" spans="1:2" ht="15">
      <c r="A595" s="309"/>
      <c r="B595" s="309"/>
    </row>
    <row r="596" spans="1:2" ht="15">
      <c r="A596" s="309"/>
      <c r="B596" s="309"/>
    </row>
    <row r="597" spans="1:2" ht="15">
      <c r="A597" s="309"/>
      <c r="B597" s="309"/>
    </row>
    <row r="598" spans="1:2" ht="15">
      <c r="A598" s="309"/>
      <c r="B598" s="309"/>
    </row>
    <row r="599" spans="1:2" ht="15">
      <c r="A599" s="309"/>
      <c r="B599" s="309"/>
    </row>
    <row r="600" spans="1:2" ht="15">
      <c r="A600" s="309"/>
      <c r="B600" s="309"/>
    </row>
    <row r="601" spans="1:2" ht="15">
      <c r="A601" s="309"/>
      <c r="B601" s="309"/>
    </row>
    <row r="602" spans="1:2" ht="15">
      <c r="A602" s="309"/>
      <c r="B602" s="309"/>
    </row>
    <row r="603" spans="1:2" ht="15">
      <c r="A603" s="309"/>
      <c r="B603" s="309"/>
    </row>
    <row r="604" spans="1:2" ht="15">
      <c r="A604" s="309"/>
      <c r="B604" s="309"/>
    </row>
    <row r="605" spans="1:2" ht="15">
      <c r="A605" s="309"/>
      <c r="B605" s="309"/>
    </row>
    <row r="606" spans="1:2" ht="15">
      <c r="A606" s="309"/>
      <c r="B606" s="309"/>
    </row>
    <row r="607" spans="1:2" ht="15">
      <c r="A607" s="309"/>
      <c r="B607" s="309"/>
    </row>
    <row r="608" spans="1:2" ht="15">
      <c r="A608" s="309"/>
      <c r="B608" s="309"/>
    </row>
    <row r="609" spans="1:2" ht="15">
      <c r="A609" s="309"/>
      <c r="B609" s="309"/>
    </row>
    <row r="610" spans="1:2" ht="15">
      <c r="A610" s="309"/>
      <c r="B610" s="309"/>
    </row>
    <row r="611" spans="1:2" ht="15">
      <c r="A611" s="309"/>
      <c r="B611" s="309"/>
    </row>
    <row r="612" spans="1:2" ht="15">
      <c r="A612" s="309"/>
      <c r="B612" s="309"/>
    </row>
    <row r="613" spans="1:2" ht="15">
      <c r="A613" s="309"/>
      <c r="B613" s="309"/>
    </row>
    <row r="614" spans="1:2" ht="15">
      <c r="A614" s="309"/>
      <c r="B614" s="309"/>
    </row>
    <row r="615" spans="1:2" ht="15">
      <c r="A615" s="309"/>
      <c r="B615" s="309"/>
    </row>
    <row r="616" spans="1:2" ht="15">
      <c r="A616" s="309"/>
      <c r="B616" s="309"/>
    </row>
    <row r="617" spans="1:2" ht="15">
      <c r="A617" s="309"/>
      <c r="B617" s="309"/>
    </row>
    <row r="618" spans="1:2" ht="15">
      <c r="A618" s="309"/>
      <c r="B618" s="309"/>
    </row>
    <row r="619" spans="1:2" ht="15">
      <c r="A619" s="309"/>
      <c r="B619" s="309"/>
    </row>
    <row r="620" spans="1:2" ht="15">
      <c r="A620" s="309"/>
      <c r="B620" s="309"/>
    </row>
    <row r="621" spans="1:2" ht="15">
      <c r="A621" s="309"/>
      <c r="B621" s="309"/>
    </row>
    <row r="622" spans="1:2" ht="15">
      <c r="A622" s="309"/>
      <c r="B622" s="309"/>
    </row>
    <row r="623" spans="1:2" ht="15">
      <c r="A623" s="309"/>
      <c r="B623" s="309"/>
    </row>
    <row r="624" spans="1:2" ht="15">
      <c r="A624" s="309"/>
      <c r="B624" s="309"/>
    </row>
    <row r="625" spans="1:2" ht="15">
      <c r="A625" s="309"/>
      <c r="B625" s="309"/>
    </row>
    <row r="626" spans="1:2" ht="15">
      <c r="A626" s="309"/>
      <c r="B626" s="309"/>
    </row>
    <row r="627" spans="1:2" ht="15">
      <c r="A627" s="309"/>
      <c r="B627" s="309"/>
    </row>
    <row r="628" spans="1:2" ht="15">
      <c r="A628" s="309"/>
      <c r="B628" s="309"/>
    </row>
    <row r="629" spans="1:2" ht="15">
      <c r="A629" s="309"/>
      <c r="B629" s="309"/>
    </row>
    <row r="630" spans="1:2" ht="15">
      <c r="A630" s="309"/>
      <c r="B630" s="309"/>
    </row>
    <row r="631" spans="1:2" ht="15">
      <c r="A631" s="309"/>
      <c r="B631" s="309"/>
    </row>
    <row r="632" spans="1:2" ht="15">
      <c r="A632" s="309"/>
      <c r="B632" s="309"/>
    </row>
    <row r="633" spans="1:2" ht="15">
      <c r="A633" s="309"/>
      <c r="B633" s="309"/>
    </row>
    <row r="634" spans="1:2" ht="15">
      <c r="A634" s="309"/>
      <c r="B634" s="309"/>
    </row>
    <row r="635" spans="1:2" ht="15">
      <c r="A635" s="309"/>
      <c r="B635" s="309"/>
    </row>
    <row r="636" spans="1:2" ht="15">
      <c r="A636" s="309"/>
      <c r="B636" s="309"/>
    </row>
    <row r="637" spans="1:2" ht="15">
      <c r="A637" s="309"/>
      <c r="B637" s="309"/>
    </row>
    <row r="638" spans="1:2" ht="15">
      <c r="A638" s="309"/>
      <c r="B638" s="309"/>
    </row>
    <row r="639" spans="1:2" ht="15">
      <c r="A639" s="309"/>
      <c r="B639" s="309"/>
    </row>
    <row r="640" spans="1:2" ht="15">
      <c r="A640" s="309"/>
      <c r="B640" s="309"/>
    </row>
    <row r="641" spans="1:2" ht="15">
      <c r="A641" s="309"/>
      <c r="B641" s="309"/>
    </row>
    <row r="642" spans="1:2" ht="15">
      <c r="A642" s="309"/>
      <c r="B642" s="309"/>
    </row>
    <row r="643" spans="1:2" ht="15">
      <c r="A643" s="309"/>
      <c r="B643" s="309"/>
    </row>
    <row r="644" spans="1:2" ht="15">
      <c r="A644" s="309"/>
      <c r="B644" s="309"/>
    </row>
    <row r="645" spans="1:2" ht="15">
      <c r="A645" s="309"/>
      <c r="B645" s="309"/>
    </row>
    <row r="646" spans="1:2" ht="15">
      <c r="A646" s="309"/>
      <c r="B646" s="309"/>
    </row>
    <row r="647" spans="1:2" ht="15">
      <c r="A647" s="309"/>
      <c r="B647" s="309"/>
    </row>
    <row r="648" spans="1:2" ht="15">
      <c r="A648" s="309"/>
      <c r="B648" s="309"/>
    </row>
    <row r="649" spans="1:2" ht="15">
      <c r="A649" s="309"/>
      <c r="B649" s="309"/>
    </row>
    <row r="650" spans="1:2" ht="15">
      <c r="A650" s="309"/>
      <c r="B650" s="309"/>
    </row>
    <row r="651" spans="1:2" ht="15">
      <c r="A651" s="309"/>
      <c r="B651" s="309"/>
    </row>
    <row r="652" spans="1:2" ht="15">
      <c r="A652" s="309"/>
      <c r="B652" s="309"/>
    </row>
    <row r="653" spans="1:2" ht="15">
      <c r="A653" s="309"/>
      <c r="B653" s="309"/>
    </row>
    <row r="654" spans="1:2" ht="15">
      <c r="A654" s="309"/>
      <c r="B654" s="309"/>
    </row>
    <row r="655" spans="1:2" ht="15">
      <c r="A655" s="309"/>
      <c r="B655" s="309"/>
    </row>
    <row r="656" spans="1:2" ht="15">
      <c r="A656" s="309"/>
      <c r="B656" s="309"/>
    </row>
    <row r="657" spans="1:2" ht="15">
      <c r="A657" s="309"/>
      <c r="B657" s="309"/>
    </row>
    <row r="658" spans="1:2" ht="15">
      <c r="A658" s="309"/>
      <c r="B658" s="309"/>
    </row>
    <row r="659" spans="1:2" ht="15">
      <c r="A659" s="309"/>
      <c r="B659" s="309"/>
    </row>
    <row r="660" spans="1:2" ht="15">
      <c r="A660" s="309"/>
      <c r="B660" s="309"/>
    </row>
    <row r="661" spans="1:2" ht="15">
      <c r="A661" s="309"/>
      <c r="B661" s="309"/>
    </row>
    <row r="662" spans="1:2" ht="15">
      <c r="A662" s="309"/>
      <c r="B662" s="309"/>
    </row>
    <row r="663" spans="1:2" ht="15">
      <c r="A663" s="309"/>
      <c r="B663" s="309"/>
    </row>
    <row r="664" spans="1:2" ht="15">
      <c r="A664" s="309"/>
      <c r="B664" s="309"/>
    </row>
    <row r="665" spans="1:2" ht="15">
      <c r="A665" s="309"/>
      <c r="B665" s="309"/>
    </row>
    <row r="666" spans="1:2" ht="15">
      <c r="A666" s="309"/>
      <c r="B666" s="309"/>
    </row>
    <row r="667" spans="1:2" ht="15">
      <c r="A667" s="309"/>
      <c r="B667" s="309"/>
    </row>
    <row r="668" spans="1:2" ht="15">
      <c r="A668" s="309"/>
      <c r="B668" s="309"/>
    </row>
    <row r="669" spans="1:2" ht="15">
      <c r="A669" s="309"/>
      <c r="B669" s="309"/>
    </row>
    <row r="670" spans="1:2" ht="15">
      <c r="A670" s="309"/>
      <c r="B670" s="309"/>
    </row>
    <row r="671" spans="1:2" ht="15">
      <c r="A671" s="309"/>
      <c r="B671" s="309"/>
    </row>
    <row r="672" spans="1:2" ht="15">
      <c r="A672" s="309"/>
      <c r="B672" s="309"/>
    </row>
    <row r="673" spans="1:2" ht="15">
      <c r="A673" s="309"/>
      <c r="B673" s="309"/>
    </row>
    <row r="674" spans="1:2" ht="15">
      <c r="A674" s="309"/>
      <c r="B674" s="309"/>
    </row>
    <row r="675" spans="1:2" ht="15">
      <c r="A675" s="309"/>
      <c r="B675" s="309"/>
    </row>
    <row r="676" spans="1:2" ht="15">
      <c r="A676" s="309"/>
      <c r="B676" s="309"/>
    </row>
    <row r="677" spans="1:2" ht="15">
      <c r="A677" s="309"/>
      <c r="B677" s="309"/>
    </row>
    <row r="678" spans="1:2" ht="15">
      <c r="A678" s="309"/>
      <c r="B678" s="309"/>
    </row>
    <row r="679" spans="1:2" ht="15">
      <c r="A679" s="309"/>
      <c r="B679" s="309"/>
    </row>
    <row r="680" spans="1:2" ht="15">
      <c r="A680" s="309"/>
      <c r="B680" s="309"/>
    </row>
    <row r="681" spans="1:2" ht="15">
      <c r="A681" s="309"/>
      <c r="B681" s="309"/>
    </row>
    <row r="682" spans="1:2" ht="15">
      <c r="A682" s="309"/>
      <c r="B682" s="309"/>
    </row>
    <row r="683" spans="1:2" ht="15">
      <c r="A683" s="309"/>
      <c r="B683" s="309"/>
    </row>
    <row r="684" spans="1:2" ht="15">
      <c r="A684" s="309"/>
      <c r="B684" s="309"/>
    </row>
    <row r="685" spans="1:2" ht="15">
      <c r="A685" s="309"/>
      <c r="B685" s="309"/>
    </row>
    <row r="686" spans="1:2" ht="15">
      <c r="A686" s="309"/>
      <c r="B686" s="309"/>
    </row>
    <row r="687" spans="1:2" ht="15">
      <c r="A687" s="309"/>
      <c r="B687" s="309"/>
    </row>
    <row r="688" spans="1:2" ht="15">
      <c r="A688" s="309"/>
      <c r="B688" s="309"/>
    </row>
    <row r="689" spans="1:2" ht="15">
      <c r="A689" s="309"/>
      <c r="B689" s="309"/>
    </row>
    <row r="690" spans="1:2" ht="15">
      <c r="A690" s="309"/>
      <c r="B690" s="309"/>
    </row>
    <row r="691" spans="1:2" ht="15">
      <c r="A691" s="309"/>
      <c r="B691" s="309"/>
    </row>
    <row r="692" spans="1:2" ht="15">
      <c r="A692" s="309"/>
      <c r="B692" s="309"/>
    </row>
    <row r="693" spans="1:2" ht="15">
      <c r="A693" s="309"/>
      <c r="B693" s="309"/>
    </row>
    <row r="694" spans="1:2" ht="15">
      <c r="A694" s="309"/>
      <c r="B694" s="309"/>
    </row>
    <row r="695" spans="1:2" ht="15">
      <c r="A695" s="309"/>
      <c r="B695" s="309"/>
    </row>
    <row r="696" spans="1:2" ht="15">
      <c r="A696" s="309"/>
      <c r="B696" s="309"/>
    </row>
    <row r="697" spans="1:2" ht="15">
      <c r="A697" s="309"/>
      <c r="B697" s="309"/>
    </row>
    <row r="698" spans="1:2" ht="15">
      <c r="A698" s="309"/>
      <c r="B698" s="309"/>
    </row>
    <row r="699" spans="1:2" ht="15">
      <c r="A699" s="309"/>
      <c r="B699" s="309"/>
    </row>
    <row r="700" spans="1:2" ht="15">
      <c r="A700" s="309"/>
      <c r="B700" s="309"/>
    </row>
    <row r="701" spans="1:2" ht="15">
      <c r="A701" s="309"/>
      <c r="B701" s="309"/>
    </row>
    <row r="702" spans="1:2" ht="15">
      <c r="A702" s="309"/>
      <c r="B702" s="309"/>
    </row>
    <row r="703" spans="1:2" ht="15">
      <c r="A703" s="309"/>
      <c r="B703" s="309"/>
    </row>
    <row r="704" spans="1:2" ht="15">
      <c r="A704" s="309"/>
      <c r="B704" s="309"/>
    </row>
    <row r="705" spans="1:2" ht="15">
      <c r="A705" s="309"/>
      <c r="B705" s="309"/>
    </row>
    <row r="706" spans="1:2" ht="15">
      <c r="A706" s="309"/>
      <c r="B706" s="309"/>
    </row>
    <row r="707" ht="15">
      <c r="B707" s="312"/>
    </row>
  </sheetData>
  <sheetProtection/>
  <mergeCells count="34">
    <mergeCell ref="B2:B9"/>
    <mergeCell ref="C2:D2"/>
    <mergeCell ref="B10:B18"/>
    <mergeCell ref="C10:D10"/>
    <mergeCell ref="B19:B32"/>
    <mergeCell ref="C19:D19"/>
    <mergeCell ref="B33:B43"/>
    <mergeCell ref="C33:D33"/>
    <mergeCell ref="B44:B53"/>
    <mergeCell ref="C44:D44"/>
    <mergeCell ref="B54:B62"/>
    <mergeCell ref="C54:D54"/>
    <mergeCell ref="B63:B68"/>
    <mergeCell ref="C63:D63"/>
    <mergeCell ref="B69:B81"/>
    <mergeCell ref="C69:D69"/>
    <mergeCell ref="B82:B90"/>
    <mergeCell ref="C82:D82"/>
    <mergeCell ref="B91:B101"/>
    <mergeCell ref="C91:D91"/>
    <mergeCell ref="B102:B112"/>
    <mergeCell ref="C102:D102"/>
    <mergeCell ref="B113:B124"/>
    <mergeCell ref="C113:D113"/>
    <mergeCell ref="B155:B167"/>
    <mergeCell ref="C155:D155"/>
    <mergeCell ref="B168:B187"/>
    <mergeCell ref="C168:D168"/>
    <mergeCell ref="B125:B130"/>
    <mergeCell ref="C125:D125"/>
    <mergeCell ref="B131:B141"/>
    <mergeCell ref="C131:D131"/>
    <mergeCell ref="B142:B154"/>
    <mergeCell ref="C142:D14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8:I11"/>
  <sheetViews>
    <sheetView zoomScalePageLayoutView="0" workbookViewId="0" topLeftCell="B7">
      <selection activeCell="G9" sqref="G9"/>
    </sheetView>
  </sheetViews>
  <sheetFormatPr defaultColWidth="11.421875" defaultRowHeight="15"/>
  <cols>
    <col min="1" max="1" width="11.421875" style="187" customWidth="1"/>
    <col min="2" max="2" width="103.421875" style="187" customWidth="1"/>
    <col min="3" max="16384" width="11.421875" style="187" customWidth="1"/>
  </cols>
  <sheetData>
    <row r="8" spans="2:9" ht="30">
      <c r="B8" s="189" t="s">
        <v>334</v>
      </c>
      <c r="C8" s="190" t="s">
        <v>335</v>
      </c>
      <c r="D8" s="190">
        <v>2016</v>
      </c>
      <c r="E8" s="190">
        <v>2017</v>
      </c>
      <c r="F8" s="190">
        <v>2018</v>
      </c>
      <c r="G8" s="190">
        <v>2019</v>
      </c>
      <c r="H8" s="190">
        <v>2020</v>
      </c>
      <c r="I8" s="190" t="s">
        <v>247</v>
      </c>
    </row>
    <row r="9" spans="2:9" s="188" customFormat="1" ht="28.5">
      <c r="B9" s="210" t="s">
        <v>354</v>
      </c>
      <c r="C9" s="313">
        <v>19000</v>
      </c>
      <c r="D9" s="313">
        <v>2120</v>
      </c>
      <c r="E9" s="313">
        <v>4618</v>
      </c>
      <c r="F9" s="313">
        <v>4929</v>
      </c>
      <c r="G9" s="313">
        <v>6011</v>
      </c>
      <c r="H9" s="314">
        <v>1481</v>
      </c>
      <c r="I9" s="313">
        <f>SUM(D9:H9)</f>
        <v>19159</v>
      </c>
    </row>
    <row r="10" spans="2:9" ht="28.5">
      <c r="B10" s="191" t="s">
        <v>384</v>
      </c>
      <c r="C10" s="193">
        <v>1</v>
      </c>
      <c r="D10" s="192">
        <v>1</v>
      </c>
      <c r="E10" s="192">
        <v>1</v>
      </c>
      <c r="F10" s="192">
        <v>1</v>
      </c>
      <c r="G10" s="192">
        <v>1</v>
      </c>
      <c r="H10" s="192">
        <v>1</v>
      </c>
      <c r="I10" s="192">
        <v>1</v>
      </c>
    </row>
    <row r="11" spans="2:9" ht="28.5">
      <c r="B11" s="191" t="s">
        <v>355</v>
      </c>
      <c r="C11" s="193">
        <v>1</v>
      </c>
      <c r="D11" s="192">
        <v>1</v>
      </c>
      <c r="E11" s="192">
        <v>1</v>
      </c>
      <c r="F11" s="192">
        <v>1</v>
      </c>
      <c r="G11" s="192">
        <v>1</v>
      </c>
      <c r="H11" s="192">
        <v>1</v>
      </c>
      <c r="I11" s="192">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U16"/>
  <sheetViews>
    <sheetView zoomScalePageLayoutView="0" workbookViewId="0" topLeftCell="A11">
      <pane ySplit="1" topLeftCell="A13" activePane="bottomLeft" state="frozen"/>
      <selection pane="topLeft" activeCell="A11" sqref="A11"/>
      <selection pane="bottomLeft" activeCell="N16" sqref="N16"/>
    </sheetView>
  </sheetViews>
  <sheetFormatPr defaultColWidth="11.421875" defaultRowHeight="15"/>
  <cols>
    <col min="1" max="1" width="1.8515625" style="217" customWidth="1"/>
    <col min="2" max="2" width="8.57421875" style="217" customWidth="1"/>
    <col min="3" max="3" width="30.140625" style="217" customWidth="1"/>
    <col min="4" max="4" width="19.57421875" style="217" customWidth="1"/>
    <col min="5" max="5" width="14.7109375" style="217" customWidth="1"/>
    <col min="6" max="6" width="20.7109375" style="217" customWidth="1"/>
    <col min="7" max="13" width="10.57421875" style="217" customWidth="1"/>
    <col min="14" max="14" width="13.7109375" style="217" customWidth="1"/>
    <col min="15" max="16384" width="11.421875" style="217" customWidth="1"/>
  </cols>
  <sheetData>
    <row r="2" spans="2:13" s="215" customFormat="1" ht="21.75" customHeight="1">
      <c r="B2" s="395"/>
      <c r="C2" s="395"/>
      <c r="D2" s="396" t="s">
        <v>345</v>
      </c>
      <c r="E2" s="396"/>
      <c r="F2" s="396"/>
      <c r="G2" s="396"/>
      <c r="H2" s="396"/>
      <c r="I2" s="396"/>
      <c r="J2" s="396"/>
      <c r="K2" s="396"/>
      <c r="L2" s="288"/>
      <c r="M2" s="288"/>
    </row>
    <row r="3" spans="2:13" s="215" customFormat="1" ht="18" customHeight="1">
      <c r="B3" s="395"/>
      <c r="C3" s="395"/>
      <c r="D3" s="396" t="s">
        <v>16</v>
      </c>
      <c r="E3" s="396"/>
      <c r="F3" s="396"/>
      <c r="G3" s="396"/>
      <c r="H3" s="396"/>
      <c r="I3" s="396"/>
      <c r="J3" s="396"/>
      <c r="K3" s="396"/>
      <c r="L3" s="288"/>
      <c r="M3" s="288"/>
    </row>
    <row r="4" spans="2:13" s="215" customFormat="1" ht="18" customHeight="1">
      <c r="B4" s="395"/>
      <c r="C4" s="395"/>
      <c r="D4" s="396" t="s">
        <v>346</v>
      </c>
      <c r="E4" s="396"/>
      <c r="F4" s="396"/>
      <c r="G4" s="396"/>
      <c r="H4" s="396"/>
      <c r="I4" s="396"/>
      <c r="J4" s="396"/>
      <c r="K4" s="396"/>
      <c r="L4" s="288"/>
      <c r="M4" s="288"/>
    </row>
    <row r="5" spans="2:13" s="215" customFormat="1" ht="18" customHeight="1">
      <c r="B5" s="395"/>
      <c r="C5" s="395"/>
      <c r="D5" s="397" t="s">
        <v>357</v>
      </c>
      <c r="E5" s="398"/>
      <c r="F5" s="398"/>
      <c r="G5" s="399"/>
      <c r="H5" s="400" t="s">
        <v>637</v>
      </c>
      <c r="I5" s="400"/>
      <c r="J5" s="400"/>
      <c r="K5" s="400"/>
      <c r="L5" s="289"/>
      <c r="M5" s="289"/>
    </row>
    <row r="6" s="215" customFormat="1" ht="33.75" customHeight="1" thickBot="1"/>
    <row r="7" spans="1:21" ht="24.75" customHeight="1" thickBot="1">
      <c r="A7" s="216"/>
      <c r="B7" s="401" t="s">
        <v>24</v>
      </c>
      <c r="C7" s="402"/>
      <c r="D7" s="401" t="str">
        <f>+Metas_Magnitud!C7</f>
        <v>Dirección de Atención al Ciudadano</v>
      </c>
      <c r="E7" s="403"/>
      <c r="F7" s="402"/>
      <c r="G7" s="215"/>
      <c r="H7" s="215"/>
      <c r="I7" s="215"/>
      <c r="J7" s="215"/>
      <c r="K7" s="215"/>
      <c r="L7" s="215"/>
      <c r="M7" s="215"/>
      <c r="N7" s="215"/>
      <c r="O7" s="215"/>
      <c r="P7" s="215"/>
      <c r="Q7" s="215"/>
      <c r="R7" s="215"/>
      <c r="S7" s="215"/>
      <c r="T7" s="215"/>
      <c r="U7" s="215"/>
    </row>
    <row r="8" spans="1:21" ht="30" customHeight="1" thickBot="1">
      <c r="A8" s="216"/>
      <c r="B8" s="401" t="s">
        <v>358</v>
      </c>
      <c r="C8" s="402"/>
      <c r="D8" s="401" t="s">
        <v>365</v>
      </c>
      <c r="E8" s="403"/>
      <c r="F8" s="402"/>
      <c r="G8" s="215"/>
      <c r="H8" s="215"/>
      <c r="I8" s="215"/>
      <c r="J8" s="215"/>
      <c r="K8" s="215"/>
      <c r="L8" s="215"/>
      <c r="M8" s="215"/>
      <c r="N8" s="215"/>
      <c r="O8" s="215"/>
      <c r="P8" s="215"/>
      <c r="Q8" s="215"/>
      <c r="R8" s="215"/>
      <c r="S8" s="215"/>
      <c r="T8" s="215"/>
      <c r="U8" s="215"/>
    </row>
    <row r="9" spans="1:21" ht="24.75" customHeight="1">
      <c r="A9" s="216"/>
      <c r="B9" s="215"/>
      <c r="C9" s="215"/>
      <c r="D9" s="215"/>
      <c r="E9" s="215"/>
      <c r="F9" s="215"/>
      <c r="G9" s="215"/>
      <c r="H9" s="215"/>
      <c r="I9" s="215"/>
      <c r="J9" s="215"/>
      <c r="K9" s="215"/>
      <c r="L9" s="215"/>
      <c r="M9" s="215"/>
      <c r="N9" s="215"/>
      <c r="O9" s="215"/>
      <c r="P9" s="215"/>
      <c r="Q9" s="215"/>
      <c r="R9" s="215"/>
      <c r="S9" s="215"/>
      <c r="T9" s="215"/>
      <c r="U9" s="215"/>
    </row>
    <row r="10" spans="2:21" s="218" customFormat="1" ht="36.75" customHeight="1">
      <c r="B10" s="404" t="s">
        <v>359</v>
      </c>
      <c r="C10" s="404"/>
      <c r="D10" s="404"/>
      <c r="E10" s="404"/>
      <c r="F10" s="404"/>
      <c r="G10" s="404"/>
      <c r="H10" s="404"/>
      <c r="I10" s="404"/>
      <c r="J10" s="404"/>
      <c r="K10" s="404"/>
      <c r="L10" s="405" t="s">
        <v>407</v>
      </c>
      <c r="M10" s="406"/>
      <c r="N10" s="407"/>
      <c r="O10" s="215"/>
      <c r="P10" s="215"/>
      <c r="Q10" s="215"/>
      <c r="R10" s="215"/>
      <c r="S10" s="215"/>
      <c r="T10" s="215"/>
      <c r="U10" s="215"/>
    </row>
    <row r="11" spans="2:21" s="218" customFormat="1" ht="38.25" customHeight="1">
      <c r="B11" s="219" t="s">
        <v>7</v>
      </c>
      <c r="C11" s="219" t="s">
        <v>102</v>
      </c>
      <c r="D11" s="219" t="s">
        <v>361</v>
      </c>
      <c r="E11" s="219" t="s">
        <v>362</v>
      </c>
      <c r="F11" s="219" t="s">
        <v>363</v>
      </c>
      <c r="G11" s="219" t="s">
        <v>366</v>
      </c>
      <c r="H11" s="219" t="s">
        <v>367</v>
      </c>
      <c r="I11" s="219" t="s">
        <v>368</v>
      </c>
      <c r="J11" s="219" t="s">
        <v>369</v>
      </c>
      <c r="K11" s="219" t="s">
        <v>370</v>
      </c>
      <c r="L11" s="290" t="s">
        <v>408</v>
      </c>
      <c r="M11" s="290" t="s">
        <v>409</v>
      </c>
      <c r="N11" s="291" t="s">
        <v>360</v>
      </c>
      <c r="O11" s="215"/>
      <c r="P11" s="215"/>
      <c r="Q11" s="215"/>
      <c r="R11" s="215"/>
      <c r="S11" s="215"/>
      <c r="T11" s="215"/>
      <c r="U11" s="215"/>
    </row>
    <row r="12" spans="2:21" s="220" customFormat="1" ht="64.5" customHeight="1">
      <c r="B12" s="221">
        <v>1</v>
      </c>
      <c r="C12" s="225" t="str">
        <f>+Metas_Magnitud!F13</f>
        <v>1. Realizar 19.000 actividades de capacitación  por infracción a las normas de tránsito y transporte en la ciudad, en cumplimiento del Decreto 672 de 2018.</v>
      </c>
      <c r="D12" s="222" t="s">
        <v>128</v>
      </c>
      <c r="E12" s="223" t="s">
        <v>364</v>
      </c>
      <c r="F12" s="224">
        <v>19000</v>
      </c>
      <c r="G12" s="227">
        <v>2120</v>
      </c>
      <c r="H12" s="227">
        <v>4618</v>
      </c>
      <c r="I12" s="227">
        <v>4929</v>
      </c>
      <c r="J12" s="227">
        <v>6011</v>
      </c>
      <c r="K12" s="227">
        <v>1322</v>
      </c>
      <c r="L12" s="227">
        <f>+Metas_Magnitud!U13</f>
        <v>1481</v>
      </c>
      <c r="M12" s="227">
        <f>+SUM(G12:J12,L12)</f>
        <v>19159</v>
      </c>
      <c r="N12" s="229">
        <f>+M12/F12</f>
        <v>1.0083684210526316</v>
      </c>
      <c r="O12" s="215"/>
      <c r="P12" s="215"/>
      <c r="Q12" s="215"/>
      <c r="R12" s="215"/>
      <c r="S12" s="215"/>
      <c r="T12" s="215"/>
      <c r="U12" s="215"/>
    </row>
    <row r="13" spans="2:14" s="220" customFormat="1" ht="64.5" customHeight="1">
      <c r="B13" s="221">
        <v>2</v>
      </c>
      <c r="C13" s="225" t="str">
        <f>+Metas_Magnitud!F16</f>
        <v>2. Cumplir el 100% de las actividades propuestas en el Modelo Integrado de Planeación y Gestión - MIPG por la Dirección de Atención al Ciudadano</v>
      </c>
      <c r="D13" s="222" t="s">
        <v>115</v>
      </c>
      <c r="E13" s="223" t="s">
        <v>364</v>
      </c>
      <c r="F13" s="226">
        <v>1</v>
      </c>
      <c r="G13" s="228">
        <v>0</v>
      </c>
      <c r="H13" s="228">
        <v>0</v>
      </c>
      <c r="I13" s="228">
        <v>1</v>
      </c>
      <c r="J13" s="228">
        <v>1</v>
      </c>
      <c r="K13" s="228">
        <v>1</v>
      </c>
      <c r="L13" s="228">
        <f>+Metas_Magnitud!U16</f>
        <v>0.5</v>
      </c>
      <c r="M13" s="228">
        <f>+AVERAGE(I13:J13,L13)</f>
        <v>0.8333333333333334</v>
      </c>
      <c r="N13" s="229">
        <f>+M13/F13</f>
        <v>0.8333333333333334</v>
      </c>
    </row>
    <row r="14" spans="2:14" s="220" customFormat="1" ht="64.5" customHeight="1">
      <c r="B14" s="221">
        <v>3</v>
      </c>
      <c r="C14" s="225" t="str">
        <f>+Metas_Magnitud!F19</f>
        <v>3. Realizar el 100% de las actividades programadas en el Plan Anticorrupción y de Atención al Ciudadano de la vigencia por la Dirección de Atencion al Ciudadano</v>
      </c>
      <c r="D14" s="222" t="s">
        <v>115</v>
      </c>
      <c r="E14" s="223" t="s">
        <v>364</v>
      </c>
      <c r="F14" s="226">
        <v>1</v>
      </c>
      <c r="G14" s="228">
        <v>0</v>
      </c>
      <c r="H14" s="228">
        <v>0</v>
      </c>
      <c r="I14" s="228">
        <v>1</v>
      </c>
      <c r="J14" s="228">
        <v>1</v>
      </c>
      <c r="K14" s="228">
        <v>1</v>
      </c>
      <c r="L14" s="228">
        <f>+Metas_Magnitud!U19</f>
        <v>0.5</v>
      </c>
      <c r="M14" s="228">
        <f>+AVERAGE(I14:J14,L14)</f>
        <v>0.8333333333333334</v>
      </c>
      <c r="N14" s="229">
        <f>+M14/F14</f>
        <v>0.8333333333333334</v>
      </c>
    </row>
    <row r="15" spans="2:16" s="220" customFormat="1" ht="64.5" customHeight="1">
      <c r="B15" s="221">
        <v>4</v>
      </c>
      <c r="C15" s="225" t="str">
        <f>+Metas_Magnitud!F22</f>
        <v>4. Cumplir en el 100%  las acciones de  racionalización tecnológica de los trámites y/o servicios que ofrece la Secretaría Distrital de Movilidad.</v>
      </c>
      <c r="D15" s="222" t="s">
        <v>115</v>
      </c>
      <c r="E15" s="223" t="s">
        <v>364</v>
      </c>
      <c r="F15" s="226">
        <v>1</v>
      </c>
      <c r="G15" s="228">
        <v>0</v>
      </c>
      <c r="H15" s="228">
        <v>0</v>
      </c>
      <c r="I15" s="228">
        <v>0</v>
      </c>
      <c r="J15" s="228">
        <v>1</v>
      </c>
      <c r="K15" s="228">
        <v>1</v>
      </c>
      <c r="L15" s="228">
        <f>+Metas_Magnitud!U22</f>
        <v>0.5</v>
      </c>
      <c r="M15" s="228">
        <f>+AVERAGE(J15,L15)</f>
        <v>0.75</v>
      </c>
      <c r="N15" s="229">
        <f>+M15/F15</f>
        <v>0.75</v>
      </c>
      <c r="P15" s="281"/>
    </row>
    <row r="16" spans="2:16" s="220" customFormat="1" ht="64.5" customHeight="1">
      <c r="B16" s="221">
        <v>5</v>
      </c>
      <c r="C16" s="225" t="s">
        <v>654</v>
      </c>
      <c r="D16" s="222" t="s">
        <v>128</v>
      </c>
      <c r="E16" s="223" t="s">
        <v>364</v>
      </c>
      <c r="F16" s="226">
        <v>0.1</v>
      </c>
      <c r="G16" s="332" t="s">
        <v>208</v>
      </c>
      <c r="H16" s="332" t="s">
        <v>208</v>
      </c>
      <c r="I16" s="332" t="s">
        <v>208</v>
      </c>
      <c r="J16" s="332" t="s">
        <v>208</v>
      </c>
      <c r="K16" s="228">
        <v>0.02</v>
      </c>
      <c r="L16" s="228">
        <f>+Metas_Magnitud!U25</f>
        <v>0</v>
      </c>
      <c r="M16" s="228">
        <f>+L16</f>
        <v>0</v>
      </c>
      <c r="N16" s="229">
        <f>+M16/F16</f>
        <v>0</v>
      </c>
      <c r="P16" s="281"/>
    </row>
  </sheetData>
  <sheetProtection formatCells="0" formatColumns="0" formatRows="0"/>
  <mergeCells count="12">
    <mergeCell ref="B7:C7"/>
    <mergeCell ref="D7:F7"/>
    <mergeCell ref="B8:C8"/>
    <mergeCell ref="D8:F8"/>
    <mergeCell ref="B10:K10"/>
    <mergeCell ref="L10:N10"/>
    <mergeCell ref="B2:C5"/>
    <mergeCell ref="D2:K2"/>
    <mergeCell ref="D3:K3"/>
    <mergeCell ref="D4:K4"/>
    <mergeCell ref="D5:G5"/>
    <mergeCell ref="H5:K5"/>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879225"/>
  </sheetPr>
  <dimension ref="A1:O67"/>
  <sheetViews>
    <sheetView zoomScale="80" zoomScaleNormal="80" zoomScalePageLayoutView="0" workbookViewId="0" topLeftCell="A26">
      <selection activeCell="C22" sqref="C22:E22"/>
    </sheetView>
  </sheetViews>
  <sheetFormatPr defaultColWidth="11.421875" defaultRowHeight="15"/>
  <cols>
    <col min="1" max="1" width="0.9921875" style="241" customWidth="1"/>
    <col min="2" max="2" width="25.421875" style="256" customWidth="1"/>
    <col min="3" max="3" width="14.57421875" style="241" customWidth="1"/>
    <col min="4" max="4" width="20.140625" style="241" customWidth="1"/>
    <col min="5" max="5" width="16.421875" style="241" customWidth="1"/>
    <col min="6" max="6" width="25.00390625" style="241" customWidth="1"/>
    <col min="7" max="7" width="22.00390625" style="257" customWidth="1"/>
    <col min="8" max="8" width="20.57421875" style="241" customWidth="1"/>
    <col min="9" max="9" width="24.00390625" style="241" customWidth="1"/>
    <col min="10" max="10" width="11.421875" style="238" customWidth="1"/>
    <col min="11" max="12" width="11.421875" style="239" customWidth="1"/>
    <col min="13" max="15" width="11.421875" style="240" customWidth="1"/>
    <col min="16" max="16384" width="11.421875" style="241" customWidth="1"/>
  </cols>
  <sheetData>
    <row r="1" spans="1:9" ht="6" customHeight="1">
      <c r="A1" s="235"/>
      <c r="B1" s="236"/>
      <c r="C1" s="235"/>
      <c r="D1" s="235"/>
      <c r="E1" s="235"/>
      <c r="F1" s="235"/>
      <c r="G1" s="237"/>
      <c r="H1" s="235"/>
      <c r="I1" s="235"/>
    </row>
    <row r="2" spans="1:9" ht="31.5" customHeight="1">
      <c r="A2" s="235"/>
      <c r="B2" s="476"/>
      <c r="C2" s="410" t="s">
        <v>345</v>
      </c>
      <c r="D2" s="410"/>
      <c r="E2" s="410"/>
      <c r="F2" s="410"/>
      <c r="G2" s="410"/>
      <c r="H2" s="410"/>
      <c r="I2" s="410"/>
    </row>
    <row r="3" spans="1:15" ht="19.5" customHeight="1">
      <c r="A3" s="235"/>
      <c r="B3" s="476"/>
      <c r="C3" s="411" t="s">
        <v>16</v>
      </c>
      <c r="D3" s="411"/>
      <c r="E3" s="411"/>
      <c r="F3" s="411"/>
      <c r="G3" s="411"/>
      <c r="H3" s="411"/>
      <c r="I3" s="411"/>
      <c r="L3" s="180" t="s">
        <v>105</v>
      </c>
      <c r="M3" s="239"/>
      <c r="N3" s="239"/>
      <c r="O3" s="239"/>
    </row>
    <row r="4" spans="1:15" ht="19.5" customHeight="1">
      <c r="A4" s="235"/>
      <c r="B4" s="476"/>
      <c r="C4" s="411" t="s">
        <v>107</v>
      </c>
      <c r="D4" s="411"/>
      <c r="E4" s="411"/>
      <c r="F4" s="411"/>
      <c r="G4" s="411"/>
      <c r="H4" s="411"/>
      <c r="I4" s="411"/>
      <c r="L4" s="180" t="s">
        <v>106</v>
      </c>
      <c r="M4" s="239"/>
      <c r="N4" s="239"/>
      <c r="O4" s="239"/>
    </row>
    <row r="5" spans="1:15" ht="19.5" customHeight="1">
      <c r="A5" s="235"/>
      <c r="B5" s="476"/>
      <c r="C5" s="411" t="s">
        <v>109</v>
      </c>
      <c r="D5" s="411"/>
      <c r="E5" s="411"/>
      <c r="F5" s="411"/>
      <c r="G5" s="412" t="s">
        <v>347</v>
      </c>
      <c r="H5" s="412"/>
      <c r="I5" s="412"/>
      <c r="L5" s="180" t="s">
        <v>108</v>
      </c>
      <c r="M5" s="239"/>
      <c r="N5" s="239"/>
      <c r="O5" s="239"/>
    </row>
    <row r="6" spans="1:15" ht="19.5" customHeight="1">
      <c r="A6" s="235"/>
      <c r="B6" s="464" t="s">
        <v>112</v>
      </c>
      <c r="C6" s="465"/>
      <c r="D6" s="465"/>
      <c r="E6" s="465"/>
      <c r="F6" s="465"/>
      <c r="G6" s="465"/>
      <c r="H6" s="465"/>
      <c r="I6" s="466"/>
      <c r="L6" s="180" t="s">
        <v>111</v>
      </c>
      <c r="M6" s="239"/>
      <c r="N6" s="239"/>
      <c r="O6" s="239"/>
    </row>
    <row r="7" spans="1:15" ht="19.5" customHeight="1">
      <c r="A7" s="235"/>
      <c r="B7" s="467" t="s">
        <v>113</v>
      </c>
      <c r="C7" s="468"/>
      <c r="D7" s="468"/>
      <c r="E7" s="468"/>
      <c r="F7" s="468"/>
      <c r="G7" s="468"/>
      <c r="H7" s="468"/>
      <c r="I7" s="469"/>
      <c r="M7" s="239"/>
      <c r="N7" s="239"/>
      <c r="O7" s="239"/>
    </row>
    <row r="8" spans="1:15" ht="24" customHeight="1">
      <c r="A8" s="235"/>
      <c r="B8" s="470" t="s">
        <v>114</v>
      </c>
      <c r="C8" s="470"/>
      <c r="D8" s="470"/>
      <c r="E8" s="470"/>
      <c r="F8" s="470"/>
      <c r="G8" s="470"/>
      <c r="H8" s="470"/>
      <c r="I8" s="470"/>
      <c r="M8" s="239"/>
      <c r="N8" s="239"/>
      <c r="O8" s="239"/>
    </row>
    <row r="9" spans="1:15" ht="30.75" customHeight="1">
      <c r="A9" s="235"/>
      <c r="B9" s="242" t="s">
        <v>333</v>
      </c>
      <c r="C9" s="243">
        <v>1</v>
      </c>
      <c r="D9" s="409" t="s">
        <v>332</v>
      </c>
      <c r="E9" s="409"/>
      <c r="F9" s="471" t="s">
        <v>626</v>
      </c>
      <c r="G9" s="472"/>
      <c r="H9" s="472"/>
      <c r="I9" s="473"/>
      <c r="M9" s="239" t="s">
        <v>115</v>
      </c>
      <c r="N9" s="239"/>
      <c r="O9" s="239"/>
    </row>
    <row r="10" spans="1:15" ht="30.75" customHeight="1">
      <c r="A10" s="235"/>
      <c r="B10" s="242" t="s">
        <v>120</v>
      </c>
      <c r="C10" s="244" t="s">
        <v>139</v>
      </c>
      <c r="D10" s="409" t="s">
        <v>121</v>
      </c>
      <c r="E10" s="409"/>
      <c r="F10" s="421" t="s">
        <v>344</v>
      </c>
      <c r="G10" s="421"/>
      <c r="H10" s="246" t="s">
        <v>122</v>
      </c>
      <c r="I10" s="244" t="s">
        <v>139</v>
      </c>
      <c r="L10" s="180" t="s">
        <v>118</v>
      </c>
      <c r="M10" s="239" t="s">
        <v>119</v>
      </c>
      <c r="N10" s="239"/>
      <c r="O10" s="239"/>
    </row>
    <row r="11" spans="1:15" ht="30.75" customHeight="1">
      <c r="A11" s="235"/>
      <c r="B11" s="242" t="s">
        <v>125</v>
      </c>
      <c r="C11" s="474" t="s">
        <v>219</v>
      </c>
      <c r="D11" s="474"/>
      <c r="E11" s="474"/>
      <c r="F11" s="474"/>
      <c r="G11" s="246" t="s">
        <v>126</v>
      </c>
      <c r="H11" s="475" t="s">
        <v>219</v>
      </c>
      <c r="I11" s="475"/>
      <c r="L11" s="180" t="s">
        <v>123</v>
      </c>
      <c r="M11" s="239" t="s">
        <v>124</v>
      </c>
      <c r="N11" s="239"/>
      <c r="O11" s="239"/>
    </row>
    <row r="12" spans="1:15" ht="30.75" customHeight="1">
      <c r="A12" s="235"/>
      <c r="B12" s="242" t="s">
        <v>129</v>
      </c>
      <c r="C12" s="460" t="s">
        <v>123</v>
      </c>
      <c r="D12" s="460"/>
      <c r="E12" s="460"/>
      <c r="F12" s="460"/>
      <c r="G12" s="246" t="s">
        <v>130</v>
      </c>
      <c r="H12" s="461" t="s">
        <v>351</v>
      </c>
      <c r="I12" s="461"/>
      <c r="L12" s="180" t="s">
        <v>127</v>
      </c>
      <c r="M12" s="239" t="s">
        <v>128</v>
      </c>
      <c r="N12" s="239"/>
      <c r="O12" s="239"/>
    </row>
    <row r="13" spans="1:15" ht="30.75" customHeight="1">
      <c r="A13" s="235"/>
      <c r="B13" s="242" t="s">
        <v>132</v>
      </c>
      <c r="C13" s="462" t="s">
        <v>148</v>
      </c>
      <c r="D13" s="462"/>
      <c r="E13" s="462"/>
      <c r="F13" s="462"/>
      <c r="G13" s="462"/>
      <c r="H13" s="462"/>
      <c r="I13" s="462"/>
      <c r="L13" s="181" t="s">
        <v>131</v>
      </c>
      <c r="M13" s="239"/>
      <c r="N13" s="239"/>
      <c r="O13" s="239"/>
    </row>
    <row r="14" spans="1:15" ht="30.75" customHeight="1">
      <c r="A14" s="235"/>
      <c r="B14" s="242" t="s">
        <v>133</v>
      </c>
      <c r="C14" s="463" t="s">
        <v>219</v>
      </c>
      <c r="D14" s="463"/>
      <c r="E14" s="463"/>
      <c r="F14" s="463"/>
      <c r="G14" s="463"/>
      <c r="H14" s="463"/>
      <c r="I14" s="463"/>
      <c r="L14" s="181"/>
      <c r="M14" s="239"/>
      <c r="N14" s="239"/>
      <c r="O14" s="239"/>
    </row>
    <row r="15" spans="1:15" ht="30.75" customHeight="1">
      <c r="A15" s="235"/>
      <c r="B15" s="242" t="s">
        <v>135</v>
      </c>
      <c r="C15" s="448" t="s">
        <v>619</v>
      </c>
      <c r="D15" s="448"/>
      <c r="E15" s="448"/>
      <c r="F15" s="448"/>
      <c r="G15" s="246" t="s">
        <v>136</v>
      </c>
      <c r="H15" s="421" t="s">
        <v>152</v>
      </c>
      <c r="I15" s="421"/>
      <c r="L15" s="181"/>
      <c r="M15" s="239" t="s">
        <v>134</v>
      </c>
      <c r="N15" s="239"/>
      <c r="O15" s="239"/>
    </row>
    <row r="16" spans="1:15" ht="30.75" customHeight="1">
      <c r="A16" s="235"/>
      <c r="B16" s="242" t="s">
        <v>140</v>
      </c>
      <c r="C16" s="478" t="s">
        <v>386</v>
      </c>
      <c r="D16" s="478"/>
      <c r="E16" s="478"/>
      <c r="F16" s="478"/>
      <c r="G16" s="246" t="s">
        <v>141</v>
      </c>
      <c r="H16" s="421" t="s">
        <v>128</v>
      </c>
      <c r="I16" s="421"/>
      <c r="L16" s="181" t="s">
        <v>138</v>
      </c>
      <c r="M16" s="239" t="s">
        <v>139</v>
      </c>
      <c r="N16" s="239"/>
      <c r="O16" s="239"/>
    </row>
    <row r="17" spans="1:15" ht="71.25" customHeight="1">
      <c r="A17" s="235"/>
      <c r="B17" s="242" t="s">
        <v>143</v>
      </c>
      <c r="C17" s="446" t="s">
        <v>352</v>
      </c>
      <c r="D17" s="446"/>
      <c r="E17" s="446"/>
      <c r="F17" s="446"/>
      <c r="G17" s="446"/>
      <c r="H17" s="446"/>
      <c r="I17" s="447"/>
      <c r="L17" s="181" t="s">
        <v>142</v>
      </c>
      <c r="M17" s="239"/>
      <c r="N17" s="239"/>
      <c r="O17" s="239"/>
    </row>
    <row r="18" spans="1:15" ht="30.75" customHeight="1">
      <c r="A18" s="235"/>
      <c r="B18" s="242" t="s">
        <v>146</v>
      </c>
      <c r="C18" s="448" t="s">
        <v>211</v>
      </c>
      <c r="D18" s="448"/>
      <c r="E18" s="448"/>
      <c r="F18" s="448"/>
      <c r="G18" s="448"/>
      <c r="H18" s="448"/>
      <c r="I18" s="449"/>
      <c r="L18" s="181" t="s">
        <v>144</v>
      </c>
      <c r="M18" s="239" t="s">
        <v>145</v>
      </c>
      <c r="N18" s="239"/>
      <c r="O18" s="239"/>
    </row>
    <row r="19" spans="1:15" ht="30.75" customHeight="1">
      <c r="A19" s="235"/>
      <c r="B19" s="242" t="s">
        <v>149</v>
      </c>
      <c r="C19" s="420" t="s">
        <v>218</v>
      </c>
      <c r="D19" s="450"/>
      <c r="E19" s="450"/>
      <c r="F19" s="450"/>
      <c r="G19" s="450"/>
      <c r="H19" s="450"/>
      <c r="I19" s="451"/>
      <c r="L19" s="181" t="s">
        <v>147</v>
      </c>
      <c r="M19" s="239" t="s">
        <v>148</v>
      </c>
      <c r="N19" s="239"/>
      <c r="O19" s="239"/>
    </row>
    <row r="20" spans="1:15" ht="30.75" customHeight="1">
      <c r="A20" s="235"/>
      <c r="B20" s="242" t="s">
        <v>151</v>
      </c>
      <c r="C20" s="452" t="s">
        <v>223</v>
      </c>
      <c r="D20" s="452"/>
      <c r="E20" s="452"/>
      <c r="F20" s="452"/>
      <c r="G20" s="452"/>
      <c r="H20" s="452"/>
      <c r="I20" s="453"/>
      <c r="L20" s="181"/>
      <c r="M20" s="239" t="s">
        <v>320</v>
      </c>
      <c r="N20" s="239"/>
      <c r="O20" s="239"/>
    </row>
    <row r="21" spans="1:15" ht="27.75" customHeight="1">
      <c r="A21" s="235"/>
      <c r="B21" s="454" t="s">
        <v>154</v>
      </c>
      <c r="C21" s="455" t="s">
        <v>155</v>
      </c>
      <c r="D21" s="455"/>
      <c r="E21" s="455"/>
      <c r="F21" s="456" t="s">
        <v>156</v>
      </c>
      <c r="G21" s="456"/>
      <c r="H21" s="456"/>
      <c r="I21" s="456"/>
      <c r="L21" s="181" t="s">
        <v>152</v>
      </c>
      <c r="M21" s="239" t="s">
        <v>153</v>
      </c>
      <c r="N21" s="239"/>
      <c r="O21" s="239"/>
    </row>
    <row r="22" spans="1:15" ht="27" customHeight="1">
      <c r="A22" s="235"/>
      <c r="B22" s="454"/>
      <c r="C22" s="457" t="s">
        <v>213</v>
      </c>
      <c r="D22" s="458"/>
      <c r="E22" s="458"/>
      <c r="F22" s="457" t="s">
        <v>214</v>
      </c>
      <c r="G22" s="458"/>
      <c r="H22" s="458"/>
      <c r="I22" s="459"/>
      <c r="L22" s="181" t="s">
        <v>137</v>
      </c>
      <c r="M22" s="239" t="s">
        <v>321</v>
      </c>
      <c r="N22" s="239"/>
      <c r="O22" s="239"/>
    </row>
    <row r="23" spans="1:15" ht="39.75" customHeight="1">
      <c r="A23" s="235"/>
      <c r="B23" s="231" t="s">
        <v>160</v>
      </c>
      <c r="C23" s="440" t="s">
        <v>212</v>
      </c>
      <c r="D23" s="440"/>
      <c r="E23" s="440"/>
      <c r="F23" s="440" t="s">
        <v>212</v>
      </c>
      <c r="G23" s="440"/>
      <c r="H23" s="440"/>
      <c r="I23" s="441"/>
      <c r="L23" s="181" t="s">
        <v>158</v>
      </c>
      <c r="M23" s="239" t="s">
        <v>159</v>
      </c>
      <c r="N23" s="239"/>
      <c r="O23" s="239"/>
    </row>
    <row r="24" spans="1:15" ht="35.25" customHeight="1">
      <c r="A24" s="235"/>
      <c r="B24" s="231" t="s">
        <v>162</v>
      </c>
      <c r="C24" s="442" t="s">
        <v>373</v>
      </c>
      <c r="D24" s="443"/>
      <c r="E24" s="444"/>
      <c r="F24" s="442" t="s">
        <v>374</v>
      </c>
      <c r="G24" s="443"/>
      <c r="H24" s="443"/>
      <c r="I24" s="445"/>
      <c r="L24" s="181"/>
      <c r="M24" s="239" t="s">
        <v>161</v>
      </c>
      <c r="N24" s="239"/>
      <c r="O24" s="239"/>
    </row>
    <row r="25" spans="1:15" ht="29.25" customHeight="1">
      <c r="A25" s="235"/>
      <c r="B25" s="231" t="s">
        <v>164</v>
      </c>
      <c r="C25" s="437">
        <v>43831</v>
      </c>
      <c r="D25" s="438"/>
      <c r="E25" s="439"/>
      <c r="F25" s="258" t="s">
        <v>165</v>
      </c>
      <c r="G25" s="427">
        <v>6011</v>
      </c>
      <c r="H25" s="428"/>
      <c r="I25" s="429"/>
      <c r="L25" s="181"/>
      <c r="M25" s="239" t="s">
        <v>163</v>
      </c>
      <c r="N25" s="239"/>
      <c r="O25" s="239"/>
    </row>
    <row r="26" spans="1:15" ht="27" customHeight="1">
      <c r="A26" s="235"/>
      <c r="B26" s="231" t="s">
        <v>166</v>
      </c>
      <c r="C26" s="437">
        <v>44166</v>
      </c>
      <c r="D26" s="438"/>
      <c r="E26" s="439"/>
      <c r="F26" s="258" t="s">
        <v>167</v>
      </c>
      <c r="G26" s="427">
        <v>1322</v>
      </c>
      <c r="H26" s="428"/>
      <c r="I26" s="429"/>
      <c r="L26" s="181"/>
      <c r="M26" s="239"/>
      <c r="N26" s="239"/>
      <c r="O26" s="239"/>
    </row>
    <row r="27" spans="1:9" ht="47.25" customHeight="1">
      <c r="A27" s="235"/>
      <c r="B27" s="231" t="s">
        <v>168</v>
      </c>
      <c r="C27" s="430" t="s">
        <v>144</v>
      </c>
      <c r="D27" s="431"/>
      <c r="E27" s="432"/>
      <c r="F27" s="259" t="s">
        <v>169</v>
      </c>
      <c r="G27" s="433" t="s">
        <v>627</v>
      </c>
      <c r="H27" s="434"/>
      <c r="I27" s="435"/>
    </row>
    <row r="28" spans="1:9" ht="30" customHeight="1">
      <c r="A28" s="235"/>
      <c r="B28" s="436" t="s">
        <v>170</v>
      </c>
      <c r="C28" s="436"/>
      <c r="D28" s="436"/>
      <c r="E28" s="436"/>
      <c r="F28" s="436"/>
      <c r="G28" s="436"/>
      <c r="H28" s="436"/>
      <c r="I28" s="436"/>
    </row>
    <row r="29" spans="1:9" ht="56.25" customHeight="1">
      <c r="A29" s="235"/>
      <c r="B29" s="230" t="s">
        <v>171</v>
      </c>
      <c r="C29" s="230" t="s">
        <v>172</v>
      </c>
      <c r="D29" s="230" t="s">
        <v>173</v>
      </c>
      <c r="E29" s="230" t="s">
        <v>174</v>
      </c>
      <c r="F29" s="230" t="s">
        <v>175</v>
      </c>
      <c r="G29" s="260" t="s">
        <v>176</v>
      </c>
      <c r="H29" s="260" t="s">
        <v>177</v>
      </c>
      <c r="I29" s="230" t="s">
        <v>178</v>
      </c>
    </row>
    <row r="30" spans="1:9" ht="19.5" customHeight="1">
      <c r="A30" s="235"/>
      <c r="B30" s="261" t="s">
        <v>179</v>
      </c>
      <c r="C30" s="416">
        <v>1481</v>
      </c>
      <c r="D30" s="416">
        <f>+C30</f>
        <v>1481</v>
      </c>
      <c r="E30" s="424">
        <v>1322</v>
      </c>
      <c r="F30" s="416">
        <f>+E30</f>
        <v>1322</v>
      </c>
      <c r="G30" s="413">
        <f>+C30/E30</f>
        <v>1.1202723146747353</v>
      </c>
      <c r="H30" s="413">
        <f>+D30/$F$41</f>
        <v>1.1202723146747353</v>
      </c>
      <c r="I30" s="413">
        <f>+H30/$G$26</f>
        <v>0.0008474071971820993</v>
      </c>
    </row>
    <row r="31" spans="1:9" ht="19.5" customHeight="1">
      <c r="A31" s="235"/>
      <c r="B31" s="261" t="s">
        <v>180</v>
      </c>
      <c r="C31" s="417"/>
      <c r="D31" s="417">
        <f>+C31+D30</f>
        <v>1481</v>
      </c>
      <c r="E31" s="425"/>
      <c r="F31" s="417">
        <f>+E31+F30</f>
        <v>1322</v>
      </c>
      <c r="G31" s="414" t="e">
        <f aca="true" t="shared" si="0" ref="G31:G41">+C31/E31</f>
        <v>#DIV/0!</v>
      </c>
      <c r="H31" s="414">
        <f aca="true" t="shared" si="1" ref="H31:H41">+D31/$F$41</f>
        <v>1.1202723146747353</v>
      </c>
      <c r="I31" s="414">
        <f aca="true" t="shared" si="2" ref="I31:I41">+H31/$G$26</f>
        <v>0.0008474071971820993</v>
      </c>
    </row>
    <row r="32" spans="1:9" ht="19.5" customHeight="1">
      <c r="A32" s="235"/>
      <c r="B32" s="261" t="s">
        <v>181</v>
      </c>
      <c r="C32" s="418"/>
      <c r="D32" s="418">
        <f aca="true" t="shared" si="3" ref="D32:D41">+C32+D31</f>
        <v>1481</v>
      </c>
      <c r="E32" s="426"/>
      <c r="F32" s="418">
        <f aca="true" t="shared" si="4" ref="F32:F41">+E32+F31</f>
        <v>1322</v>
      </c>
      <c r="G32" s="415" t="e">
        <f t="shared" si="0"/>
        <v>#DIV/0!</v>
      </c>
      <c r="H32" s="415">
        <f t="shared" si="1"/>
        <v>1.1202723146747353</v>
      </c>
      <c r="I32" s="415">
        <f t="shared" si="2"/>
        <v>0.0008474071971820993</v>
      </c>
    </row>
    <row r="33" spans="1:9" ht="19.5" customHeight="1">
      <c r="A33" s="235"/>
      <c r="B33" s="261" t="s">
        <v>182</v>
      </c>
      <c r="C33" s="416">
        <v>0</v>
      </c>
      <c r="D33" s="416">
        <f t="shared" si="3"/>
        <v>1481</v>
      </c>
      <c r="E33" s="424">
        <v>0</v>
      </c>
      <c r="F33" s="416">
        <f>+E33+F30</f>
        <v>1322</v>
      </c>
      <c r="G33" s="413" t="e">
        <f t="shared" si="0"/>
        <v>#DIV/0!</v>
      </c>
      <c r="H33" s="413">
        <f t="shared" si="1"/>
        <v>1.1202723146747353</v>
      </c>
      <c r="I33" s="413">
        <f t="shared" si="2"/>
        <v>0.0008474071971820993</v>
      </c>
    </row>
    <row r="34" spans="1:9" ht="19.5" customHeight="1">
      <c r="A34" s="235"/>
      <c r="B34" s="261" t="s">
        <v>183</v>
      </c>
      <c r="C34" s="417"/>
      <c r="D34" s="417">
        <f t="shared" si="3"/>
        <v>1481</v>
      </c>
      <c r="E34" s="425"/>
      <c r="F34" s="417">
        <f t="shared" si="4"/>
        <v>1322</v>
      </c>
      <c r="G34" s="414" t="e">
        <f t="shared" si="0"/>
        <v>#DIV/0!</v>
      </c>
      <c r="H34" s="414">
        <f t="shared" si="1"/>
        <v>1.1202723146747353</v>
      </c>
      <c r="I34" s="414">
        <f t="shared" si="2"/>
        <v>0.0008474071971820993</v>
      </c>
    </row>
    <row r="35" spans="1:9" ht="19.5" customHeight="1">
      <c r="A35" s="235"/>
      <c r="B35" s="261" t="s">
        <v>184</v>
      </c>
      <c r="C35" s="418"/>
      <c r="D35" s="418">
        <f t="shared" si="3"/>
        <v>1481</v>
      </c>
      <c r="E35" s="426"/>
      <c r="F35" s="418">
        <f t="shared" si="4"/>
        <v>1322</v>
      </c>
      <c r="G35" s="415" t="e">
        <f t="shared" si="0"/>
        <v>#DIV/0!</v>
      </c>
      <c r="H35" s="415">
        <f t="shared" si="1"/>
        <v>1.1202723146747353</v>
      </c>
      <c r="I35" s="415">
        <f t="shared" si="2"/>
        <v>0.0008474071971820993</v>
      </c>
    </row>
    <row r="36" spans="1:9" ht="19.5" customHeight="1">
      <c r="A36" s="235"/>
      <c r="B36" s="261" t="s">
        <v>185</v>
      </c>
      <c r="C36" s="416">
        <v>0</v>
      </c>
      <c r="D36" s="416">
        <f t="shared" si="3"/>
        <v>1481</v>
      </c>
      <c r="E36" s="424">
        <v>0</v>
      </c>
      <c r="F36" s="416">
        <f>+E36+F33</f>
        <v>1322</v>
      </c>
      <c r="G36" s="413" t="e">
        <f t="shared" si="0"/>
        <v>#DIV/0!</v>
      </c>
      <c r="H36" s="413">
        <f t="shared" si="1"/>
        <v>1.1202723146747353</v>
      </c>
      <c r="I36" s="413">
        <f t="shared" si="2"/>
        <v>0.0008474071971820993</v>
      </c>
    </row>
    <row r="37" spans="1:9" ht="19.5" customHeight="1">
      <c r="A37" s="235"/>
      <c r="B37" s="261" t="s">
        <v>186</v>
      </c>
      <c r="C37" s="417"/>
      <c r="D37" s="417">
        <f t="shared" si="3"/>
        <v>1481</v>
      </c>
      <c r="E37" s="425"/>
      <c r="F37" s="417">
        <f t="shared" si="4"/>
        <v>1322</v>
      </c>
      <c r="G37" s="414" t="e">
        <f t="shared" si="0"/>
        <v>#DIV/0!</v>
      </c>
      <c r="H37" s="414">
        <f t="shared" si="1"/>
        <v>1.1202723146747353</v>
      </c>
      <c r="I37" s="414">
        <f t="shared" si="2"/>
        <v>0.0008474071971820993</v>
      </c>
    </row>
    <row r="38" spans="1:9" ht="19.5" customHeight="1">
      <c r="A38" s="235"/>
      <c r="B38" s="261" t="s">
        <v>187</v>
      </c>
      <c r="C38" s="418"/>
      <c r="D38" s="418">
        <f t="shared" si="3"/>
        <v>1481</v>
      </c>
      <c r="E38" s="426"/>
      <c r="F38" s="418">
        <f t="shared" si="4"/>
        <v>1322</v>
      </c>
      <c r="G38" s="415" t="e">
        <f t="shared" si="0"/>
        <v>#DIV/0!</v>
      </c>
      <c r="H38" s="415">
        <f t="shared" si="1"/>
        <v>1.1202723146747353</v>
      </c>
      <c r="I38" s="415">
        <f t="shared" si="2"/>
        <v>0.0008474071971820993</v>
      </c>
    </row>
    <row r="39" spans="1:9" ht="19.5" customHeight="1">
      <c r="A39" s="235"/>
      <c r="B39" s="261" t="s">
        <v>188</v>
      </c>
      <c r="C39" s="416">
        <v>0</v>
      </c>
      <c r="D39" s="416">
        <f t="shared" si="3"/>
        <v>1481</v>
      </c>
      <c r="E39" s="424">
        <v>0</v>
      </c>
      <c r="F39" s="416">
        <f>+E39+F36</f>
        <v>1322</v>
      </c>
      <c r="G39" s="413" t="e">
        <f t="shared" si="0"/>
        <v>#DIV/0!</v>
      </c>
      <c r="H39" s="413">
        <f t="shared" si="1"/>
        <v>1.1202723146747353</v>
      </c>
      <c r="I39" s="413">
        <f t="shared" si="2"/>
        <v>0.0008474071971820993</v>
      </c>
    </row>
    <row r="40" spans="1:9" ht="19.5" customHeight="1">
      <c r="A40" s="235"/>
      <c r="B40" s="261" t="s">
        <v>189</v>
      </c>
      <c r="C40" s="417"/>
      <c r="D40" s="417">
        <f t="shared" si="3"/>
        <v>1481</v>
      </c>
      <c r="E40" s="425"/>
      <c r="F40" s="417">
        <f t="shared" si="4"/>
        <v>1322</v>
      </c>
      <c r="G40" s="414" t="e">
        <f t="shared" si="0"/>
        <v>#DIV/0!</v>
      </c>
      <c r="H40" s="414">
        <f t="shared" si="1"/>
        <v>1.1202723146747353</v>
      </c>
      <c r="I40" s="414">
        <f t="shared" si="2"/>
        <v>0.0008474071971820993</v>
      </c>
    </row>
    <row r="41" spans="1:9" ht="19.5" customHeight="1">
      <c r="A41" s="235"/>
      <c r="B41" s="261" t="s">
        <v>190</v>
      </c>
      <c r="C41" s="418"/>
      <c r="D41" s="418">
        <f t="shared" si="3"/>
        <v>1481</v>
      </c>
      <c r="E41" s="426"/>
      <c r="F41" s="418">
        <f t="shared" si="4"/>
        <v>1322</v>
      </c>
      <c r="G41" s="415" t="e">
        <f t="shared" si="0"/>
        <v>#DIV/0!</v>
      </c>
      <c r="H41" s="415">
        <f t="shared" si="1"/>
        <v>1.1202723146747353</v>
      </c>
      <c r="I41" s="415">
        <f t="shared" si="2"/>
        <v>0.0008474071971820993</v>
      </c>
    </row>
    <row r="42" spans="1:9" ht="80.25" customHeight="1">
      <c r="A42" s="235"/>
      <c r="B42" s="232" t="s">
        <v>191</v>
      </c>
      <c r="C42" s="486" t="s">
        <v>628</v>
      </c>
      <c r="D42" s="486"/>
      <c r="E42" s="486"/>
      <c r="F42" s="486"/>
      <c r="G42" s="486"/>
      <c r="H42" s="486"/>
      <c r="I42" s="486"/>
    </row>
    <row r="43" spans="1:9" ht="29.25" customHeight="1">
      <c r="A43" s="235"/>
      <c r="B43" s="419" t="s">
        <v>192</v>
      </c>
      <c r="C43" s="419"/>
      <c r="D43" s="419"/>
      <c r="E43" s="419"/>
      <c r="F43" s="419"/>
      <c r="G43" s="419"/>
      <c r="H43" s="419"/>
      <c r="I43" s="419"/>
    </row>
    <row r="44" spans="1:9" ht="45.75" customHeight="1">
      <c r="A44" s="235"/>
      <c r="B44" s="479"/>
      <c r="C44" s="479"/>
      <c r="D44" s="479"/>
      <c r="E44" s="479"/>
      <c r="F44" s="479"/>
      <c r="G44" s="479"/>
      <c r="H44" s="479"/>
      <c r="I44" s="479"/>
    </row>
    <row r="45" spans="1:12" ht="45.75" customHeight="1">
      <c r="A45" s="235"/>
      <c r="B45" s="479"/>
      <c r="C45" s="479"/>
      <c r="D45" s="479"/>
      <c r="E45" s="479"/>
      <c r="F45" s="479"/>
      <c r="G45" s="479"/>
      <c r="H45" s="479"/>
      <c r="I45" s="479"/>
      <c r="L45" s="250"/>
    </row>
    <row r="46" spans="1:9" ht="45.75" customHeight="1">
      <c r="A46" s="235"/>
      <c r="B46" s="479"/>
      <c r="C46" s="479"/>
      <c r="D46" s="479"/>
      <c r="E46" s="479"/>
      <c r="F46" s="479"/>
      <c r="G46" s="479"/>
      <c r="H46" s="479"/>
      <c r="I46" s="479"/>
    </row>
    <row r="47" spans="1:9" ht="45.75" customHeight="1">
      <c r="A47" s="235"/>
      <c r="B47" s="479"/>
      <c r="C47" s="479"/>
      <c r="D47" s="479"/>
      <c r="E47" s="479"/>
      <c r="F47" s="479"/>
      <c r="G47" s="479"/>
      <c r="H47" s="479"/>
      <c r="I47" s="479"/>
    </row>
    <row r="48" spans="1:9" ht="45.75" customHeight="1">
      <c r="A48" s="235"/>
      <c r="B48" s="479"/>
      <c r="C48" s="479"/>
      <c r="D48" s="479"/>
      <c r="E48" s="479"/>
      <c r="F48" s="479"/>
      <c r="G48" s="479"/>
      <c r="H48" s="479"/>
      <c r="I48" s="479"/>
    </row>
    <row r="49" spans="1:9" ht="101.25" customHeight="1">
      <c r="A49" s="235"/>
      <c r="B49" s="231" t="s">
        <v>193</v>
      </c>
      <c r="C49" s="480" t="s">
        <v>630</v>
      </c>
      <c r="D49" s="480"/>
      <c r="E49" s="480"/>
      <c r="F49" s="480"/>
      <c r="G49" s="480"/>
      <c r="H49" s="480"/>
      <c r="I49" s="480"/>
    </row>
    <row r="50" spans="1:9" ht="72.75" customHeight="1">
      <c r="A50" s="235"/>
      <c r="B50" s="231" t="s">
        <v>194</v>
      </c>
      <c r="C50" s="481" t="s">
        <v>631</v>
      </c>
      <c r="D50" s="482"/>
      <c r="E50" s="482"/>
      <c r="F50" s="482"/>
      <c r="G50" s="482"/>
      <c r="H50" s="482"/>
      <c r="I50" s="483"/>
    </row>
    <row r="51" spans="1:9" ht="68.25" customHeight="1">
      <c r="A51" s="235"/>
      <c r="B51" s="232" t="s">
        <v>195</v>
      </c>
      <c r="C51" s="422" t="s">
        <v>353</v>
      </c>
      <c r="D51" s="422"/>
      <c r="E51" s="422"/>
      <c r="F51" s="422"/>
      <c r="G51" s="422"/>
      <c r="H51" s="422"/>
      <c r="I51" s="423"/>
    </row>
    <row r="52" spans="1:9" ht="29.25" customHeight="1">
      <c r="A52" s="235"/>
      <c r="B52" s="470" t="s">
        <v>196</v>
      </c>
      <c r="C52" s="470"/>
      <c r="D52" s="470"/>
      <c r="E52" s="470"/>
      <c r="F52" s="470"/>
      <c r="G52" s="470"/>
      <c r="H52" s="470"/>
      <c r="I52" s="470"/>
    </row>
    <row r="53" spans="1:9" ht="42.75" customHeight="1">
      <c r="A53" s="235"/>
      <c r="B53" s="408" t="s">
        <v>197</v>
      </c>
      <c r="C53" s="248" t="s">
        <v>198</v>
      </c>
      <c r="D53" s="409" t="s">
        <v>199</v>
      </c>
      <c r="E53" s="409"/>
      <c r="F53" s="409"/>
      <c r="G53" s="409" t="s">
        <v>200</v>
      </c>
      <c r="H53" s="409"/>
      <c r="I53" s="409"/>
    </row>
    <row r="54" spans="1:9" ht="73.5" customHeight="1">
      <c r="A54" s="235"/>
      <c r="B54" s="408"/>
      <c r="C54" s="315">
        <v>43909</v>
      </c>
      <c r="D54" s="450" t="s">
        <v>167</v>
      </c>
      <c r="E54" s="450"/>
      <c r="F54" s="450"/>
      <c r="G54" s="420" t="s">
        <v>632</v>
      </c>
      <c r="H54" s="420"/>
      <c r="I54" s="420"/>
    </row>
    <row r="55" spans="1:9" ht="31.5" customHeight="1">
      <c r="A55" s="235"/>
      <c r="B55" s="249" t="s">
        <v>201</v>
      </c>
      <c r="C55" s="421" t="s">
        <v>385</v>
      </c>
      <c r="D55" s="421"/>
      <c r="E55" s="477" t="s">
        <v>202</v>
      </c>
      <c r="F55" s="477"/>
      <c r="G55" s="421" t="s">
        <v>328</v>
      </c>
      <c r="H55" s="421"/>
      <c r="I55" s="485"/>
    </row>
    <row r="56" spans="1:9" ht="31.5" customHeight="1">
      <c r="A56" s="235"/>
      <c r="B56" s="249" t="s">
        <v>203</v>
      </c>
      <c r="C56" s="421" t="s">
        <v>625</v>
      </c>
      <c r="D56" s="421"/>
      <c r="E56" s="408" t="s">
        <v>204</v>
      </c>
      <c r="F56" s="408"/>
      <c r="G56" s="421" t="s">
        <v>634</v>
      </c>
      <c r="H56" s="421"/>
      <c r="I56" s="485"/>
    </row>
    <row r="57" spans="1:9" ht="31.5" customHeight="1">
      <c r="A57" s="235"/>
      <c r="B57" s="249" t="s">
        <v>205</v>
      </c>
      <c r="C57" s="448"/>
      <c r="D57" s="448"/>
      <c r="E57" s="484" t="s">
        <v>206</v>
      </c>
      <c r="F57" s="484"/>
      <c r="G57" s="448"/>
      <c r="H57" s="448"/>
      <c r="I57" s="448"/>
    </row>
    <row r="58" spans="1:9" ht="31.5" customHeight="1">
      <c r="A58" s="235"/>
      <c r="B58" s="249" t="s">
        <v>207</v>
      </c>
      <c r="C58" s="448"/>
      <c r="D58" s="448"/>
      <c r="E58" s="484"/>
      <c r="F58" s="484"/>
      <c r="G58" s="448"/>
      <c r="H58" s="448"/>
      <c r="I58" s="448"/>
    </row>
    <row r="59" spans="1:9" ht="15" hidden="1">
      <c r="A59" s="235"/>
      <c r="B59" s="66"/>
      <c r="C59" s="66"/>
      <c r="D59" s="1"/>
      <c r="E59" s="1"/>
      <c r="F59" s="1"/>
      <c r="G59" s="1"/>
      <c r="H59" s="1"/>
      <c r="I59" s="67"/>
    </row>
    <row r="60" spans="1:9" ht="12.75" hidden="1">
      <c r="A60" s="235"/>
      <c r="B60" s="251"/>
      <c r="C60" s="252"/>
      <c r="D60" s="252"/>
      <c r="E60" s="253"/>
      <c r="F60" s="253"/>
      <c r="G60" s="254"/>
      <c r="H60" s="255"/>
      <c r="I60" s="252"/>
    </row>
    <row r="61" spans="1:9" ht="12.75" hidden="1">
      <c r="A61" s="235"/>
      <c r="B61" s="251"/>
      <c r="C61" s="252"/>
      <c r="D61" s="252"/>
      <c r="E61" s="253"/>
      <c r="F61" s="253"/>
      <c r="G61" s="254"/>
      <c r="H61" s="255"/>
      <c r="I61" s="252"/>
    </row>
    <row r="62" spans="1:9" ht="12.75" hidden="1">
      <c r="A62" s="235"/>
      <c r="B62" s="251"/>
      <c r="C62" s="252"/>
      <c r="D62" s="252"/>
      <c r="E62" s="253"/>
      <c r="F62" s="253"/>
      <c r="G62" s="254"/>
      <c r="H62" s="255"/>
      <c r="I62" s="252"/>
    </row>
    <row r="63" spans="1:9" ht="12.75" hidden="1">
      <c r="A63" s="235"/>
      <c r="B63" s="251"/>
      <c r="C63" s="252"/>
      <c r="D63" s="252"/>
      <c r="E63" s="253"/>
      <c r="F63" s="253"/>
      <c r="G63" s="254"/>
      <c r="H63" s="255"/>
      <c r="I63" s="252"/>
    </row>
    <row r="64" spans="1:9" ht="12.75" hidden="1">
      <c r="A64" s="235"/>
      <c r="B64" s="251"/>
      <c r="C64" s="252"/>
      <c r="D64" s="252"/>
      <c r="E64" s="253"/>
      <c r="F64" s="253"/>
      <c r="G64" s="254"/>
      <c r="H64" s="255"/>
      <c r="I64" s="252"/>
    </row>
    <row r="65" spans="1:9" ht="12.75" hidden="1">
      <c r="A65" s="235"/>
      <c r="B65" s="251"/>
      <c r="C65" s="252"/>
      <c r="D65" s="252"/>
      <c r="E65" s="253"/>
      <c r="F65" s="253"/>
      <c r="G65" s="254"/>
      <c r="H65" s="255"/>
      <c r="I65" s="252"/>
    </row>
    <row r="66" spans="1:9" ht="12.75" hidden="1">
      <c r="A66" s="235"/>
      <c r="B66" s="251"/>
      <c r="C66" s="252"/>
      <c r="D66" s="252"/>
      <c r="E66" s="253"/>
      <c r="F66" s="253"/>
      <c r="G66" s="254"/>
      <c r="H66" s="255"/>
      <c r="I66" s="252"/>
    </row>
    <row r="67" spans="1:9" ht="12.75" hidden="1">
      <c r="A67" s="235"/>
      <c r="B67" s="251"/>
      <c r="C67" s="252"/>
      <c r="D67" s="252"/>
      <c r="E67" s="253"/>
      <c r="F67" s="253"/>
      <c r="G67" s="254"/>
      <c r="H67" s="255"/>
      <c r="I67" s="252"/>
    </row>
  </sheetData>
  <sheetProtection formatCells="0" formatColumns="0" formatRows="0"/>
  <mergeCells count="93">
    <mergeCell ref="B52:I52"/>
    <mergeCell ref="C56:D56"/>
    <mergeCell ref="E56:F56"/>
    <mergeCell ref="D39:D41"/>
    <mergeCell ref="F39:F41"/>
    <mergeCell ref="G39:G41"/>
    <mergeCell ref="C42:I42"/>
    <mergeCell ref="I39:I41"/>
    <mergeCell ref="G53:I53"/>
    <mergeCell ref="D54:F54"/>
    <mergeCell ref="E57:F58"/>
    <mergeCell ref="G57:I58"/>
    <mergeCell ref="G36:G38"/>
    <mergeCell ref="H36:H38"/>
    <mergeCell ref="C57:D57"/>
    <mergeCell ref="C58:D58"/>
    <mergeCell ref="G56:I56"/>
    <mergeCell ref="H39:H41"/>
    <mergeCell ref="G55:I55"/>
    <mergeCell ref="C39:C41"/>
    <mergeCell ref="C11:F11"/>
    <mergeCell ref="H11:I11"/>
    <mergeCell ref="B2:B5"/>
    <mergeCell ref="C5:F5"/>
    <mergeCell ref="E55:F55"/>
    <mergeCell ref="C16:F16"/>
    <mergeCell ref="H16:I16"/>
    <mergeCell ref="B44:I48"/>
    <mergeCell ref="C49:I49"/>
    <mergeCell ref="C50:I50"/>
    <mergeCell ref="B6:I6"/>
    <mergeCell ref="B7:I7"/>
    <mergeCell ref="B8:I8"/>
    <mergeCell ref="D9:E9"/>
    <mergeCell ref="D10:E10"/>
    <mergeCell ref="F9:I9"/>
    <mergeCell ref="F10:G10"/>
    <mergeCell ref="C12:F12"/>
    <mergeCell ref="H12:I12"/>
    <mergeCell ref="C13:I13"/>
    <mergeCell ref="C14:I14"/>
    <mergeCell ref="C15:F15"/>
    <mergeCell ref="H15:I15"/>
    <mergeCell ref="G25:I25"/>
    <mergeCell ref="C17:I17"/>
    <mergeCell ref="C18:I18"/>
    <mergeCell ref="C19:I19"/>
    <mergeCell ref="C20:I20"/>
    <mergeCell ref="B21:B22"/>
    <mergeCell ref="C21:E21"/>
    <mergeCell ref="F21:I21"/>
    <mergeCell ref="C22:E22"/>
    <mergeCell ref="F22:I22"/>
    <mergeCell ref="E36:E38"/>
    <mergeCell ref="C36:C38"/>
    <mergeCell ref="D36:D38"/>
    <mergeCell ref="F30:F32"/>
    <mergeCell ref="H30:H32"/>
    <mergeCell ref="C23:E23"/>
    <mergeCell ref="F23:I23"/>
    <mergeCell ref="C24:E24"/>
    <mergeCell ref="F24:I24"/>
    <mergeCell ref="C25:E25"/>
    <mergeCell ref="E30:E32"/>
    <mergeCell ref="E33:E35"/>
    <mergeCell ref="G26:I26"/>
    <mergeCell ref="C27:E27"/>
    <mergeCell ref="G27:I27"/>
    <mergeCell ref="B28:I28"/>
    <mergeCell ref="C26:E26"/>
    <mergeCell ref="G30:G32"/>
    <mergeCell ref="C30:C32"/>
    <mergeCell ref="D30:D32"/>
    <mergeCell ref="C55:D55"/>
    <mergeCell ref="C51:I51"/>
    <mergeCell ref="D33:D35"/>
    <mergeCell ref="F33:F35"/>
    <mergeCell ref="G33:G35"/>
    <mergeCell ref="H33:H35"/>
    <mergeCell ref="I33:I35"/>
    <mergeCell ref="E39:E41"/>
    <mergeCell ref="I36:I38"/>
    <mergeCell ref="F36:F38"/>
    <mergeCell ref="B53:B54"/>
    <mergeCell ref="D53:F53"/>
    <mergeCell ref="C2:I2"/>
    <mergeCell ref="C3:I3"/>
    <mergeCell ref="C4:I4"/>
    <mergeCell ref="G5:I5"/>
    <mergeCell ref="I30:I32"/>
    <mergeCell ref="C33:C35"/>
    <mergeCell ref="B43:I43"/>
    <mergeCell ref="G54:I54"/>
  </mergeCells>
  <dataValidations count="7">
    <dataValidation type="list" allowBlank="1" showInputMessage="1" showErrorMessage="1" sqref="C27:E27">
      <formula1>$L$16:$L$19</formula1>
    </dataValidation>
    <dataValidation type="list" allowBlank="1" showInputMessage="1" showErrorMessage="1" sqref="H15:I15">
      <formula1>$L$21:$L$23</formula1>
    </dataValidation>
    <dataValidation type="list" allowBlank="1" showInputMessage="1" showErrorMessage="1" sqref="I10">
      <formula1>$M$15:$M$16</formula1>
    </dataValidation>
    <dataValidation type="list" allowBlank="1" showInputMessage="1" showErrorMessage="1" sqref="C10">
      <formula1>$M$15:$M$16</formula1>
    </dataValidation>
    <dataValidation type="list" allowBlank="1" showInputMessage="1" showErrorMessage="1" sqref="C12:F12">
      <formula1>$L$10:$L$13</formula1>
    </dataValidation>
    <dataValidation type="list" allowBlank="1" showInputMessage="1" showErrorMessage="1" sqref="C13:I13">
      <formula1>$M$18:$M$25</formula1>
    </dataValidation>
    <dataValidation type="list" allowBlank="1" showInputMessage="1" showErrorMessage="1" sqref="H16:I16">
      <formula1>$M$9:$M$12</formula1>
    </dataValidation>
  </dataValidations>
  <printOptions/>
  <pageMargins left="0.7" right="0.7" top="0.75" bottom="0.75" header="0.3" footer="0.3"/>
  <pageSetup horizontalDpi="600" verticalDpi="600" orientation="portrait" paperSize="9" scale="50" r:id="rId4"/>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13" customWidth="1"/>
    <col min="2" max="2" width="25.421875" style="14" customWidth="1"/>
    <col min="3" max="3" width="14.57421875" style="13" customWidth="1"/>
    <col min="4" max="4" width="20.140625" style="13" customWidth="1"/>
    <col min="5" max="5" width="16.421875" style="13" customWidth="1"/>
    <col min="6" max="6" width="25.00390625" style="13" customWidth="1"/>
    <col min="7" max="7" width="22.00390625" style="15" customWidth="1"/>
    <col min="8" max="8" width="20.57421875" style="13" customWidth="1"/>
    <col min="9" max="9" width="22.421875" style="13" customWidth="1"/>
    <col min="10" max="11" width="22.421875" style="16" customWidth="1"/>
    <col min="12" max="21" width="11.421875" style="17" customWidth="1"/>
    <col min="22" max="24" width="11.421875" style="18" customWidth="1"/>
    <col min="25" max="16384" width="11.421875" style="13" customWidth="1"/>
  </cols>
  <sheetData>
    <row r="1" ht="6" customHeight="1"/>
    <row r="2" spans="2:13" ht="25.5" customHeight="1">
      <c r="B2" s="578"/>
      <c r="C2" s="579" t="s">
        <v>15</v>
      </c>
      <c r="D2" s="579"/>
      <c r="E2" s="579"/>
      <c r="F2" s="579"/>
      <c r="G2" s="579"/>
      <c r="H2" s="579"/>
      <c r="I2" s="580"/>
      <c r="J2" s="19"/>
      <c r="K2" s="19"/>
      <c r="M2" s="20" t="s">
        <v>105</v>
      </c>
    </row>
    <row r="3" spans="2:13" ht="25.5" customHeight="1">
      <c r="B3" s="578"/>
      <c r="C3" s="581" t="s">
        <v>16</v>
      </c>
      <c r="D3" s="581"/>
      <c r="E3" s="581"/>
      <c r="F3" s="581"/>
      <c r="G3" s="581"/>
      <c r="H3" s="581"/>
      <c r="I3" s="580"/>
      <c r="J3" s="19"/>
      <c r="K3" s="19"/>
      <c r="M3" s="20" t="s">
        <v>106</v>
      </c>
    </row>
    <row r="4" spans="2:13" ht="25.5" customHeight="1">
      <c r="B4" s="578"/>
      <c r="C4" s="581" t="s">
        <v>107</v>
      </c>
      <c r="D4" s="581"/>
      <c r="E4" s="581"/>
      <c r="F4" s="581"/>
      <c r="G4" s="581"/>
      <c r="H4" s="581"/>
      <c r="I4" s="580"/>
      <c r="J4" s="19"/>
      <c r="K4" s="19"/>
      <c r="M4" s="20" t="s">
        <v>108</v>
      </c>
    </row>
    <row r="5" spans="2:13" ht="25.5" customHeight="1">
      <c r="B5" s="578"/>
      <c r="C5" s="581" t="s">
        <v>109</v>
      </c>
      <c r="D5" s="581"/>
      <c r="E5" s="581"/>
      <c r="F5" s="581"/>
      <c r="G5" s="582" t="s">
        <v>110</v>
      </c>
      <c r="H5" s="582"/>
      <c r="I5" s="580"/>
      <c r="J5" s="19"/>
      <c r="K5" s="19"/>
      <c r="M5" s="20" t="s">
        <v>111</v>
      </c>
    </row>
    <row r="6" spans="2:11" ht="23.25" customHeight="1">
      <c r="B6" s="464" t="s">
        <v>112</v>
      </c>
      <c r="C6" s="465"/>
      <c r="D6" s="465"/>
      <c r="E6" s="465"/>
      <c r="F6" s="465"/>
      <c r="G6" s="465"/>
      <c r="H6" s="465"/>
      <c r="I6" s="466"/>
      <c r="J6" s="21"/>
      <c r="K6" s="21"/>
    </row>
    <row r="7" spans="2:11" ht="24" customHeight="1">
      <c r="B7" s="567" t="s">
        <v>113</v>
      </c>
      <c r="C7" s="503"/>
      <c r="D7" s="503"/>
      <c r="E7" s="503"/>
      <c r="F7" s="503"/>
      <c r="G7" s="503"/>
      <c r="H7" s="503"/>
      <c r="I7" s="568"/>
      <c r="J7" s="22"/>
      <c r="K7" s="22"/>
    </row>
    <row r="8" spans="2:14" ht="24" customHeight="1">
      <c r="B8" s="569" t="s">
        <v>114</v>
      </c>
      <c r="C8" s="569"/>
      <c r="D8" s="569"/>
      <c r="E8" s="569"/>
      <c r="F8" s="569"/>
      <c r="G8" s="569"/>
      <c r="H8" s="569"/>
      <c r="I8" s="569"/>
      <c r="J8" s="23"/>
      <c r="K8" s="23"/>
      <c r="N8" s="24" t="s">
        <v>115</v>
      </c>
    </row>
    <row r="9" spans="2:14" ht="30.75" customHeight="1">
      <c r="B9" s="25" t="s">
        <v>116</v>
      </c>
      <c r="C9" s="26" t="s">
        <v>208</v>
      </c>
      <c r="D9" s="570" t="s">
        <v>117</v>
      </c>
      <c r="E9" s="570"/>
      <c r="F9" s="575"/>
      <c r="G9" s="576"/>
      <c r="H9" s="576"/>
      <c r="I9" s="577"/>
      <c r="J9" s="27"/>
      <c r="K9" s="27"/>
      <c r="M9" s="20" t="s">
        <v>118</v>
      </c>
      <c r="N9" s="24" t="s">
        <v>119</v>
      </c>
    </row>
    <row r="10" spans="2:14" ht="30.75" customHeight="1">
      <c r="B10" s="28" t="s">
        <v>120</v>
      </c>
      <c r="C10" s="29" t="s">
        <v>139</v>
      </c>
      <c r="D10" s="571" t="s">
        <v>121</v>
      </c>
      <c r="E10" s="572"/>
      <c r="F10" s="573"/>
      <c r="G10" s="574"/>
      <c r="H10" s="30" t="s">
        <v>122</v>
      </c>
      <c r="I10" s="29" t="s">
        <v>139</v>
      </c>
      <c r="J10" s="31"/>
      <c r="K10" s="31"/>
      <c r="M10" s="20" t="s">
        <v>123</v>
      </c>
      <c r="N10" s="24" t="s">
        <v>124</v>
      </c>
    </row>
    <row r="11" spans="2:14" ht="30.75" customHeight="1">
      <c r="B11" s="32" t="s">
        <v>125</v>
      </c>
      <c r="C11" s="556" t="s">
        <v>208</v>
      </c>
      <c r="D11" s="556"/>
      <c r="E11" s="556"/>
      <c r="F11" s="556"/>
      <c r="G11" s="30" t="s">
        <v>126</v>
      </c>
      <c r="H11" s="557" t="s">
        <v>208</v>
      </c>
      <c r="I11" s="558"/>
      <c r="J11" s="33"/>
      <c r="K11" s="33"/>
      <c r="M11" s="20" t="s">
        <v>127</v>
      </c>
      <c r="N11" s="24" t="s">
        <v>128</v>
      </c>
    </row>
    <row r="12" spans="2:13" ht="30.75" customHeight="1">
      <c r="B12" s="32" t="s">
        <v>129</v>
      </c>
      <c r="C12" s="559"/>
      <c r="D12" s="559"/>
      <c r="E12" s="559"/>
      <c r="F12" s="559"/>
      <c r="G12" s="30" t="s">
        <v>130</v>
      </c>
      <c r="H12" s="560"/>
      <c r="I12" s="561"/>
      <c r="J12" s="34"/>
      <c r="K12" s="34"/>
      <c r="M12" s="35" t="s">
        <v>131</v>
      </c>
    </row>
    <row r="13" spans="2:13" ht="30.75" customHeight="1">
      <c r="B13" s="32" t="s">
        <v>132</v>
      </c>
      <c r="C13" s="562"/>
      <c r="D13" s="562"/>
      <c r="E13" s="562"/>
      <c r="F13" s="562"/>
      <c r="G13" s="562"/>
      <c r="H13" s="562"/>
      <c r="I13" s="563"/>
      <c r="J13" s="36"/>
      <c r="K13" s="36"/>
      <c r="M13" s="35"/>
    </row>
    <row r="14" spans="2:14" ht="30.75" customHeight="1">
      <c r="B14" s="32" t="s">
        <v>133</v>
      </c>
      <c r="C14" s="564" t="s">
        <v>208</v>
      </c>
      <c r="D14" s="565"/>
      <c r="E14" s="565"/>
      <c r="F14" s="565"/>
      <c r="G14" s="565"/>
      <c r="H14" s="565"/>
      <c r="I14" s="566"/>
      <c r="J14" s="31"/>
      <c r="K14" s="31"/>
      <c r="M14" s="35"/>
      <c r="N14" s="24" t="s">
        <v>134</v>
      </c>
    </row>
    <row r="15" spans="2:14" ht="30.75" customHeight="1">
      <c r="B15" s="32" t="s">
        <v>135</v>
      </c>
      <c r="C15" s="550"/>
      <c r="D15" s="550"/>
      <c r="E15" s="550"/>
      <c r="F15" s="550"/>
      <c r="G15" s="30" t="s">
        <v>136</v>
      </c>
      <c r="H15" s="525" t="s">
        <v>137</v>
      </c>
      <c r="I15" s="526"/>
      <c r="J15" s="31"/>
      <c r="K15" s="31"/>
      <c r="M15" s="35" t="s">
        <v>138</v>
      </c>
      <c r="N15" s="24" t="s">
        <v>139</v>
      </c>
    </row>
    <row r="16" spans="2:13" ht="30.75" customHeight="1">
      <c r="B16" s="32" t="s">
        <v>140</v>
      </c>
      <c r="C16" s="551" t="s">
        <v>209</v>
      </c>
      <c r="D16" s="552"/>
      <c r="E16" s="552"/>
      <c r="F16" s="552"/>
      <c r="G16" s="30" t="s">
        <v>141</v>
      </c>
      <c r="H16" s="525" t="s">
        <v>115</v>
      </c>
      <c r="I16" s="526"/>
      <c r="J16" s="31"/>
      <c r="K16" s="31"/>
      <c r="M16" s="35" t="s">
        <v>142</v>
      </c>
    </row>
    <row r="17" spans="2:14" ht="40.5" customHeight="1">
      <c r="B17" s="32" t="s">
        <v>143</v>
      </c>
      <c r="C17" s="553"/>
      <c r="D17" s="553"/>
      <c r="E17" s="553"/>
      <c r="F17" s="553"/>
      <c r="G17" s="553"/>
      <c r="H17" s="553"/>
      <c r="I17" s="554"/>
      <c r="J17" s="36"/>
      <c r="K17" s="36"/>
      <c r="M17" s="35" t="s">
        <v>144</v>
      </c>
      <c r="N17" s="24" t="s">
        <v>145</v>
      </c>
    </row>
    <row r="18" spans="2:14" ht="30.75" customHeight="1">
      <c r="B18" s="32" t="s">
        <v>146</v>
      </c>
      <c r="C18" s="550"/>
      <c r="D18" s="550"/>
      <c r="E18" s="550"/>
      <c r="F18" s="550"/>
      <c r="G18" s="550"/>
      <c r="H18" s="550"/>
      <c r="I18" s="555"/>
      <c r="J18" s="37"/>
      <c r="K18" s="37"/>
      <c r="M18" s="35" t="s">
        <v>147</v>
      </c>
      <c r="N18" s="24" t="s">
        <v>148</v>
      </c>
    </row>
    <row r="19" spans="2:14" ht="30.75" customHeight="1">
      <c r="B19" s="32" t="s">
        <v>149</v>
      </c>
      <c r="C19" s="539"/>
      <c r="D19" s="539"/>
      <c r="E19" s="539"/>
      <c r="F19" s="539"/>
      <c r="G19" s="539"/>
      <c r="H19" s="539"/>
      <c r="I19" s="540"/>
      <c r="J19" s="38"/>
      <c r="K19" s="38"/>
      <c r="M19" s="35"/>
      <c r="N19" s="24" t="s">
        <v>150</v>
      </c>
    </row>
    <row r="20" spans="2:14" ht="30.75" customHeight="1">
      <c r="B20" s="32" t="s">
        <v>151</v>
      </c>
      <c r="C20" s="541"/>
      <c r="D20" s="541"/>
      <c r="E20" s="541"/>
      <c r="F20" s="541"/>
      <c r="G20" s="541"/>
      <c r="H20" s="541"/>
      <c r="I20" s="542"/>
      <c r="J20" s="39"/>
      <c r="K20" s="39"/>
      <c r="M20" s="35" t="s">
        <v>152</v>
      </c>
      <c r="N20" s="24" t="s">
        <v>153</v>
      </c>
    </row>
    <row r="21" spans="2:14" ht="27.75" customHeight="1">
      <c r="B21" s="543" t="s">
        <v>154</v>
      </c>
      <c r="C21" s="545" t="s">
        <v>155</v>
      </c>
      <c r="D21" s="545"/>
      <c r="E21" s="545"/>
      <c r="F21" s="546" t="s">
        <v>156</v>
      </c>
      <c r="G21" s="546"/>
      <c r="H21" s="546"/>
      <c r="I21" s="547"/>
      <c r="J21" s="40"/>
      <c r="K21" s="40"/>
      <c r="M21" s="35" t="s">
        <v>137</v>
      </c>
      <c r="N21" s="24" t="s">
        <v>157</v>
      </c>
    </row>
    <row r="22" spans="2:14" ht="27" customHeight="1">
      <c r="B22" s="544"/>
      <c r="C22" s="548"/>
      <c r="D22" s="548"/>
      <c r="E22" s="548"/>
      <c r="F22" s="548"/>
      <c r="G22" s="548"/>
      <c r="H22" s="548"/>
      <c r="I22" s="549"/>
      <c r="J22" s="38"/>
      <c r="K22" s="38"/>
      <c r="M22" s="35" t="s">
        <v>158</v>
      </c>
      <c r="N22" s="24" t="s">
        <v>159</v>
      </c>
    </row>
    <row r="23" spans="2:14" ht="39.75" customHeight="1">
      <c r="B23" s="32" t="s">
        <v>160</v>
      </c>
      <c r="C23" s="525"/>
      <c r="D23" s="525"/>
      <c r="E23" s="525"/>
      <c r="F23" s="525"/>
      <c r="G23" s="525"/>
      <c r="H23" s="525"/>
      <c r="I23" s="526"/>
      <c r="J23" s="31"/>
      <c r="K23" s="31"/>
      <c r="M23" s="35"/>
      <c r="N23" s="24" t="s">
        <v>161</v>
      </c>
    </row>
    <row r="24" spans="2:14" ht="44.25" customHeight="1">
      <c r="B24" s="32" t="s">
        <v>162</v>
      </c>
      <c r="C24" s="527"/>
      <c r="D24" s="528"/>
      <c r="E24" s="529"/>
      <c r="F24" s="530"/>
      <c r="G24" s="531"/>
      <c r="H24" s="531"/>
      <c r="I24" s="532"/>
      <c r="J24" s="37"/>
      <c r="K24" s="37"/>
      <c r="M24" s="41"/>
      <c r="N24" s="24" t="s">
        <v>163</v>
      </c>
    </row>
    <row r="25" spans="2:13" ht="29.25" customHeight="1">
      <c r="B25" s="32" t="s">
        <v>164</v>
      </c>
      <c r="C25" s="533">
        <v>42736</v>
      </c>
      <c r="D25" s="534"/>
      <c r="E25" s="535"/>
      <c r="F25" s="30" t="s">
        <v>165</v>
      </c>
      <c r="G25" s="536"/>
      <c r="H25" s="537"/>
      <c r="I25" s="538"/>
      <c r="J25" s="42"/>
      <c r="K25" s="42"/>
      <c r="M25" s="41"/>
    </row>
    <row r="26" spans="2:13" ht="27" customHeight="1">
      <c r="B26" s="32" t="s">
        <v>166</v>
      </c>
      <c r="C26" s="511">
        <v>43070</v>
      </c>
      <c r="D26" s="512"/>
      <c r="E26" s="513"/>
      <c r="F26" s="30" t="s">
        <v>167</v>
      </c>
      <c r="G26" s="514"/>
      <c r="H26" s="515"/>
      <c r="I26" s="516"/>
      <c r="J26" s="43"/>
      <c r="K26" s="43"/>
      <c r="M26" s="41"/>
    </row>
    <row r="27" spans="2:13" ht="47.25" customHeight="1">
      <c r="B27" s="44" t="s">
        <v>168</v>
      </c>
      <c r="C27" s="517"/>
      <c r="D27" s="518"/>
      <c r="E27" s="519"/>
      <c r="F27" s="45" t="s">
        <v>169</v>
      </c>
      <c r="G27" s="520"/>
      <c r="H27" s="521"/>
      <c r="I27" s="522"/>
      <c r="J27" s="40"/>
      <c r="K27" s="40"/>
      <c r="M27" s="41"/>
    </row>
    <row r="28" spans="2:13" ht="30" customHeight="1">
      <c r="B28" s="523" t="s">
        <v>170</v>
      </c>
      <c r="C28" s="501"/>
      <c r="D28" s="501"/>
      <c r="E28" s="501"/>
      <c r="F28" s="501"/>
      <c r="G28" s="501"/>
      <c r="H28" s="501"/>
      <c r="I28" s="524"/>
      <c r="J28" s="23"/>
      <c r="K28" s="23"/>
      <c r="M28" s="41"/>
    </row>
    <row r="29" spans="2:13" ht="56.25" customHeight="1">
      <c r="B29" s="46" t="s">
        <v>171</v>
      </c>
      <c r="C29" s="47" t="s">
        <v>172</v>
      </c>
      <c r="D29" s="47" t="s">
        <v>173</v>
      </c>
      <c r="E29" s="47" t="s">
        <v>174</v>
      </c>
      <c r="F29" s="47" t="s">
        <v>175</v>
      </c>
      <c r="G29" s="48" t="s">
        <v>176</v>
      </c>
      <c r="H29" s="48" t="s">
        <v>177</v>
      </c>
      <c r="I29" s="49" t="s">
        <v>178</v>
      </c>
      <c r="J29" s="38"/>
      <c r="K29" s="38"/>
      <c r="M29" s="41"/>
    </row>
    <row r="30" spans="2:13" ht="19.5" customHeight="1">
      <c r="B30" s="50" t="s">
        <v>179</v>
      </c>
      <c r="C30" s="75">
        <v>0</v>
      </c>
      <c r="D30" s="76">
        <f>+C30</f>
        <v>0</v>
      </c>
      <c r="E30" s="75">
        <v>0</v>
      </c>
      <c r="F30" s="51">
        <f>+E30</f>
        <v>0</v>
      </c>
      <c r="G30" s="52" t="e">
        <f>+C30/E30</f>
        <v>#DIV/0!</v>
      </c>
      <c r="H30" s="53" t="e">
        <f>+D30/F30</f>
        <v>#DIV/0!</v>
      </c>
      <c r="I30" s="54" t="e">
        <f>+F30/$G$26</f>
        <v>#DIV/0!</v>
      </c>
      <c r="J30" s="55"/>
      <c r="K30" s="55"/>
      <c r="M30" s="41"/>
    </row>
    <row r="31" spans="2:13" ht="19.5" customHeight="1">
      <c r="B31" s="50" t="s">
        <v>180</v>
      </c>
      <c r="C31" s="75">
        <v>0</v>
      </c>
      <c r="D31" s="76">
        <f>+D30+C31</f>
        <v>0</v>
      </c>
      <c r="E31" s="75">
        <v>0</v>
      </c>
      <c r="F31" s="51">
        <f>+E31+F30</f>
        <v>0</v>
      </c>
      <c r="G31" s="52" t="e">
        <f aca="true" t="shared" si="0" ref="G31:H41">+C31/E31</f>
        <v>#DIV/0!</v>
      </c>
      <c r="H31" s="53" t="e">
        <f t="shared" si="0"/>
        <v>#DIV/0!</v>
      </c>
      <c r="I31" s="54" t="e">
        <f aca="true" t="shared" si="1" ref="I31:I41">+F31/$G$26</f>
        <v>#DIV/0!</v>
      </c>
      <c r="J31" s="55"/>
      <c r="K31" s="55"/>
      <c r="M31" s="41"/>
    </row>
    <row r="32" spans="2:13" ht="19.5" customHeight="1">
      <c r="B32" s="50" t="s">
        <v>181</v>
      </c>
      <c r="C32" s="75">
        <v>0</v>
      </c>
      <c r="D32" s="76">
        <f aca="true" t="shared" si="2" ref="D32:D41">+D31+C32</f>
        <v>0</v>
      </c>
      <c r="E32" s="75">
        <v>0</v>
      </c>
      <c r="F32" s="51">
        <f aca="true" t="shared" si="3" ref="F32:F41">+E32+F31</f>
        <v>0</v>
      </c>
      <c r="G32" s="52" t="e">
        <f t="shared" si="0"/>
        <v>#DIV/0!</v>
      </c>
      <c r="H32" s="53" t="e">
        <f t="shared" si="0"/>
        <v>#DIV/0!</v>
      </c>
      <c r="I32" s="54" t="e">
        <f t="shared" si="1"/>
        <v>#DIV/0!</v>
      </c>
      <c r="J32" s="55"/>
      <c r="K32" s="55"/>
      <c r="M32" s="41"/>
    </row>
    <row r="33" spans="2:11" ht="19.5" customHeight="1">
      <c r="B33" s="50" t="s">
        <v>182</v>
      </c>
      <c r="C33" s="75">
        <v>0</v>
      </c>
      <c r="D33" s="76">
        <f t="shared" si="2"/>
        <v>0</v>
      </c>
      <c r="E33" s="75">
        <v>0</v>
      </c>
      <c r="F33" s="51">
        <f t="shared" si="3"/>
        <v>0</v>
      </c>
      <c r="G33" s="52" t="e">
        <f t="shared" si="0"/>
        <v>#DIV/0!</v>
      </c>
      <c r="H33" s="53" t="e">
        <f t="shared" si="0"/>
        <v>#DIV/0!</v>
      </c>
      <c r="I33" s="54" t="e">
        <f t="shared" si="1"/>
        <v>#DIV/0!</v>
      </c>
      <c r="J33" s="55"/>
      <c r="K33" s="55"/>
    </row>
    <row r="34" spans="2:11" ht="19.5" customHeight="1">
      <c r="B34" s="50" t="s">
        <v>183</v>
      </c>
      <c r="C34" s="75">
        <v>0</v>
      </c>
      <c r="D34" s="76">
        <f t="shared" si="2"/>
        <v>0</v>
      </c>
      <c r="E34" s="75">
        <v>0</v>
      </c>
      <c r="F34" s="51">
        <f t="shared" si="3"/>
        <v>0</v>
      </c>
      <c r="G34" s="52" t="e">
        <f t="shared" si="0"/>
        <v>#DIV/0!</v>
      </c>
      <c r="H34" s="53" t="e">
        <f t="shared" si="0"/>
        <v>#DIV/0!</v>
      </c>
      <c r="I34" s="54" t="e">
        <f t="shared" si="1"/>
        <v>#DIV/0!</v>
      </c>
      <c r="J34" s="55"/>
      <c r="K34" s="55"/>
    </row>
    <row r="35" spans="2:11" ht="19.5" customHeight="1">
      <c r="B35" s="50" t="s">
        <v>184</v>
      </c>
      <c r="C35" s="75">
        <v>0</v>
      </c>
      <c r="D35" s="76">
        <f t="shared" si="2"/>
        <v>0</v>
      </c>
      <c r="E35" s="75">
        <v>0</v>
      </c>
      <c r="F35" s="51">
        <f t="shared" si="3"/>
        <v>0</v>
      </c>
      <c r="G35" s="52" t="e">
        <f t="shared" si="0"/>
        <v>#DIV/0!</v>
      </c>
      <c r="H35" s="53" t="e">
        <f t="shared" si="0"/>
        <v>#DIV/0!</v>
      </c>
      <c r="I35" s="54" t="e">
        <f t="shared" si="1"/>
        <v>#DIV/0!</v>
      </c>
      <c r="J35" s="55"/>
      <c r="K35" s="55"/>
    </row>
    <row r="36" spans="2:11" ht="19.5" customHeight="1">
      <c r="B36" s="50" t="s">
        <v>185</v>
      </c>
      <c r="C36" s="75">
        <v>0</v>
      </c>
      <c r="D36" s="76">
        <f t="shared" si="2"/>
        <v>0</v>
      </c>
      <c r="E36" s="75">
        <v>0</v>
      </c>
      <c r="F36" s="51">
        <f t="shared" si="3"/>
        <v>0</v>
      </c>
      <c r="G36" s="52" t="e">
        <f t="shared" si="0"/>
        <v>#DIV/0!</v>
      </c>
      <c r="H36" s="53" t="e">
        <f t="shared" si="0"/>
        <v>#DIV/0!</v>
      </c>
      <c r="I36" s="54" t="e">
        <f t="shared" si="1"/>
        <v>#DIV/0!</v>
      </c>
      <c r="J36" s="55"/>
      <c r="K36" s="55"/>
    </row>
    <row r="37" spans="2:11" ht="19.5" customHeight="1">
      <c r="B37" s="50" t="s">
        <v>186</v>
      </c>
      <c r="C37" s="75">
        <v>0</v>
      </c>
      <c r="D37" s="76">
        <f t="shared" si="2"/>
        <v>0</v>
      </c>
      <c r="E37" s="75">
        <v>0</v>
      </c>
      <c r="F37" s="51">
        <f t="shared" si="3"/>
        <v>0</v>
      </c>
      <c r="G37" s="52" t="e">
        <f t="shared" si="0"/>
        <v>#DIV/0!</v>
      </c>
      <c r="H37" s="53" t="e">
        <f t="shared" si="0"/>
        <v>#DIV/0!</v>
      </c>
      <c r="I37" s="54" t="e">
        <f t="shared" si="1"/>
        <v>#DIV/0!</v>
      </c>
      <c r="J37" s="55"/>
      <c r="K37" s="55"/>
    </row>
    <row r="38" spans="2:11" ht="19.5" customHeight="1">
      <c r="B38" s="50" t="s">
        <v>187</v>
      </c>
      <c r="C38" s="75">
        <v>0</v>
      </c>
      <c r="D38" s="76">
        <f t="shared" si="2"/>
        <v>0</v>
      </c>
      <c r="E38" s="75">
        <v>0</v>
      </c>
      <c r="F38" s="51">
        <f t="shared" si="3"/>
        <v>0</v>
      </c>
      <c r="G38" s="52" t="e">
        <f t="shared" si="0"/>
        <v>#DIV/0!</v>
      </c>
      <c r="H38" s="53" t="e">
        <f t="shared" si="0"/>
        <v>#DIV/0!</v>
      </c>
      <c r="I38" s="54" t="e">
        <f t="shared" si="1"/>
        <v>#DIV/0!</v>
      </c>
      <c r="J38" s="55"/>
      <c r="K38" s="55"/>
    </row>
    <row r="39" spans="2:11" ht="19.5" customHeight="1">
      <c r="B39" s="50" t="s">
        <v>188</v>
      </c>
      <c r="C39" s="75">
        <v>0</v>
      </c>
      <c r="D39" s="76">
        <f t="shared" si="2"/>
        <v>0</v>
      </c>
      <c r="E39" s="75">
        <v>0</v>
      </c>
      <c r="F39" s="51">
        <f t="shared" si="3"/>
        <v>0</v>
      </c>
      <c r="G39" s="52" t="e">
        <f t="shared" si="0"/>
        <v>#DIV/0!</v>
      </c>
      <c r="H39" s="53" t="e">
        <f t="shared" si="0"/>
        <v>#DIV/0!</v>
      </c>
      <c r="I39" s="54" t="e">
        <f t="shared" si="1"/>
        <v>#DIV/0!</v>
      </c>
      <c r="J39" s="55"/>
      <c r="K39" s="55"/>
    </row>
    <row r="40" spans="2:11" ht="19.5" customHeight="1">
      <c r="B40" s="50" t="s">
        <v>189</v>
      </c>
      <c r="C40" s="75">
        <v>0</v>
      </c>
      <c r="D40" s="76">
        <f t="shared" si="2"/>
        <v>0</v>
      </c>
      <c r="E40" s="75">
        <v>0</v>
      </c>
      <c r="F40" s="51">
        <f t="shared" si="3"/>
        <v>0</v>
      </c>
      <c r="G40" s="52" t="e">
        <f t="shared" si="0"/>
        <v>#DIV/0!</v>
      </c>
      <c r="H40" s="53" t="e">
        <f t="shared" si="0"/>
        <v>#DIV/0!</v>
      </c>
      <c r="I40" s="54" t="e">
        <f t="shared" si="1"/>
        <v>#DIV/0!</v>
      </c>
      <c r="J40" s="55"/>
      <c r="K40" s="55"/>
    </row>
    <row r="41" spans="2:11" ht="19.5" customHeight="1">
      <c r="B41" s="50" t="s">
        <v>190</v>
      </c>
      <c r="C41" s="75">
        <v>0</v>
      </c>
      <c r="D41" s="76">
        <f t="shared" si="2"/>
        <v>0</v>
      </c>
      <c r="E41" s="75">
        <v>0</v>
      </c>
      <c r="F41" s="51">
        <f t="shared" si="3"/>
        <v>0</v>
      </c>
      <c r="G41" s="52" t="e">
        <f t="shared" si="0"/>
        <v>#DIV/0!</v>
      </c>
      <c r="H41" s="53" t="e">
        <f t="shared" si="0"/>
        <v>#DIV/0!</v>
      </c>
      <c r="I41" s="54" t="e">
        <f t="shared" si="1"/>
        <v>#DIV/0!</v>
      </c>
      <c r="J41" s="55"/>
      <c r="K41" s="55"/>
    </row>
    <row r="42" spans="2:11" ht="54" customHeight="1">
      <c r="B42" s="56" t="s">
        <v>191</v>
      </c>
      <c r="C42" s="457" t="s">
        <v>208</v>
      </c>
      <c r="D42" s="457"/>
      <c r="E42" s="457"/>
      <c r="F42" s="457"/>
      <c r="G42" s="457"/>
      <c r="H42" s="457"/>
      <c r="I42" s="457"/>
      <c r="J42" s="57"/>
      <c r="K42" s="57"/>
    </row>
    <row r="43" spans="2:11" ht="29.25" customHeight="1">
      <c r="B43" s="501" t="s">
        <v>192</v>
      </c>
      <c r="C43" s="501"/>
      <c r="D43" s="501"/>
      <c r="E43" s="501"/>
      <c r="F43" s="501"/>
      <c r="G43" s="501"/>
      <c r="H43" s="501"/>
      <c r="I43" s="501"/>
      <c r="J43" s="23"/>
      <c r="K43" s="23"/>
    </row>
    <row r="44" spans="2:11" ht="16.5" customHeight="1">
      <c r="B44" s="502"/>
      <c r="C44" s="503"/>
      <c r="D44" s="503"/>
      <c r="E44" s="503"/>
      <c r="F44" s="503"/>
      <c r="G44" s="503"/>
      <c r="H44" s="503"/>
      <c r="I44" s="504"/>
      <c r="J44" s="23"/>
      <c r="K44" s="23"/>
    </row>
    <row r="45" spans="2:11" ht="16.5" customHeight="1">
      <c r="B45" s="505"/>
      <c r="C45" s="506"/>
      <c r="D45" s="506"/>
      <c r="E45" s="506"/>
      <c r="F45" s="506"/>
      <c r="G45" s="506"/>
      <c r="H45" s="506"/>
      <c r="I45" s="507"/>
      <c r="J45" s="57"/>
      <c r="K45" s="57"/>
    </row>
    <row r="46" spans="2:11" ht="16.5" customHeight="1">
      <c r="B46" s="505"/>
      <c r="C46" s="506"/>
      <c r="D46" s="506"/>
      <c r="E46" s="506"/>
      <c r="F46" s="506"/>
      <c r="G46" s="506"/>
      <c r="H46" s="506"/>
      <c r="I46" s="507"/>
      <c r="J46" s="57"/>
      <c r="K46" s="57"/>
    </row>
    <row r="47" spans="2:11" ht="16.5" customHeight="1">
      <c r="B47" s="505"/>
      <c r="C47" s="506"/>
      <c r="D47" s="506"/>
      <c r="E47" s="506"/>
      <c r="F47" s="506"/>
      <c r="G47" s="506"/>
      <c r="H47" s="506"/>
      <c r="I47" s="507"/>
      <c r="J47" s="57"/>
      <c r="K47" s="57"/>
    </row>
    <row r="48" spans="2:11" ht="16.5" customHeight="1">
      <c r="B48" s="508"/>
      <c r="C48" s="509"/>
      <c r="D48" s="509"/>
      <c r="E48" s="509"/>
      <c r="F48" s="509"/>
      <c r="G48" s="509"/>
      <c r="H48" s="509"/>
      <c r="I48" s="510"/>
      <c r="J48" s="58"/>
      <c r="K48" s="58"/>
    </row>
    <row r="49" spans="2:11" ht="34.5" customHeight="1">
      <c r="B49" s="28" t="s">
        <v>193</v>
      </c>
      <c r="C49" s="457" t="s">
        <v>208</v>
      </c>
      <c r="D49" s="457"/>
      <c r="E49" s="457"/>
      <c r="F49" s="457"/>
      <c r="G49" s="457"/>
      <c r="H49" s="457"/>
      <c r="I49" s="457"/>
      <c r="J49" s="59"/>
      <c r="K49" s="59"/>
    </row>
    <row r="50" spans="2:11" ht="34.5" customHeight="1">
      <c r="B50" s="28" t="s">
        <v>194</v>
      </c>
      <c r="C50" s="457" t="s">
        <v>208</v>
      </c>
      <c r="D50" s="457"/>
      <c r="E50" s="457"/>
      <c r="F50" s="457"/>
      <c r="G50" s="457"/>
      <c r="H50" s="457"/>
      <c r="I50" s="457"/>
      <c r="J50" s="59"/>
      <c r="K50" s="59"/>
    </row>
    <row r="51" spans="2:11" ht="34.5" customHeight="1">
      <c r="B51" s="60" t="s">
        <v>195</v>
      </c>
      <c r="C51" s="457" t="s">
        <v>208</v>
      </c>
      <c r="D51" s="457"/>
      <c r="E51" s="457"/>
      <c r="F51" s="457"/>
      <c r="G51" s="457"/>
      <c r="H51" s="457"/>
      <c r="I51" s="457"/>
      <c r="J51" s="59"/>
      <c r="K51" s="59"/>
    </row>
    <row r="52" spans="2:11" ht="29.25" customHeight="1">
      <c r="B52" s="501" t="s">
        <v>196</v>
      </c>
      <c r="C52" s="501"/>
      <c r="D52" s="501"/>
      <c r="E52" s="501"/>
      <c r="F52" s="501"/>
      <c r="G52" s="501"/>
      <c r="H52" s="501"/>
      <c r="I52" s="501"/>
      <c r="J52" s="59"/>
      <c r="K52" s="59"/>
    </row>
    <row r="53" spans="2:11" ht="33" customHeight="1">
      <c r="B53" s="498" t="s">
        <v>197</v>
      </c>
      <c r="C53" s="61" t="s">
        <v>198</v>
      </c>
      <c r="D53" s="499" t="s">
        <v>199</v>
      </c>
      <c r="E53" s="499"/>
      <c r="F53" s="499"/>
      <c r="G53" s="499" t="s">
        <v>200</v>
      </c>
      <c r="H53" s="499"/>
      <c r="I53" s="499"/>
      <c r="J53" s="62"/>
      <c r="K53" s="62"/>
    </row>
    <row r="54" spans="2:11" ht="31.5" customHeight="1">
      <c r="B54" s="498"/>
      <c r="C54" s="63"/>
      <c r="D54" s="457"/>
      <c r="E54" s="457"/>
      <c r="F54" s="457"/>
      <c r="G54" s="458"/>
      <c r="H54" s="458"/>
      <c r="I54" s="458"/>
      <c r="J54" s="62"/>
      <c r="K54" s="62"/>
    </row>
    <row r="55" spans="2:11" ht="31.5" customHeight="1">
      <c r="B55" s="60" t="s">
        <v>201</v>
      </c>
      <c r="C55" s="440"/>
      <c r="D55" s="440"/>
      <c r="E55" s="500" t="s">
        <v>202</v>
      </c>
      <c r="F55" s="500"/>
      <c r="G55" s="440"/>
      <c r="H55" s="440"/>
      <c r="I55" s="440"/>
      <c r="J55" s="64"/>
      <c r="K55" s="64"/>
    </row>
    <row r="56" spans="2:11" ht="31.5" customHeight="1">
      <c r="B56" s="60" t="s">
        <v>203</v>
      </c>
      <c r="C56" s="457"/>
      <c r="D56" s="457"/>
      <c r="E56" s="487" t="s">
        <v>204</v>
      </c>
      <c r="F56" s="487"/>
      <c r="G56" s="440"/>
      <c r="H56" s="440"/>
      <c r="I56" s="440"/>
      <c r="J56" s="64"/>
      <c r="K56" s="64"/>
    </row>
    <row r="57" spans="2:11" ht="31.5" customHeight="1">
      <c r="B57" s="60" t="s">
        <v>205</v>
      </c>
      <c r="C57" s="457"/>
      <c r="D57" s="457"/>
      <c r="E57" s="488" t="s">
        <v>206</v>
      </c>
      <c r="F57" s="489"/>
      <c r="G57" s="492"/>
      <c r="H57" s="493"/>
      <c r="I57" s="494"/>
      <c r="J57" s="65"/>
      <c r="K57" s="65"/>
    </row>
    <row r="58" spans="2:11" ht="31.5" customHeight="1">
      <c r="B58" s="60" t="s">
        <v>207</v>
      </c>
      <c r="C58" s="457"/>
      <c r="D58" s="457"/>
      <c r="E58" s="490"/>
      <c r="F58" s="491"/>
      <c r="G58" s="495"/>
      <c r="H58" s="496"/>
      <c r="I58" s="497"/>
      <c r="J58" s="65"/>
      <c r="K58" s="65"/>
    </row>
    <row r="59" spans="2:11" ht="15" hidden="1">
      <c r="B59" s="66"/>
      <c r="C59" s="66"/>
      <c r="D59" s="1"/>
      <c r="E59" s="1"/>
      <c r="F59" s="1"/>
      <c r="G59" s="1"/>
      <c r="H59" s="1"/>
      <c r="I59" s="67"/>
      <c r="J59" s="68"/>
      <c r="K59" s="68"/>
    </row>
    <row r="60" spans="2:11" ht="12.75" hidden="1">
      <c r="B60" s="69"/>
      <c r="C60" s="70"/>
      <c r="D60" s="70"/>
      <c r="E60" s="71"/>
      <c r="F60" s="71"/>
      <c r="G60" s="72"/>
      <c r="H60" s="73"/>
      <c r="I60" s="70"/>
      <c r="J60" s="74"/>
      <c r="K60" s="74"/>
    </row>
    <row r="61" spans="2:11" ht="12.75" hidden="1">
      <c r="B61" s="69"/>
      <c r="C61" s="70"/>
      <c r="D61" s="70"/>
      <c r="E61" s="71"/>
      <c r="F61" s="71"/>
      <c r="G61" s="72"/>
      <c r="H61" s="73"/>
      <c r="I61" s="70"/>
      <c r="J61" s="74"/>
      <c r="K61" s="74"/>
    </row>
    <row r="62" spans="2:11" ht="12.75" hidden="1">
      <c r="B62" s="69"/>
      <c r="C62" s="70"/>
      <c r="D62" s="70"/>
      <c r="E62" s="71"/>
      <c r="F62" s="71"/>
      <c r="G62" s="72"/>
      <c r="H62" s="73"/>
      <c r="I62" s="70"/>
      <c r="J62" s="74"/>
      <c r="K62" s="74"/>
    </row>
    <row r="63" spans="2:11" ht="12.75" hidden="1">
      <c r="B63" s="69"/>
      <c r="C63" s="70"/>
      <c r="D63" s="70"/>
      <c r="E63" s="71"/>
      <c r="F63" s="71"/>
      <c r="G63" s="72"/>
      <c r="H63" s="73"/>
      <c r="I63" s="70"/>
      <c r="J63" s="74"/>
      <c r="K63" s="74"/>
    </row>
    <row r="64" spans="2:11" ht="12.75" hidden="1">
      <c r="B64" s="69"/>
      <c r="C64" s="70"/>
      <c r="D64" s="70"/>
      <c r="E64" s="71"/>
      <c r="F64" s="71"/>
      <c r="G64" s="72"/>
      <c r="H64" s="73"/>
      <c r="I64" s="70"/>
      <c r="J64" s="74"/>
      <c r="K64" s="74"/>
    </row>
    <row r="65" spans="2:11" ht="12.75" hidden="1">
      <c r="B65" s="69"/>
      <c r="C65" s="70"/>
      <c r="D65" s="70"/>
      <c r="E65" s="71"/>
      <c r="F65" s="71"/>
      <c r="G65" s="72"/>
      <c r="H65" s="73"/>
      <c r="I65" s="70"/>
      <c r="J65" s="74"/>
      <c r="K65" s="74"/>
    </row>
    <row r="66" spans="2:11" ht="12.75" hidden="1">
      <c r="B66" s="69"/>
      <c r="C66" s="70"/>
      <c r="D66" s="70"/>
      <c r="E66" s="71"/>
      <c r="F66" s="71"/>
      <c r="G66" s="72"/>
      <c r="H66" s="73"/>
      <c r="I66" s="70"/>
      <c r="J66" s="74"/>
      <c r="K66" s="74"/>
    </row>
    <row r="67" spans="2:11" ht="12.75" hidden="1">
      <c r="B67" s="69"/>
      <c r="C67" s="70"/>
      <c r="D67" s="70"/>
      <c r="E67" s="71"/>
      <c r="F67" s="71"/>
      <c r="G67" s="72"/>
      <c r="H67" s="73"/>
      <c r="I67" s="70"/>
      <c r="J67" s="74"/>
      <c r="K67" s="74"/>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tabColor rgb="FFBED000"/>
  </sheetPr>
  <dimension ref="A1:N18"/>
  <sheetViews>
    <sheetView zoomScale="80" zoomScaleNormal="80" zoomScalePageLayoutView="0" workbookViewId="0" topLeftCell="D13">
      <selection activeCell="F16" sqref="F16"/>
    </sheetView>
  </sheetViews>
  <sheetFormatPr defaultColWidth="0" defaultRowHeight="15"/>
  <cols>
    <col min="1" max="1" width="1.28515625" style="118" customWidth="1"/>
    <col min="2" max="2" width="17.8515625" style="139" customWidth="1"/>
    <col min="3" max="3" width="34.57421875" style="118" customWidth="1"/>
    <col min="4" max="4" width="26.28125" style="118" customWidth="1"/>
    <col min="5" max="5" width="5.8515625" style="140" customWidth="1"/>
    <col min="6" max="6" width="62.57421875" style="164" customWidth="1"/>
    <col min="7" max="7" width="28.421875" style="118" customWidth="1"/>
    <col min="8" max="8" width="18.140625" style="118" customWidth="1"/>
    <col min="9" max="9" width="16.28125" style="118" customWidth="1"/>
    <col min="10" max="10" width="15.7109375" style="118" customWidth="1"/>
    <col min="11" max="11" width="95.28125" style="118" customWidth="1"/>
    <col min="12" max="12" width="35.8515625" style="118" customWidth="1"/>
    <col min="13" max="14" width="16.421875" style="118" customWidth="1"/>
    <col min="15" max="19" width="11.421875" style="118" customWidth="1"/>
    <col min="20" max="107" width="0" style="118" hidden="1" customWidth="1"/>
    <col min="108" max="108" width="11.421875" style="118" hidden="1" customWidth="1"/>
    <col min="109" max="197" width="0" style="118" hidden="1" customWidth="1"/>
    <col min="198" max="198" width="1.421875" style="118" hidden="1" customWidth="1"/>
    <col min="199" max="16384" width="0" style="118" hidden="1" customWidth="1"/>
  </cols>
  <sheetData>
    <row r="1" spans="2:10" ht="26.25" customHeight="1" thickBot="1">
      <c r="B1" s="597"/>
      <c r="C1" s="600" t="s">
        <v>348</v>
      </c>
      <c r="D1" s="601"/>
      <c r="E1" s="601"/>
      <c r="F1" s="601"/>
      <c r="G1" s="601"/>
      <c r="H1" s="601"/>
      <c r="I1" s="601"/>
      <c r="J1" s="602"/>
    </row>
    <row r="2" spans="2:10" ht="26.25" customHeight="1" thickBot="1">
      <c r="B2" s="598"/>
      <c r="C2" s="603" t="s">
        <v>16</v>
      </c>
      <c r="D2" s="604"/>
      <c r="E2" s="604"/>
      <c r="F2" s="604"/>
      <c r="G2" s="604"/>
      <c r="H2" s="604"/>
      <c r="I2" s="604"/>
      <c r="J2" s="605"/>
    </row>
    <row r="3" spans="2:10" ht="26.25" customHeight="1" thickBot="1">
      <c r="B3" s="598"/>
      <c r="C3" s="603" t="s">
        <v>227</v>
      </c>
      <c r="D3" s="604"/>
      <c r="E3" s="604"/>
      <c r="F3" s="604"/>
      <c r="G3" s="604"/>
      <c r="H3" s="604"/>
      <c r="I3" s="604"/>
      <c r="J3" s="605"/>
    </row>
    <row r="4" spans="2:10" ht="26.25" customHeight="1" thickBot="1">
      <c r="B4" s="599"/>
      <c r="C4" s="603" t="s">
        <v>349</v>
      </c>
      <c r="D4" s="604"/>
      <c r="E4" s="604"/>
      <c r="F4" s="604"/>
      <c r="G4" s="604"/>
      <c r="H4" s="606" t="s">
        <v>347</v>
      </c>
      <c r="I4" s="607"/>
      <c r="J4" s="608"/>
    </row>
    <row r="5" spans="2:10" ht="15.75" thickBot="1">
      <c r="B5" s="147"/>
      <c r="C5" s="142"/>
      <c r="D5" s="142"/>
      <c r="E5" s="142"/>
      <c r="F5" s="142"/>
      <c r="G5" s="142"/>
      <c r="H5" s="142"/>
      <c r="I5" s="142"/>
      <c r="J5" s="143"/>
    </row>
    <row r="6" spans="1:10" ht="33.75" customHeight="1" thickBot="1">
      <c r="A6" s="118"/>
      <c r="B6" s="595" t="s">
        <v>230</v>
      </c>
      <c r="C6" s="596"/>
      <c r="D6" s="592" t="s">
        <v>343</v>
      </c>
      <c r="E6" s="593"/>
      <c r="F6" s="594"/>
      <c r="G6" s="142"/>
      <c r="H6" s="142"/>
      <c r="I6" s="142"/>
      <c r="J6" s="143"/>
    </row>
    <row r="7" spans="1:10" ht="33.75" customHeight="1" thickBot="1">
      <c r="A7" s="118"/>
      <c r="B7" s="595" t="s">
        <v>24</v>
      </c>
      <c r="C7" s="596"/>
      <c r="D7" s="592" t="s">
        <v>341</v>
      </c>
      <c r="E7" s="593"/>
      <c r="F7" s="594"/>
      <c r="G7" s="142"/>
      <c r="H7" s="142"/>
      <c r="I7" s="142"/>
      <c r="J7" s="143"/>
    </row>
    <row r="8" spans="1:10" ht="33.75" customHeight="1" thickBot="1">
      <c r="A8" s="118"/>
      <c r="B8" s="595" t="s">
        <v>231</v>
      </c>
      <c r="C8" s="596"/>
      <c r="D8" s="592" t="s">
        <v>342</v>
      </c>
      <c r="E8" s="593"/>
      <c r="F8" s="594"/>
      <c r="G8" s="142"/>
      <c r="H8" s="142"/>
      <c r="I8" s="142"/>
      <c r="J8" s="143"/>
    </row>
    <row r="9" spans="1:10" ht="33.75" customHeight="1" thickBot="1">
      <c r="A9" s="118"/>
      <c r="B9" s="590" t="s">
        <v>232</v>
      </c>
      <c r="C9" s="591"/>
      <c r="D9" s="592" t="s">
        <v>633</v>
      </c>
      <c r="E9" s="593"/>
      <c r="F9" s="594"/>
      <c r="G9" s="142"/>
      <c r="H9" s="142"/>
      <c r="I9" s="142"/>
      <c r="J9" s="143"/>
    </row>
    <row r="10" spans="1:10" ht="33.75" customHeight="1" thickBot="1">
      <c r="A10" s="118"/>
      <c r="B10" s="595" t="s">
        <v>233</v>
      </c>
      <c r="C10" s="596"/>
      <c r="D10" s="592" t="s">
        <v>406</v>
      </c>
      <c r="E10" s="593"/>
      <c r="F10" s="594"/>
      <c r="G10" s="142"/>
      <c r="H10" s="142"/>
      <c r="I10" s="142"/>
      <c r="J10" s="143"/>
    </row>
    <row r="12" spans="2:11" s="196" customFormat="1" ht="25.5" customHeight="1">
      <c r="B12" s="583" t="s">
        <v>387</v>
      </c>
      <c r="C12" s="583"/>
      <c r="D12" s="583"/>
      <c r="E12" s="583"/>
      <c r="F12" s="583"/>
      <c r="G12" s="583"/>
      <c r="H12" s="583"/>
      <c r="I12" s="584" t="s">
        <v>235</v>
      </c>
      <c r="J12" s="585"/>
      <c r="K12" s="585"/>
    </row>
    <row r="13" spans="2:11" s="197" customFormat="1" ht="30" customHeight="1" thickBot="1">
      <c r="B13" s="202" t="s">
        <v>236</v>
      </c>
      <c r="C13" s="202" t="s">
        <v>237</v>
      </c>
      <c r="D13" s="202" t="s">
        <v>238</v>
      </c>
      <c r="E13" s="202" t="s">
        <v>239</v>
      </c>
      <c r="F13" s="202" t="s">
        <v>240</v>
      </c>
      <c r="G13" s="202" t="s">
        <v>241</v>
      </c>
      <c r="H13" s="202" t="s">
        <v>242</v>
      </c>
      <c r="I13" s="203" t="s">
        <v>243</v>
      </c>
      <c r="J13" s="203" t="s">
        <v>244</v>
      </c>
      <c r="K13" s="203" t="s">
        <v>245</v>
      </c>
    </row>
    <row r="14" spans="2:11" s="196" customFormat="1" ht="131.25" customHeight="1" thickBot="1">
      <c r="B14" s="208">
        <v>1</v>
      </c>
      <c r="C14" s="204" t="s">
        <v>621</v>
      </c>
      <c r="D14" s="205" t="s">
        <v>208</v>
      </c>
      <c r="E14" s="209">
        <v>1</v>
      </c>
      <c r="F14" s="206" t="s">
        <v>620</v>
      </c>
      <c r="G14" s="205" t="s">
        <v>208</v>
      </c>
      <c r="H14" s="207">
        <v>43920</v>
      </c>
      <c r="I14" s="205" t="s">
        <v>208</v>
      </c>
      <c r="J14" s="207">
        <v>43920</v>
      </c>
      <c r="K14" s="274" t="s">
        <v>629</v>
      </c>
    </row>
    <row r="15" spans="2:14" s="196" customFormat="1" ht="127.5" customHeight="1" thickBot="1">
      <c r="B15" s="208">
        <v>2</v>
      </c>
      <c r="C15" s="204" t="s">
        <v>622</v>
      </c>
      <c r="D15" s="205" t="s">
        <v>208</v>
      </c>
      <c r="E15" s="209">
        <v>2</v>
      </c>
      <c r="F15" s="206" t="s">
        <v>620</v>
      </c>
      <c r="G15" s="205" t="s">
        <v>208</v>
      </c>
      <c r="H15" s="207">
        <v>43981</v>
      </c>
      <c r="I15" s="205" t="s">
        <v>208</v>
      </c>
      <c r="J15" s="207">
        <v>43981</v>
      </c>
      <c r="K15" s="274" t="s">
        <v>629</v>
      </c>
      <c r="N15" s="198"/>
    </row>
    <row r="16" spans="2:14" s="196" customFormat="1" ht="53.25" customHeight="1" thickBot="1">
      <c r="B16" s="208">
        <v>3</v>
      </c>
      <c r="C16" s="204" t="s">
        <v>623</v>
      </c>
      <c r="D16" s="205" t="s">
        <v>208</v>
      </c>
      <c r="E16" s="209">
        <v>3</v>
      </c>
      <c r="F16" s="206" t="s">
        <v>620</v>
      </c>
      <c r="G16" s="205" t="s">
        <v>208</v>
      </c>
      <c r="H16" s="207">
        <v>44104</v>
      </c>
      <c r="I16" s="205"/>
      <c r="J16" s="207"/>
      <c r="K16" s="279"/>
      <c r="N16" s="198"/>
    </row>
    <row r="17" spans="2:11" s="196" customFormat="1" ht="51.75" customHeight="1" thickBot="1">
      <c r="B17" s="208">
        <v>4</v>
      </c>
      <c r="C17" s="204" t="s">
        <v>624</v>
      </c>
      <c r="D17" s="205" t="s">
        <v>208</v>
      </c>
      <c r="E17" s="209">
        <v>4</v>
      </c>
      <c r="F17" s="206" t="s">
        <v>620</v>
      </c>
      <c r="G17" s="205" t="s">
        <v>208</v>
      </c>
      <c r="H17" s="207">
        <v>44195</v>
      </c>
      <c r="I17" s="205"/>
      <c r="J17" s="207"/>
      <c r="K17" s="279"/>
    </row>
    <row r="18" spans="2:11" s="196" customFormat="1" ht="40.5" customHeight="1">
      <c r="B18" s="586" t="s">
        <v>247</v>
      </c>
      <c r="C18" s="587"/>
      <c r="D18" s="199">
        <f>SUM(D14:D17)</f>
        <v>0</v>
      </c>
      <c r="E18" s="588" t="s">
        <v>247</v>
      </c>
      <c r="F18" s="589"/>
      <c r="G18" s="199">
        <f>SUM(G14:G17)</f>
        <v>0</v>
      </c>
      <c r="H18" s="200"/>
      <c r="I18" s="199">
        <f>SUM(I14:I17)</f>
        <v>0</v>
      </c>
      <c r="J18" s="201"/>
      <c r="K18" s="201"/>
    </row>
  </sheetData>
  <sheetProtection/>
  <mergeCells count="20">
    <mergeCell ref="B1:B4"/>
    <mergeCell ref="C1:J1"/>
    <mergeCell ref="C2:J2"/>
    <mergeCell ref="C3:J3"/>
    <mergeCell ref="C4:G4"/>
    <mergeCell ref="H4:J4"/>
    <mergeCell ref="B6:C6"/>
    <mergeCell ref="D6:F6"/>
    <mergeCell ref="B7:C7"/>
    <mergeCell ref="D7:F7"/>
    <mergeCell ref="B8:C8"/>
    <mergeCell ref="D8:F8"/>
    <mergeCell ref="B12:H12"/>
    <mergeCell ref="I12:K12"/>
    <mergeCell ref="B18:C18"/>
    <mergeCell ref="E18:F18"/>
    <mergeCell ref="B9:C9"/>
    <mergeCell ref="D9:F9"/>
    <mergeCell ref="B10:C10"/>
    <mergeCell ref="D10:F10"/>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tabColor rgb="FF879225"/>
  </sheetPr>
  <dimension ref="A1:O67"/>
  <sheetViews>
    <sheetView zoomScale="80" zoomScaleNormal="80" zoomScalePageLayoutView="0" workbookViewId="0" topLeftCell="B49">
      <selection activeCell="G55" sqref="G55:I55"/>
    </sheetView>
  </sheetViews>
  <sheetFormatPr defaultColWidth="11.421875" defaultRowHeight="15"/>
  <cols>
    <col min="1" max="1" width="0.9921875" style="241" customWidth="1"/>
    <col min="2" max="2" width="25.421875" style="256" customWidth="1"/>
    <col min="3" max="3" width="14.57421875" style="241" customWidth="1"/>
    <col min="4" max="4" width="20.140625" style="241" customWidth="1"/>
    <col min="5" max="5" width="16.421875" style="241" customWidth="1"/>
    <col min="6" max="6" width="25.00390625" style="241" customWidth="1"/>
    <col min="7" max="7" width="22.00390625" style="257" customWidth="1"/>
    <col min="8" max="8" width="20.57421875" style="241" customWidth="1"/>
    <col min="9" max="9" width="27.57421875" style="241" customWidth="1"/>
    <col min="10" max="10" width="11.421875" style="238" customWidth="1"/>
    <col min="11" max="12" width="11.421875" style="239" customWidth="1"/>
    <col min="13" max="13" width="11.421875" style="240" customWidth="1"/>
    <col min="14" max="16384" width="11.421875" style="241" customWidth="1"/>
  </cols>
  <sheetData>
    <row r="1" spans="1:9" ht="6" customHeight="1">
      <c r="A1" s="235"/>
      <c r="B1" s="236"/>
      <c r="C1" s="235"/>
      <c r="D1" s="235"/>
      <c r="E1" s="235"/>
      <c r="F1" s="235"/>
      <c r="G1" s="237"/>
      <c r="H1" s="235"/>
      <c r="I1" s="235"/>
    </row>
    <row r="2" spans="1:9" ht="25.5" customHeight="1">
      <c r="A2" s="235"/>
      <c r="B2" s="476"/>
      <c r="C2" s="410" t="s">
        <v>372</v>
      </c>
      <c r="D2" s="410"/>
      <c r="E2" s="410"/>
      <c r="F2" s="410"/>
      <c r="G2" s="410"/>
      <c r="H2" s="410"/>
      <c r="I2" s="410"/>
    </row>
    <row r="3" spans="1:15" ht="25.5" customHeight="1">
      <c r="A3" s="235"/>
      <c r="B3" s="476"/>
      <c r="C3" s="411" t="s">
        <v>16</v>
      </c>
      <c r="D3" s="411"/>
      <c r="E3" s="411"/>
      <c r="F3" s="411"/>
      <c r="G3" s="411"/>
      <c r="H3" s="411"/>
      <c r="I3" s="411"/>
      <c r="L3" s="180" t="s">
        <v>105</v>
      </c>
      <c r="M3" s="239"/>
      <c r="N3" s="238"/>
      <c r="O3" s="238"/>
    </row>
    <row r="4" spans="1:15" ht="25.5" customHeight="1">
      <c r="A4" s="235"/>
      <c r="B4" s="476"/>
      <c r="C4" s="411" t="s">
        <v>107</v>
      </c>
      <c r="D4" s="411"/>
      <c r="E4" s="411"/>
      <c r="F4" s="411"/>
      <c r="G4" s="411"/>
      <c r="H4" s="411"/>
      <c r="I4" s="411"/>
      <c r="L4" s="180" t="s">
        <v>106</v>
      </c>
      <c r="M4" s="239"/>
      <c r="N4" s="238"/>
      <c r="O4" s="238"/>
    </row>
    <row r="5" spans="1:15" ht="25.5" customHeight="1">
      <c r="A5" s="235"/>
      <c r="B5" s="476"/>
      <c r="C5" s="411" t="s">
        <v>109</v>
      </c>
      <c r="D5" s="411"/>
      <c r="E5" s="411"/>
      <c r="F5" s="411"/>
      <c r="G5" s="412" t="s">
        <v>347</v>
      </c>
      <c r="H5" s="412"/>
      <c r="I5" s="412"/>
      <c r="L5" s="180" t="s">
        <v>108</v>
      </c>
      <c r="M5" s="239"/>
      <c r="N5" s="238"/>
      <c r="O5" s="238"/>
    </row>
    <row r="6" spans="1:15" ht="23.25" customHeight="1">
      <c r="A6" s="235"/>
      <c r="B6" s="464" t="s">
        <v>112</v>
      </c>
      <c r="C6" s="465"/>
      <c r="D6" s="465"/>
      <c r="E6" s="465"/>
      <c r="F6" s="465"/>
      <c r="G6" s="465"/>
      <c r="H6" s="465"/>
      <c r="I6" s="466"/>
      <c r="L6" s="180" t="s">
        <v>111</v>
      </c>
      <c r="M6" s="239"/>
      <c r="N6" s="238"/>
      <c r="O6" s="238"/>
    </row>
    <row r="7" spans="1:15" ht="24" customHeight="1">
      <c r="A7" s="235"/>
      <c r="B7" s="467" t="s">
        <v>113</v>
      </c>
      <c r="C7" s="468"/>
      <c r="D7" s="468"/>
      <c r="E7" s="468"/>
      <c r="F7" s="468"/>
      <c r="G7" s="468"/>
      <c r="H7" s="468"/>
      <c r="I7" s="469"/>
      <c r="M7" s="239"/>
      <c r="N7" s="238"/>
      <c r="O7" s="238"/>
    </row>
    <row r="8" spans="1:15" ht="24" customHeight="1">
      <c r="A8" s="235"/>
      <c r="B8" s="470" t="s">
        <v>114</v>
      </c>
      <c r="C8" s="470"/>
      <c r="D8" s="470"/>
      <c r="E8" s="470"/>
      <c r="F8" s="470"/>
      <c r="G8" s="470"/>
      <c r="H8" s="470"/>
      <c r="I8" s="470"/>
      <c r="M8" s="239"/>
      <c r="N8" s="238"/>
      <c r="O8" s="238"/>
    </row>
    <row r="9" spans="1:15" ht="30.75" customHeight="1">
      <c r="A9" s="235"/>
      <c r="B9" s="242" t="s">
        <v>333</v>
      </c>
      <c r="C9" s="243">
        <v>2</v>
      </c>
      <c r="D9" s="409" t="s">
        <v>332</v>
      </c>
      <c r="E9" s="409"/>
      <c r="F9" s="471" t="s">
        <v>375</v>
      </c>
      <c r="G9" s="472"/>
      <c r="H9" s="472"/>
      <c r="I9" s="473"/>
      <c r="M9" s="239" t="s">
        <v>115</v>
      </c>
      <c r="N9" s="238"/>
      <c r="O9" s="238"/>
    </row>
    <row r="10" spans="1:15" ht="30.75" customHeight="1">
      <c r="A10" s="235"/>
      <c r="B10" s="242" t="s">
        <v>120</v>
      </c>
      <c r="C10" s="244" t="s">
        <v>139</v>
      </c>
      <c r="D10" s="409" t="s">
        <v>121</v>
      </c>
      <c r="E10" s="409"/>
      <c r="F10" s="421" t="s">
        <v>344</v>
      </c>
      <c r="G10" s="421"/>
      <c r="H10" s="246" t="s">
        <v>122</v>
      </c>
      <c r="I10" s="244" t="s">
        <v>139</v>
      </c>
      <c r="L10" s="180" t="s">
        <v>118</v>
      </c>
      <c r="M10" s="239" t="s">
        <v>119</v>
      </c>
      <c r="N10" s="238"/>
      <c r="O10" s="238"/>
    </row>
    <row r="11" spans="1:15" ht="30.75" customHeight="1">
      <c r="A11" s="235"/>
      <c r="B11" s="242" t="s">
        <v>125</v>
      </c>
      <c r="C11" s="474" t="s">
        <v>219</v>
      </c>
      <c r="D11" s="474"/>
      <c r="E11" s="474"/>
      <c r="F11" s="474"/>
      <c r="G11" s="246" t="s">
        <v>126</v>
      </c>
      <c r="H11" s="475" t="s">
        <v>219</v>
      </c>
      <c r="I11" s="475"/>
      <c r="L11" s="180" t="s">
        <v>123</v>
      </c>
      <c r="M11" s="239" t="s">
        <v>124</v>
      </c>
      <c r="N11" s="238"/>
      <c r="O11" s="238"/>
    </row>
    <row r="12" spans="1:15" ht="30.75" customHeight="1">
      <c r="A12" s="235"/>
      <c r="B12" s="242" t="s">
        <v>129</v>
      </c>
      <c r="C12" s="460" t="s">
        <v>123</v>
      </c>
      <c r="D12" s="460"/>
      <c r="E12" s="460"/>
      <c r="F12" s="460"/>
      <c r="G12" s="246" t="s">
        <v>130</v>
      </c>
      <c r="H12" s="461" t="s">
        <v>351</v>
      </c>
      <c r="I12" s="461"/>
      <c r="L12" s="180" t="s">
        <v>127</v>
      </c>
      <c r="M12" s="239" t="s">
        <v>128</v>
      </c>
      <c r="N12" s="238"/>
      <c r="O12" s="238"/>
    </row>
    <row r="13" spans="1:15" ht="30.75" customHeight="1">
      <c r="A13" s="235"/>
      <c r="B13" s="242" t="s">
        <v>132</v>
      </c>
      <c r="C13" s="462" t="s">
        <v>161</v>
      </c>
      <c r="D13" s="462"/>
      <c r="E13" s="462"/>
      <c r="F13" s="462"/>
      <c r="G13" s="462"/>
      <c r="H13" s="462"/>
      <c r="I13" s="462"/>
      <c r="L13" s="181" t="s">
        <v>131</v>
      </c>
      <c r="M13" s="239"/>
      <c r="N13" s="238"/>
      <c r="O13" s="238"/>
    </row>
    <row r="14" spans="1:15" ht="30.75" customHeight="1">
      <c r="A14" s="235"/>
      <c r="B14" s="242" t="s">
        <v>133</v>
      </c>
      <c r="C14" s="463" t="s">
        <v>219</v>
      </c>
      <c r="D14" s="463"/>
      <c r="E14" s="463"/>
      <c r="F14" s="463"/>
      <c r="G14" s="463"/>
      <c r="H14" s="463"/>
      <c r="I14" s="463"/>
      <c r="L14" s="181"/>
      <c r="M14" s="239"/>
      <c r="N14" s="238"/>
      <c r="O14" s="238"/>
    </row>
    <row r="15" spans="1:15" ht="30.75" customHeight="1">
      <c r="A15" s="235"/>
      <c r="B15" s="242" t="s">
        <v>135</v>
      </c>
      <c r="C15" s="448" t="s">
        <v>220</v>
      </c>
      <c r="D15" s="448"/>
      <c r="E15" s="448"/>
      <c r="F15" s="448"/>
      <c r="G15" s="246" t="s">
        <v>136</v>
      </c>
      <c r="H15" s="421" t="s">
        <v>152</v>
      </c>
      <c r="I15" s="421"/>
      <c r="L15" s="181"/>
      <c r="M15" s="239" t="s">
        <v>134</v>
      </c>
      <c r="N15" s="238"/>
      <c r="O15" s="238"/>
    </row>
    <row r="16" spans="1:15" ht="30.75" customHeight="1">
      <c r="A16" s="235"/>
      <c r="B16" s="242" t="s">
        <v>140</v>
      </c>
      <c r="C16" s="609" t="s">
        <v>386</v>
      </c>
      <c r="D16" s="609"/>
      <c r="E16" s="609"/>
      <c r="F16" s="609"/>
      <c r="G16" s="246" t="s">
        <v>141</v>
      </c>
      <c r="H16" s="421" t="s">
        <v>115</v>
      </c>
      <c r="I16" s="421"/>
      <c r="L16" s="181" t="s">
        <v>138</v>
      </c>
      <c r="M16" s="239" t="s">
        <v>139</v>
      </c>
      <c r="N16" s="238"/>
      <c r="O16" s="238"/>
    </row>
    <row r="17" spans="1:15" ht="40.5" customHeight="1">
      <c r="A17" s="235"/>
      <c r="B17" s="242" t="s">
        <v>143</v>
      </c>
      <c r="C17" s="610" t="s">
        <v>376</v>
      </c>
      <c r="D17" s="611"/>
      <c r="E17" s="611"/>
      <c r="F17" s="611"/>
      <c r="G17" s="611"/>
      <c r="H17" s="611"/>
      <c r="I17" s="612"/>
      <c r="L17" s="181" t="s">
        <v>142</v>
      </c>
      <c r="M17" s="239"/>
      <c r="N17" s="238"/>
      <c r="O17" s="238"/>
    </row>
    <row r="18" spans="1:15" ht="30.75" customHeight="1">
      <c r="A18" s="235"/>
      <c r="B18" s="242" t="s">
        <v>146</v>
      </c>
      <c r="C18" s="448" t="s">
        <v>221</v>
      </c>
      <c r="D18" s="448"/>
      <c r="E18" s="448"/>
      <c r="F18" s="448"/>
      <c r="G18" s="448"/>
      <c r="H18" s="448"/>
      <c r="I18" s="448"/>
      <c r="L18" s="181" t="s">
        <v>144</v>
      </c>
      <c r="M18" s="239" t="s">
        <v>145</v>
      </c>
      <c r="N18" s="238"/>
      <c r="O18" s="238"/>
    </row>
    <row r="19" spans="1:15" ht="30.75" customHeight="1">
      <c r="A19" s="235"/>
      <c r="B19" s="242" t="s">
        <v>149</v>
      </c>
      <c r="C19" s="420" t="s">
        <v>222</v>
      </c>
      <c r="D19" s="420"/>
      <c r="E19" s="420"/>
      <c r="F19" s="420"/>
      <c r="G19" s="420"/>
      <c r="H19" s="420"/>
      <c r="I19" s="420"/>
      <c r="L19" s="181" t="s">
        <v>147</v>
      </c>
      <c r="M19" s="239" t="s">
        <v>148</v>
      </c>
      <c r="N19" s="238"/>
      <c r="O19" s="238"/>
    </row>
    <row r="20" spans="1:15" ht="30.75" customHeight="1">
      <c r="A20" s="235"/>
      <c r="B20" s="242" t="s">
        <v>151</v>
      </c>
      <c r="C20" s="452" t="s">
        <v>223</v>
      </c>
      <c r="D20" s="452"/>
      <c r="E20" s="452"/>
      <c r="F20" s="452"/>
      <c r="G20" s="452"/>
      <c r="H20" s="452"/>
      <c r="I20" s="452"/>
      <c r="L20" s="181"/>
      <c r="M20" s="239" t="s">
        <v>320</v>
      </c>
      <c r="N20" s="238"/>
      <c r="O20" s="238"/>
    </row>
    <row r="21" spans="1:15" ht="27.75" customHeight="1">
      <c r="A21" s="235"/>
      <c r="B21" s="484" t="s">
        <v>154</v>
      </c>
      <c r="C21" s="613" t="s">
        <v>155</v>
      </c>
      <c r="D21" s="613"/>
      <c r="E21" s="613"/>
      <c r="F21" s="614" t="s">
        <v>156</v>
      </c>
      <c r="G21" s="614"/>
      <c r="H21" s="614"/>
      <c r="I21" s="614"/>
      <c r="L21" s="181" t="s">
        <v>152</v>
      </c>
      <c r="M21" s="239" t="s">
        <v>153</v>
      </c>
      <c r="N21" s="238"/>
      <c r="O21" s="238"/>
    </row>
    <row r="22" spans="1:15" ht="27" customHeight="1">
      <c r="A22" s="235"/>
      <c r="B22" s="484"/>
      <c r="C22" s="420" t="s">
        <v>224</v>
      </c>
      <c r="D22" s="420"/>
      <c r="E22" s="420"/>
      <c r="F22" s="420" t="s">
        <v>225</v>
      </c>
      <c r="G22" s="420"/>
      <c r="H22" s="420"/>
      <c r="I22" s="420"/>
      <c r="L22" s="181" t="s">
        <v>137</v>
      </c>
      <c r="M22" s="239" t="s">
        <v>321</v>
      </c>
      <c r="N22" s="238"/>
      <c r="O22" s="238"/>
    </row>
    <row r="23" spans="1:15" ht="39.75" customHeight="1">
      <c r="A23" s="235"/>
      <c r="B23" s="242" t="s">
        <v>160</v>
      </c>
      <c r="C23" s="463" t="s">
        <v>223</v>
      </c>
      <c r="D23" s="463"/>
      <c r="E23" s="463"/>
      <c r="F23" s="463" t="s">
        <v>223</v>
      </c>
      <c r="G23" s="463"/>
      <c r="H23" s="463"/>
      <c r="I23" s="463"/>
      <c r="L23" s="181" t="s">
        <v>158</v>
      </c>
      <c r="M23" s="239" t="s">
        <v>159</v>
      </c>
      <c r="N23" s="238"/>
      <c r="O23" s="238"/>
    </row>
    <row r="24" spans="1:15" ht="48.75" customHeight="1">
      <c r="A24" s="235"/>
      <c r="B24" s="242" t="s">
        <v>162</v>
      </c>
      <c r="C24" s="420" t="s">
        <v>226</v>
      </c>
      <c r="D24" s="420"/>
      <c r="E24" s="420"/>
      <c r="F24" s="420" t="s">
        <v>371</v>
      </c>
      <c r="G24" s="420"/>
      <c r="H24" s="420"/>
      <c r="I24" s="420"/>
      <c r="L24" s="181"/>
      <c r="M24" s="239" t="s">
        <v>161</v>
      </c>
      <c r="N24" s="238"/>
      <c r="O24" s="238"/>
    </row>
    <row r="25" spans="1:15" ht="29.25" customHeight="1">
      <c r="A25" s="235"/>
      <c r="B25" s="242" t="s">
        <v>164</v>
      </c>
      <c r="C25" s="615">
        <v>43831</v>
      </c>
      <c r="D25" s="448"/>
      <c r="E25" s="448"/>
      <c r="F25" s="246" t="s">
        <v>165</v>
      </c>
      <c r="G25" s="616">
        <v>1</v>
      </c>
      <c r="H25" s="616"/>
      <c r="I25" s="616"/>
      <c r="L25" s="181"/>
      <c r="M25" s="239" t="s">
        <v>163</v>
      </c>
      <c r="N25" s="238"/>
      <c r="O25" s="238"/>
    </row>
    <row r="26" spans="1:15" ht="27" customHeight="1">
      <c r="A26" s="235"/>
      <c r="B26" s="242" t="s">
        <v>166</v>
      </c>
      <c r="C26" s="615">
        <v>44196</v>
      </c>
      <c r="D26" s="448"/>
      <c r="E26" s="448"/>
      <c r="F26" s="246" t="s">
        <v>167</v>
      </c>
      <c r="G26" s="617">
        <v>1</v>
      </c>
      <c r="H26" s="617"/>
      <c r="I26" s="617"/>
      <c r="L26" s="181"/>
      <c r="M26" s="239"/>
      <c r="N26" s="238"/>
      <c r="O26" s="238"/>
    </row>
    <row r="27" spans="1:9" ht="47.25" customHeight="1">
      <c r="A27" s="235"/>
      <c r="B27" s="242" t="s">
        <v>168</v>
      </c>
      <c r="C27" s="421" t="s">
        <v>144</v>
      </c>
      <c r="D27" s="421"/>
      <c r="E27" s="421"/>
      <c r="F27" s="247" t="s">
        <v>169</v>
      </c>
      <c r="G27" s="618" t="s">
        <v>219</v>
      </c>
      <c r="H27" s="618"/>
      <c r="I27" s="618"/>
    </row>
    <row r="28" spans="1:9" ht="30" customHeight="1">
      <c r="A28" s="235"/>
      <c r="B28" s="436" t="s">
        <v>170</v>
      </c>
      <c r="C28" s="436"/>
      <c r="D28" s="436"/>
      <c r="E28" s="436"/>
      <c r="F28" s="436"/>
      <c r="G28" s="436"/>
      <c r="H28" s="436"/>
      <c r="I28" s="436"/>
    </row>
    <row r="29" spans="1:9" ht="56.25" customHeight="1">
      <c r="A29" s="235"/>
      <c r="B29" s="230" t="s">
        <v>171</v>
      </c>
      <c r="C29" s="230" t="s">
        <v>172</v>
      </c>
      <c r="D29" s="230" t="s">
        <v>173</v>
      </c>
      <c r="E29" s="230" t="s">
        <v>174</v>
      </c>
      <c r="F29" s="230" t="s">
        <v>175</v>
      </c>
      <c r="G29" s="260" t="s">
        <v>176</v>
      </c>
      <c r="H29" s="260" t="s">
        <v>177</v>
      </c>
      <c r="I29" s="230" t="s">
        <v>178</v>
      </c>
    </row>
    <row r="30" spans="1:9" ht="19.5" customHeight="1">
      <c r="A30" s="235"/>
      <c r="B30" s="261" t="s">
        <v>179</v>
      </c>
      <c r="C30" s="620">
        <v>0.25</v>
      </c>
      <c r="D30" s="620">
        <f>+C30</f>
        <v>0.25</v>
      </c>
      <c r="E30" s="620">
        <v>0.25</v>
      </c>
      <c r="F30" s="620">
        <f>+E30</f>
        <v>0.25</v>
      </c>
      <c r="G30" s="623">
        <f aca="true" t="shared" si="0" ref="G30:G41">+C30/E30</f>
        <v>1</v>
      </c>
      <c r="H30" s="623">
        <f>+D30/$F$39</f>
        <v>0.25</v>
      </c>
      <c r="I30" s="623">
        <f>+D30/$G$26</f>
        <v>0.25</v>
      </c>
    </row>
    <row r="31" spans="1:9" ht="19.5" customHeight="1">
      <c r="A31" s="235"/>
      <c r="B31" s="261" t="s">
        <v>180</v>
      </c>
      <c r="C31" s="621"/>
      <c r="D31" s="621"/>
      <c r="E31" s="621"/>
      <c r="F31" s="621"/>
      <c r="G31" s="624" t="e">
        <f t="shared" si="0"/>
        <v>#DIV/0!</v>
      </c>
      <c r="H31" s="624"/>
      <c r="I31" s="624">
        <f aca="true" t="shared" si="1" ref="I31:I41">+H31/$G$26</f>
        <v>0</v>
      </c>
    </row>
    <row r="32" spans="1:9" ht="19.5" customHeight="1">
      <c r="A32" s="235"/>
      <c r="B32" s="261" t="s">
        <v>181</v>
      </c>
      <c r="C32" s="622"/>
      <c r="D32" s="622"/>
      <c r="E32" s="622"/>
      <c r="F32" s="622"/>
      <c r="G32" s="625" t="e">
        <f t="shared" si="0"/>
        <v>#DIV/0!</v>
      </c>
      <c r="H32" s="625"/>
      <c r="I32" s="625">
        <f t="shared" si="1"/>
        <v>0</v>
      </c>
    </row>
    <row r="33" spans="1:9" ht="19.5" customHeight="1">
      <c r="A33" s="235"/>
      <c r="B33" s="261" t="s">
        <v>182</v>
      </c>
      <c r="C33" s="620">
        <v>0.25</v>
      </c>
      <c r="D33" s="620">
        <f>+D30+C33</f>
        <v>0.5</v>
      </c>
      <c r="E33" s="620">
        <v>0.25</v>
      </c>
      <c r="F33" s="620">
        <f>+F30+E33</f>
        <v>0.5</v>
      </c>
      <c r="G33" s="623">
        <f t="shared" si="0"/>
        <v>1</v>
      </c>
      <c r="H33" s="623">
        <f>+D33/$F$39</f>
        <v>0.5</v>
      </c>
      <c r="I33" s="623">
        <f>+D33/$G$26</f>
        <v>0.5</v>
      </c>
    </row>
    <row r="34" spans="1:9" ht="19.5" customHeight="1">
      <c r="A34" s="235"/>
      <c r="B34" s="261" t="s">
        <v>183</v>
      </c>
      <c r="C34" s="621"/>
      <c r="D34" s="621"/>
      <c r="E34" s="621"/>
      <c r="F34" s="621"/>
      <c r="G34" s="624" t="e">
        <f t="shared" si="0"/>
        <v>#DIV/0!</v>
      </c>
      <c r="H34" s="624"/>
      <c r="I34" s="624">
        <f t="shared" si="1"/>
        <v>0</v>
      </c>
    </row>
    <row r="35" spans="1:9" ht="19.5" customHeight="1">
      <c r="A35" s="235"/>
      <c r="B35" s="261" t="s">
        <v>184</v>
      </c>
      <c r="C35" s="622"/>
      <c r="D35" s="622"/>
      <c r="E35" s="622"/>
      <c r="F35" s="622"/>
      <c r="G35" s="625" t="e">
        <f t="shared" si="0"/>
        <v>#DIV/0!</v>
      </c>
      <c r="H35" s="625"/>
      <c r="I35" s="625">
        <f t="shared" si="1"/>
        <v>0</v>
      </c>
    </row>
    <row r="36" spans="1:9" ht="19.5" customHeight="1">
      <c r="A36" s="235"/>
      <c r="B36" s="261" t="s">
        <v>185</v>
      </c>
      <c r="C36" s="620"/>
      <c r="D36" s="620">
        <f>+D33+D30</f>
        <v>0.75</v>
      </c>
      <c r="E36" s="620">
        <v>0.25</v>
      </c>
      <c r="F36" s="620">
        <f>+F33+E36</f>
        <v>0.75</v>
      </c>
      <c r="G36" s="623">
        <f t="shared" si="0"/>
        <v>0</v>
      </c>
      <c r="H36" s="623">
        <f>+D36/$F$39</f>
        <v>0.75</v>
      </c>
      <c r="I36" s="623">
        <f>+D36/$G$26</f>
        <v>0.75</v>
      </c>
    </row>
    <row r="37" spans="1:9" ht="19.5" customHeight="1">
      <c r="A37" s="235"/>
      <c r="B37" s="261" t="s">
        <v>186</v>
      </c>
      <c r="C37" s="621"/>
      <c r="D37" s="621"/>
      <c r="E37" s="621"/>
      <c r="F37" s="621"/>
      <c r="G37" s="624" t="e">
        <f t="shared" si="0"/>
        <v>#DIV/0!</v>
      </c>
      <c r="H37" s="624"/>
      <c r="I37" s="624">
        <f t="shared" si="1"/>
        <v>0</v>
      </c>
    </row>
    <row r="38" spans="1:9" ht="19.5" customHeight="1">
      <c r="A38" s="235"/>
      <c r="B38" s="261" t="s">
        <v>187</v>
      </c>
      <c r="C38" s="622"/>
      <c r="D38" s="622"/>
      <c r="E38" s="622"/>
      <c r="F38" s="622"/>
      <c r="G38" s="625" t="e">
        <f t="shared" si="0"/>
        <v>#DIV/0!</v>
      </c>
      <c r="H38" s="625"/>
      <c r="I38" s="625">
        <f t="shared" si="1"/>
        <v>0</v>
      </c>
    </row>
    <row r="39" spans="1:9" ht="19.5" customHeight="1">
      <c r="A39" s="235"/>
      <c r="B39" s="261" t="s">
        <v>188</v>
      </c>
      <c r="C39" s="620"/>
      <c r="D39" s="620">
        <f>+D36+D33</f>
        <v>1.25</v>
      </c>
      <c r="E39" s="620">
        <v>0.25</v>
      </c>
      <c r="F39" s="620">
        <f>+F36+E39</f>
        <v>1</v>
      </c>
      <c r="G39" s="623">
        <f t="shared" si="0"/>
        <v>0</v>
      </c>
      <c r="H39" s="623">
        <f>+D39/$F$39</f>
        <v>1.25</v>
      </c>
      <c r="I39" s="623">
        <f>+D39/$G$26</f>
        <v>1.25</v>
      </c>
    </row>
    <row r="40" spans="1:9" ht="19.5" customHeight="1">
      <c r="A40" s="235"/>
      <c r="B40" s="261" t="s">
        <v>189</v>
      </c>
      <c r="C40" s="621"/>
      <c r="D40" s="621"/>
      <c r="E40" s="621"/>
      <c r="F40" s="621"/>
      <c r="G40" s="624" t="e">
        <f t="shared" si="0"/>
        <v>#DIV/0!</v>
      </c>
      <c r="H40" s="624"/>
      <c r="I40" s="624">
        <f t="shared" si="1"/>
        <v>0</v>
      </c>
    </row>
    <row r="41" spans="1:9" ht="19.5" customHeight="1">
      <c r="A41" s="235"/>
      <c r="B41" s="261" t="s">
        <v>190</v>
      </c>
      <c r="C41" s="622"/>
      <c r="D41" s="622"/>
      <c r="E41" s="622"/>
      <c r="F41" s="622"/>
      <c r="G41" s="625" t="e">
        <f t="shared" si="0"/>
        <v>#DIV/0!</v>
      </c>
      <c r="H41" s="625"/>
      <c r="I41" s="625">
        <f t="shared" si="1"/>
        <v>0</v>
      </c>
    </row>
    <row r="42" spans="1:9" ht="90.75" customHeight="1">
      <c r="A42" s="235"/>
      <c r="B42" s="232" t="s">
        <v>191</v>
      </c>
      <c r="C42" s="619" t="s">
        <v>640</v>
      </c>
      <c r="D42" s="619"/>
      <c r="E42" s="619"/>
      <c r="F42" s="619"/>
      <c r="G42" s="619"/>
      <c r="H42" s="619"/>
      <c r="I42" s="619"/>
    </row>
    <row r="43" spans="1:9" ht="29.25" customHeight="1">
      <c r="A43" s="235"/>
      <c r="B43" s="419" t="s">
        <v>192</v>
      </c>
      <c r="C43" s="419"/>
      <c r="D43" s="419"/>
      <c r="E43" s="419"/>
      <c r="F43" s="419"/>
      <c r="G43" s="419"/>
      <c r="H43" s="419"/>
      <c r="I43" s="419"/>
    </row>
    <row r="44" spans="1:9" ht="45.75" customHeight="1">
      <c r="A44" s="235"/>
      <c r="B44" s="479"/>
      <c r="C44" s="479"/>
      <c r="D44" s="479"/>
      <c r="E44" s="479"/>
      <c r="F44" s="479"/>
      <c r="G44" s="479"/>
      <c r="H44" s="479"/>
      <c r="I44" s="479"/>
    </row>
    <row r="45" spans="1:9" ht="45.75" customHeight="1">
      <c r="A45" s="235"/>
      <c r="B45" s="479"/>
      <c r="C45" s="479"/>
      <c r="D45" s="479"/>
      <c r="E45" s="479"/>
      <c r="F45" s="479"/>
      <c r="G45" s="479"/>
      <c r="H45" s="479"/>
      <c r="I45" s="479"/>
    </row>
    <row r="46" spans="1:9" ht="45.75" customHeight="1">
      <c r="A46" s="235"/>
      <c r="B46" s="479"/>
      <c r="C46" s="479"/>
      <c r="D46" s="479"/>
      <c r="E46" s="479"/>
      <c r="F46" s="479"/>
      <c r="G46" s="479"/>
      <c r="H46" s="479"/>
      <c r="I46" s="479"/>
    </row>
    <row r="47" spans="1:9" ht="45.75" customHeight="1">
      <c r="A47" s="235"/>
      <c r="B47" s="479"/>
      <c r="C47" s="479"/>
      <c r="D47" s="479"/>
      <c r="E47" s="479"/>
      <c r="F47" s="479"/>
      <c r="G47" s="479"/>
      <c r="H47" s="479"/>
      <c r="I47" s="479"/>
    </row>
    <row r="48" spans="1:9" ht="45.75" customHeight="1">
      <c r="A48" s="235"/>
      <c r="B48" s="479"/>
      <c r="C48" s="479"/>
      <c r="D48" s="479"/>
      <c r="E48" s="479"/>
      <c r="F48" s="479"/>
      <c r="G48" s="479"/>
      <c r="H48" s="479"/>
      <c r="I48" s="479"/>
    </row>
    <row r="49" spans="1:9" ht="75.75" customHeight="1">
      <c r="A49" s="235"/>
      <c r="B49" s="231" t="s">
        <v>193</v>
      </c>
      <c r="C49" s="619" t="s">
        <v>641</v>
      </c>
      <c r="D49" s="619"/>
      <c r="E49" s="619"/>
      <c r="F49" s="619"/>
      <c r="G49" s="619"/>
      <c r="H49" s="619"/>
      <c r="I49" s="619"/>
    </row>
    <row r="50" spans="1:9" ht="64.5" customHeight="1">
      <c r="A50" s="235"/>
      <c r="B50" s="231" t="s">
        <v>194</v>
      </c>
      <c r="C50" s="626" t="s">
        <v>339</v>
      </c>
      <c r="D50" s="626"/>
      <c r="E50" s="626"/>
      <c r="F50" s="626"/>
      <c r="G50" s="626"/>
      <c r="H50" s="626"/>
      <c r="I50" s="626"/>
    </row>
    <row r="51" spans="1:9" ht="46.5" customHeight="1">
      <c r="A51" s="235"/>
      <c r="B51" s="232" t="s">
        <v>195</v>
      </c>
      <c r="C51" s="627" t="s">
        <v>327</v>
      </c>
      <c r="D51" s="627"/>
      <c r="E51" s="627"/>
      <c r="F51" s="627"/>
      <c r="G51" s="627"/>
      <c r="H51" s="627"/>
      <c r="I51" s="627"/>
    </row>
    <row r="52" spans="1:9" ht="29.25" customHeight="1">
      <c r="A52" s="235"/>
      <c r="B52" s="419" t="s">
        <v>196</v>
      </c>
      <c r="C52" s="419"/>
      <c r="D52" s="419"/>
      <c r="E52" s="419"/>
      <c r="F52" s="419"/>
      <c r="G52" s="419"/>
      <c r="H52" s="419"/>
      <c r="I52" s="419"/>
    </row>
    <row r="53" spans="1:9" ht="33" customHeight="1">
      <c r="A53" s="235"/>
      <c r="B53" s="487" t="s">
        <v>197</v>
      </c>
      <c r="C53" s="230" t="s">
        <v>198</v>
      </c>
      <c r="D53" s="499" t="s">
        <v>199</v>
      </c>
      <c r="E53" s="499"/>
      <c r="F53" s="499"/>
      <c r="G53" s="499" t="s">
        <v>200</v>
      </c>
      <c r="H53" s="499"/>
      <c r="I53" s="499"/>
    </row>
    <row r="54" spans="1:9" ht="31.5" customHeight="1">
      <c r="A54" s="235"/>
      <c r="B54" s="487"/>
      <c r="C54" s="99"/>
      <c r="D54" s="628"/>
      <c r="E54" s="628"/>
      <c r="F54" s="628"/>
      <c r="G54" s="629"/>
      <c r="H54" s="629"/>
      <c r="I54" s="629"/>
    </row>
    <row r="55" spans="1:9" ht="31.5" customHeight="1">
      <c r="A55" s="235"/>
      <c r="B55" s="249" t="s">
        <v>201</v>
      </c>
      <c r="C55" s="421" t="s">
        <v>329</v>
      </c>
      <c r="D55" s="421"/>
      <c r="E55" s="477" t="s">
        <v>202</v>
      </c>
      <c r="F55" s="477"/>
      <c r="G55" s="421" t="s">
        <v>329</v>
      </c>
      <c r="H55" s="421"/>
      <c r="I55" s="421"/>
    </row>
    <row r="56" spans="1:9" ht="31.5" customHeight="1">
      <c r="A56" s="235"/>
      <c r="B56" s="249" t="s">
        <v>203</v>
      </c>
      <c r="C56" s="421" t="s">
        <v>625</v>
      </c>
      <c r="D56" s="421"/>
      <c r="E56" s="408" t="s">
        <v>204</v>
      </c>
      <c r="F56" s="408"/>
      <c r="G56" s="421" t="s">
        <v>635</v>
      </c>
      <c r="H56" s="421"/>
      <c r="I56" s="485"/>
    </row>
    <row r="57" spans="1:9" ht="31.5" customHeight="1">
      <c r="A57" s="235"/>
      <c r="B57" s="249" t="s">
        <v>205</v>
      </c>
      <c r="C57" s="448"/>
      <c r="D57" s="448"/>
      <c r="E57" s="484" t="s">
        <v>206</v>
      </c>
      <c r="F57" s="484"/>
      <c r="G57" s="448"/>
      <c r="H57" s="448"/>
      <c r="I57" s="448"/>
    </row>
    <row r="58" spans="1:9" ht="31.5" customHeight="1">
      <c r="A58" s="235"/>
      <c r="B58" s="249" t="s">
        <v>207</v>
      </c>
      <c r="C58" s="448"/>
      <c r="D58" s="448"/>
      <c r="E58" s="484"/>
      <c r="F58" s="484"/>
      <c r="G58" s="448"/>
      <c r="H58" s="448"/>
      <c r="I58" s="448"/>
    </row>
    <row r="59" spans="1:9" ht="15" hidden="1">
      <c r="A59" s="235"/>
      <c r="B59" s="66"/>
      <c r="C59" s="66"/>
      <c r="D59" s="1"/>
      <c r="E59" s="1"/>
      <c r="F59" s="1"/>
      <c r="G59" s="1"/>
      <c r="H59" s="1"/>
      <c r="I59" s="67"/>
    </row>
    <row r="60" spans="1:9" ht="12.75" hidden="1">
      <c r="A60" s="235"/>
      <c r="B60" s="251"/>
      <c r="C60" s="252"/>
      <c r="D60" s="252"/>
      <c r="E60" s="253"/>
      <c r="F60" s="253"/>
      <c r="G60" s="254"/>
      <c r="H60" s="255"/>
      <c r="I60" s="252"/>
    </row>
    <row r="61" spans="1:9" ht="12.75" hidden="1">
      <c r="A61" s="235"/>
      <c r="B61" s="251"/>
      <c r="C61" s="252"/>
      <c r="D61" s="252"/>
      <c r="E61" s="253"/>
      <c r="F61" s="253"/>
      <c r="G61" s="254"/>
      <c r="H61" s="255"/>
      <c r="I61" s="252"/>
    </row>
    <row r="62" spans="1:9" ht="12.75" hidden="1">
      <c r="A62" s="235"/>
      <c r="B62" s="251"/>
      <c r="C62" s="252"/>
      <c r="D62" s="252"/>
      <c r="E62" s="253"/>
      <c r="F62" s="253"/>
      <c r="G62" s="254"/>
      <c r="H62" s="255"/>
      <c r="I62" s="252"/>
    </row>
    <row r="63" spans="1:9" ht="12.75" hidden="1">
      <c r="A63" s="235"/>
      <c r="B63" s="251"/>
      <c r="C63" s="252"/>
      <c r="D63" s="252"/>
      <c r="E63" s="253"/>
      <c r="F63" s="253"/>
      <c r="G63" s="254"/>
      <c r="H63" s="255"/>
      <c r="I63" s="252"/>
    </row>
    <row r="64" spans="1:9" ht="12.75" hidden="1">
      <c r="A64" s="235"/>
      <c r="B64" s="251"/>
      <c r="C64" s="252"/>
      <c r="D64" s="252"/>
      <c r="E64" s="253"/>
      <c r="F64" s="253"/>
      <c r="G64" s="254"/>
      <c r="H64" s="255"/>
      <c r="I64" s="252"/>
    </row>
    <row r="65" spans="1:9" ht="12.75" hidden="1">
      <c r="A65" s="235"/>
      <c r="B65" s="251"/>
      <c r="C65" s="252"/>
      <c r="D65" s="252"/>
      <c r="E65" s="253"/>
      <c r="F65" s="253"/>
      <c r="G65" s="254"/>
      <c r="H65" s="255"/>
      <c r="I65" s="252"/>
    </row>
    <row r="66" spans="1:9" ht="12.75" hidden="1">
      <c r="A66" s="235"/>
      <c r="B66" s="251"/>
      <c r="C66" s="252"/>
      <c r="D66" s="252"/>
      <c r="E66" s="253"/>
      <c r="F66" s="253"/>
      <c r="G66" s="254"/>
      <c r="H66" s="255"/>
      <c r="I66" s="252"/>
    </row>
    <row r="67" spans="1:9" ht="12.75" hidden="1">
      <c r="A67" s="235"/>
      <c r="B67" s="251"/>
      <c r="C67" s="252"/>
      <c r="D67" s="252"/>
      <c r="E67" s="253"/>
      <c r="F67" s="253"/>
      <c r="G67" s="254"/>
      <c r="H67" s="255"/>
      <c r="I67" s="252"/>
    </row>
  </sheetData>
  <sheetProtection formatCells="0" formatColumns="0" formatRows="0"/>
  <mergeCells count="93">
    <mergeCell ref="C33:C35"/>
    <mergeCell ref="C36:C38"/>
    <mergeCell ref="C39:C41"/>
    <mergeCell ref="D30:D32"/>
    <mergeCell ref="D39:D41"/>
    <mergeCell ref="E39:E41"/>
    <mergeCell ref="F39:F41"/>
    <mergeCell ref="G39:G41"/>
    <mergeCell ref="H39:H41"/>
    <mergeCell ref="I39:I41"/>
    <mergeCell ref="D36:D38"/>
    <mergeCell ref="E36:E38"/>
    <mergeCell ref="F36:F38"/>
    <mergeCell ref="G36:G38"/>
    <mergeCell ref="H36:H38"/>
    <mergeCell ref="I36:I38"/>
    <mergeCell ref="H30:H32"/>
    <mergeCell ref="I30:I32"/>
    <mergeCell ref="D33:D35"/>
    <mergeCell ref="E33:E35"/>
    <mergeCell ref="F33:F35"/>
    <mergeCell ref="G33:G35"/>
    <mergeCell ref="H33:H35"/>
    <mergeCell ref="I33:I3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30:C32"/>
    <mergeCell ref="E30:E32"/>
    <mergeCell ref="F30:F32"/>
    <mergeCell ref="G30:G3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G5:I5"/>
    <mergeCell ref="B2:B5"/>
    <mergeCell ref="C5:F5"/>
    <mergeCell ref="C2:I2"/>
    <mergeCell ref="C3:I3"/>
    <mergeCell ref="C4:I4"/>
  </mergeCells>
  <dataValidations count="5">
    <dataValidation type="list" allowBlank="1" showInputMessage="1" showErrorMessage="1" sqref="C27:E27">
      <formula1>'HV 2-MIPG'!#REF!</formula1>
    </dataValidation>
    <dataValidation type="list" allowBlank="1" showInputMessage="1" showErrorMessage="1" sqref="H15:I15">
      <formula1>$M$4:$M$6</formula1>
    </dataValidation>
    <dataValidation type="list" allowBlank="1" showInputMessage="1" showErrorMessage="1" sqref="C13:I13">
      <formula1>'HV 2-MIPG'!#REF!</formula1>
    </dataValidation>
    <dataValidation type="list" allowBlank="1" showInputMessage="1" showErrorMessage="1" sqref="H16:I16">
      <formula1>'HV 2-MIPG'!#REF!</formula1>
    </dataValidation>
    <dataValidation type="list" allowBlank="1" showInputMessage="1" showErrorMessage="1" sqref="C10 I10">
      <formula1>'HV 2-MIPG'!#REF!</formula1>
    </dataValidation>
  </dataValidations>
  <printOptions/>
  <pageMargins left="0.7" right="0.7" top="0.75" bottom="0.75" header="0.3" footer="0.3"/>
  <pageSetup horizontalDpi="600" verticalDpi="600" orientation="portrait" r:id="rId4"/>
  <drawing r:id="rId3"/>
  <legacyDrawing r:id="rId2"/>
</worksheet>
</file>

<file path=xl/worksheets/sheet7.xml><?xml version="1.0" encoding="utf-8"?>
<worksheet xmlns="http://schemas.openxmlformats.org/spreadsheetml/2006/main" xmlns:r="http://schemas.openxmlformats.org/officeDocument/2006/relationships">
  <sheetPr>
    <tabColor rgb="FFBED000"/>
  </sheetPr>
  <dimension ref="B1:K26"/>
  <sheetViews>
    <sheetView zoomScale="80" zoomScaleNormal="80" zoomScalePageLayoutView="0" workbookViewId="0" topLeftCell="B14">
      <selection activeCell="K15" sqref="K15"/>
    </sheetView>
  </sheetViews>
  <sheetFormatPr defaultColWidth="11.421875" defaultRowHeight="15"/>
  <cols>
    <col min="1" max="1" width="1.28515625" style="118" customWidth="1"/>
    <col min="2" max="2" width="21.8515625" style="139" customWidth="1"/>
    <col min="3" max="3" width="27.421875" style="118" customWidth="1"/>
    <col min="4" max="4" width="13.57421875" style="144" customWidth="1"/>
    <col min="5" max="5" width="5.8515625" style="146" customWidth="1"/>
    <col min="6" max="6" width="52.57421875" style="118" customWidth="1"/>
    <col min="7" max="7" width="12.421875" style="118" customWidth="1"/>
    <col min="8" max="8" width="12.421875" style="144" customWidth="1"/>
    <col min="9" max="10" width="12.421875" style="118" customWidth="1"/>
    <col min="11" max="11" width="48.8515625" style="164" customWidth="1"/>
    <col min="12" max="197" width="11.421875" style="118" customWidth="1"/>
    <col min="198" max="198" width="1.421875" style="118" customWidth="1"/>
    <col min="199" max="16384" width="11.421875" style="118" customWidth="1"/>
  </cols>
  <sheetData>
    <row r="1" spans="2:9" ht="27.75" customHeight="1" thickBot="1">
      <c r="B1" s="597"/>
      <c r="C1" s="600" t="s">
        <v>348</v>
      </c>
      <c r="D1" s="601"/>
      <c r="E1" s="601"/>
      <c r="F1" s="601"/>
      <c r="G1" s="601"/>
      <c r="H1" s="601"/>
      <c r="I1" s="602"/>
    </row>
    <row r="2" spans="2:9" ht="27.75" customHeight="1" thickBot="1">
      <c r="B2" s="598"/>
      <c r="C2" s="603" t="s">
        <v>16</v>
      </c>
      <c r="D2" s="604"/>
      <c r="E2" s="604"/>
      <c r="F2" s="604"/>
      <c r="G2" s="604"/>
      <c r="H2" s="604"/>
      <c r="I2" s="605"/>
    </row>
    <row r="3" spans="2:9" ht="27.75" customHeight="1" thickBot="1">
      <c r="B3" s="598"/>
      <c r="C3" s="603" t="s">
        <v>227</v>
      </c>
      <c r="D3" s="604"/>
      <c r="E3" s="604"/>
      <c r="F3" s="604"/>
      <c r="G3" s="604"/>
      <c r="H3" s="604"/>
      <c r="I3" s="605"/>
    </row>
    <row r="4" spans="2:9" ht="27.75" customHeight="1" thickBot="1">
      <c r="B4" s="599"/>
      <c r="C4" s="603" t="s">
        <v>349</v>
      </c>
      <c r="D4" s="604"/>
      <c r="E4" s="604"/>
      <c r="F4" s="604"/>
      <c r="G4" s="632" t="s">
        <v>347</v>
      </c>
      <c r="H4" s="633"/>
      <c r="I4" s="634"/>
    </row>
    <row r="5" spans="2:10" ht="15.75" thickBot="1">
      <c r="B5" s="147"/>
      <c r="C5" s="142"/>
      <c r="D5" s="142"/>
      <c r="E5" s="142"/>
      <c r="F5" s="142"/>
      <c r="G5" s="142"/>
      <c r="H5" s="142"/>
      <c r="I5" s="142"/>
      <c r="J5" s="143"/>
    </row>
    <row r="6" spans="2:10" ht="32.25" customHeight="1" thickBot="1">
      <c r="B6" s="595" t="s">
        <v>230</v>
      </c>
      <c r="C6" s="596"/>
      <c r="D6" s="630" t="s">
        <v>343</v>
      </c>
      <c r="E6" s="630"/>
      <c r="F6" s="631"/>
      <c r="G6" s="142"/>
      <c r="H6" s="142"/>
      <c r="I6" s="142"/>
      <c r="J6" s="143"/>
    </row>
    <row r="7" spans="2:10" ht="32.25" customHeight="1" thickBot="1">
      <c r="B7" s="595" t="s">
        <v>24</v>
      </c>
      <c r="C7" s="596"/>
      <c r="D7" s="630" t="s">
        <v>341</v>
      </c>
      <c r="E7" s="630"/>
      <c r="F7" s="631"/>
      <c r="G7" s="142"/>
      <c r="H7" s="142"/>
      <c r="I7" s="142"/>
      <c r="J7" s="143"/>
    </row>
    <row r="8" spans="2:10" ht="32.25" customHeight="1" thickBot="1">
      <c r="B8" s="595" t="s">
        <v>231</v>
      </c>
      <c r="C8" s="596"/>
      <c r="D8" s="630" t="s">
        <v>342</v>
      </c>
      <c r="E8" s="630"/>
      <c r="F8" s="631"/>
      <c r="G8" s="142"/>
      <c r="H8" s="142"/>
      <c r="I8" s="142"/>
      <c r="J8" s="143"/>
    </row>
    <row r="9" spans="2:10" ht="32.25" customHeight="1" thickBot="1">
      <c r="B9" s="595" t="s">
        <v>232</v>
      </c>
      <c r="C9" s="596"/>
      <c r="D9" s="630" t="s">
        <v>633</v>
      </c>
      <c r="E9" s="630"/>
      <c r="F9" s="631"/>
      <c r="G9" s="142"/>
      <c r="H9" s="142"/>
      <c r="I9" s="142"/>
      <c r="J9" s="143"/>
    </row>
    <row r="10" spans="2:10" ht="32.25" customHeight="1" thickBot="1">
      <c r="B10" s="595" t="s">
        <v>233</v>
      </c>
      <c r="C10" s="596"/>
      <c r="D10" s="635" t="s">
        <v>375</v>
      </c>
      <c r="E10" s="635"/>
      <c r="F10" s="636"/>
      <c r="G10" s="142"/>
      <c r="H10" s="142"/>
      <c r="I10" s="142"/>
      <c r="J10" s="143"/>
    </row>
    <row r="11" spans="2:5" ht="15">
      <c r="B11" s="133"/>
      <c r="C11"/>
      <c r="D11" s="211"/>
      <c r="E11" s="145"/>
    </row>
    <row r="12" spans="2:11" ht="37.5" customHeight="1">
      <c r="B12" s="643" t="s">
        <v>389</v>
      </c>
      <c r="C12" s="644"/>
      <c r="D12" s="644"/>
      <c r="E12" s="644"/>
      <c r="F12" s="644"/>
      <c r="G12" s="644"/>
      <c r="H12" s="645"/>
      <c r="I12" s="641" t="s">
        <v>235</v>
      </c>
      <c r="J12" s="642"/>
      <c r="K12" s="642"/>
    </row>
    <row r="13" spans="2:11" s="117" customFormat="1" ht="90">
      <c r="B13" s="101" t="s">
        <v>236</v>
      </c>
      <c r="C13" s="280" t="s">
        <v>237</v>
      </c>
      <c r="D13" s="101" t="s">
        <v>238</v>
      </c>
      <c r="E13" s="101" t="s">
        <v>239</v>
      </c>
      <c r="F13" s="101" t="s">
        <v>240</v>
      </c>
      <c r="G13" s="101" t="s">
        <v>241</v>
      </c>
      <c r="H13" s="101" t="s">
        <v>242</v>
      </c>
      <c r="I13" s="102" t="s">
        <v>243</v>
      </c>
      <c r="J13" s="102" t="s">
        <v>244</v>
      </c>
      <c r="K13" s="102" t="s">
        <v>245</v>
      </c>
    </row>
    <row r="14" spans="2:11" s="117" customFormat="1" ht="146.25" customHeight="1">
      <c r="B14" s="186">
        <v>1</v>
      </c>
      <c r="C14" s="282" t="s">
        <v>393</v>
      </c>
      <c r="D14" s="212">
        <v>0.25</v>
      </c>
      <c r="E14" s="185">
        <v>1</v>
      </c>
      <c r="F14" s="107" t="s">
        <v>390</v>
      </c>
      <c r="G14" s="212">
        <v>0.25</v>
      </c>
      <c r="H14" s="122">
        <v>43920</v>
      </c>
      <c r="I14" s="212">
        <v>0.25</v>
      </c>
      <c r="J14" s="122">
        <v>43920</v>
      </c>
      <c r="K14" s="316" t="s">
        <v>639</v>
      </c>
    </row>
    <row r="15" spans="2:11" s="117" customFormat="1" ht="169.5" customHeight="1">
      <c r="B15" s="186">
        <v>2</v>
      </c>
      <c r="C15" s="282" t="s">
        <v>394</v>
      </c>
      <c r="D15" s="212">
        <v>0.25</v>
      </c>
      <c r="E15" s="185">
        <v>2</v>
      </c>
      <c r="F15" s="107" t="s">
        <v>390</v>
      </c>
      <c r="G15" s="212">
        <v>0.25</v>
      </c>
      <c r="H15" s="122">
        <v>43981</v>
      </c>
      <c r="I15" s="212">
        <v>0.25</v>
      </c>
      <c r="J15" s="122">
        <v>43981</v>
      </c>
      <c r="K15" s="316" t="s">
        <v>638</v>
      </c>
    </row>
    <row r="16" spans="2:11" s="117" customFormat="1" ht="82.5" customHeight="1">
      <c r="B16" s="186">
        <v>3</v>
      </c>
      <c r="C16" s="282" t="s">
        <v>395</v>
      </c>
      <c r="D16" s="212">
        <v>0.25</v>
      </c>
      <c r="E16" s="185">
        <v>3</v>
      </c>
      <c r="F16" s="107" t="s">
        <v>390</v>
      </c>
      <c r="G16" s="212">
        <v>0.25</v>
      </c>
      <c r="H16" s="122">
        <v>44104</v>
      </c>
      <c r="I16" s="212"/>
      <c r="J16" s="122"/>
      <c r="K16" s="316"/>
    </row>
    <row r="17" spans="2:11" ht="57" customHeight="1">
      <c r="B17" s="186">
        <v>4</v>
      </c>
      <c r="C17" s="282" t="s">
        <v>396</v>
      </c>
      <c r="D17" s="212">
        <v>0.25</v>
      </c>
      <c r="E17" s="185">
        <v>4</v>
      </c>
      <c r="F17" s="107" t="s">
        <v>390</v>
      </c>
      <c r="G17" s="212">
        <v>0.25</v>
      </c>
      <c r="H17" s="122">
        <v>44195</v>
      </c>
      <c r="I17" s="276"/>
      <c r="J17" s="122"/>
      <c r="K17" s="317"/>
    </row>
    <row r="18" spans="2:11" s="129" customFormat="1" ht="15">
      <c r="B18" s="637" t="s">
        <v>246</v>
      </c>
      <c r="C18" s="638"/>
      <c r="D18" s="149">
        <f>SUM(D14:D17)</f>
        <v>1</v>
      </c>
      <c r="E18" s="639" t="s">
        <v>247</v>
      </c>
      <c r="F18" s="640"/>
      <c r="G18" s="149">
        <f>SUM(G14:G17)</f>
        <v>1</v>
      </c>
      <c r="H18" s="104"/>
      <c r="I18" s="149">
        <f>SUM(I14:I17)</f>
        <v>0.5</v>
      </c>
      <c r="J18" s="184"/>
      <c r="K18" s="184"/>
    </row>
    <row r="19" spans="6:7" ht="15" customHeight="1">
      <c r="F19" s="194"/>
      <c r="G19" s="194"/>
    </row>
    <row r="20" spans="6:7" ht="15" customHeight="1">
      <c r="F20" s="195"/>
      <c r="G20" s="195"/>
    </row>
    <row r="21" spans="6:8" ht="15" customHeight="1">
      <c r="F21" s="195"/>
      <c r="G21" s="195"/>
      <c r="H21" s="148"/>
    </row>
    <row r="22" spans="6:9" ht="15" customHeight="1">
      <c r="F22" s="195"/>
      <c r="G22" s="195"/>
      <c r="H22" s="148"/>
      <c r="I22" s="141"/>
    </row>
    <row r="23" spans="6:8" ht="15" customHeight="1">
      <c r="F23" s="195"/>
      <c r="G23" s="195"/>
      <c r="H23" s="148"/>
    </row>
    <row r="24" spans="6:8" ht="15" customHeight="1">
      <c r="F24" s="195"/>
      <c r="G24" s="195"/>
      <c r="H24" s="148"/>
    </row>
    <row r="25" spans="6:8" ht="15" customHeight="1">
      <c r="F25" s="195"/>
      <c r="G25" s="195"/>
      <c r="H25" s="148"/>
    </row>
    <row r="26" ht="15">
      <c r="H26" s="148"/>
    </row>
  </sheetData>
  <sheetProtection/>
  <mergeCells count="20">
    <mergeCell ref="D9:F9"/>
    <mergeCell ref="C3:I3"/>
    <mergeCell ref="C4:F4"/>
    <mergeCell ref="G4:I4"/>
    <mergeCell ref="D10:F10"/>
    <mergeCell ref="B18:C18"/>
    <mergeCell ref="E18:F18"/>
    <mergeCell ref="I12:K12"/>
    <mergeCell ref="B12:H12"/>
    <mergeCell ref="B10:C10"/>
    <mergeCell ref="D7:F7"/>
    <mergeCell ref="B1:B4"/>
    <mergeCell ref="B6:C6"/>
    <mergeCell ref="B7:C7"/>
    <mergeCell ref="B8:C8"/>
    <mergeCell ref="B9:C9"/>
    <mergeCell ref="D8:F8"/>
    <mergeCell ref="D6:F6"/>
    <mergeCell ref="C1:I1"/>
    <mergeCell ref="C2:I2"/>
  </mergeCell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theme="0"/>
  </sheetPr>
  <dimension ref="A1:N71"/>
  <sheetViews>
    <sheetView zoomScale="80" zoomScaleNormal="80" zoomScalePageLayoutView="0" workbookViewId="0" topLeftCell="A1">
      <selection activeCell="G9" sqref="G9"/>
    </sheetView>
  </sheetViews>
  <sheetFormatPr defaultColWidth="0" defaultRowHeight="15"/>
  <cols>
    <col min="1" max="1" width="1.28515625" style="118" customWidth="1"/>
    <col min="2" max="2" width="17.8515625" style="139" customWidth="1"/>
    <col min="3" max="3" width="34.57421875" style="118" customWidth="1"/>
    <col min="4" max="4" width="26.28125" style="118" customWidth="1"/>
    <col min="5" max="5" width="5.8515625" style="140" customWidth="1"/>
    <col min="6" max="6" width="51.28125" style="164" customWidth="1"/>
    <col min="7" max="7" width="28.421875" style="118" customWidth="1"/>
    <col min="8" max="8" width="18.140625" style="118" customWidth="1"/>
    <col min="9" max="9" width="16.28125" style="118" customWidth="1"/>
    <col min="10" max="10" width="15.7109375" style="118" customWidth="1"/>
    <col min="11" max="11" width="21.00390625" style="118" customWidth="1"/>
    <col min="12" max="12" width="35.8515625" style="118" customWidth="1"/>
    <col min="13" max="14" width="16.421875" style="118" customWidth="1"/>
    <col min="15" max="19" width="11.421875" style="118" customWidth="1"/>
    <col min="20" max="107" width="0" style="118" hidden="1" customWidth="1"/>
    <col min="108" max="108" width="11.421875" style="118" hidden="1" customWidth="1"/>
    <col min="109" max="197" width="0" style="118" hidden="1" customWidth="1"/>
    <col min="198" max="198" width="1.421875" style="118" hidden="1" customWidth="1"/>
    <col min="199" max="16384" width="0" style="118" hidden="1" customWidth="1"/>
  </cols>
  <sheetData>
    <row r="1" spans="2:11" ht="15.75" thickBot="1">
      <c r="B1" s="649"/>
      <c r="C1" s="600" t="s">
        <v>15</v>
      </c>
      <c r="D1" s="601"/>
      <c r="E1" s="601"/>
      <c r="F1" s="601"/>
      <c r="G1" s="601"/>
      <c r="H1" s="601"/>
      <c r="I1" s="601"/>
      <c r="J1" s="602"/>
      <c r="K1" s="652"/>
    </row>
    <row r="2" spans="2:11" ht="15.75" thickBot="1">
      <c r="B2" s="650"/>
      <c r="C2" s="603" t="s">
        <v>16</v>
      </c>
      <c r="D2" s="604"/>
      <c r="E2" s="604"/>
      <c r="F2" s="604"/>
      <c r="G2" s="604"/>
      <c r="H2" s="604"/>
      <c r="I2" s="604"/>
      <c r="J2" s="605"/>
      <c r="K2" s="653"/>
    </row>
    <row r="3" spans="2:11" ht="15.75" thickBot="1">
      <c r="B3" s="650"/>
      <c r="C3" s="603" t="s">
        <v>227</v>
      </c>
      <c r="D3" s="604"/>
      <c r="E3" s="604"/>
      <c r="F3" s="604"/>
      <c r="G3" s="604"/>
      <c r="H3" s="604"/>
      <c r="I3" s="604"/>
      <c r="J3" s="605"/>
      <c r="K3" s="653"/>
    </row>
    <row r="4" spans="2:11" ht="15.75" thickBot="1">
      <c r="B4" s="651"/>
      <c r="C4" s="603" t="s">
        <v>228</v>
      </c>
      <c r="D4" s="604"/>
      <c r="E4" s="604"/>
      <c r="F4" s="604"/>
      <c r="G4" s="604"/>
      <c r="H4" s="632" t="s">
        <v>229</v>
      </c>
      <c r="I4" s="633"/>
      <c r="J4" s="634"/>
      <c r="K4" s="654"/>
    </row>
    <row r="5" spans="2:10" ht="15">
      <c r="B5" s="132"/>
      <c r="C5" s="100"/>
      <c r="D5" s="100"/>
      <c r="E5" s="100"/>
      <c r="F5" s="100"/>
      <c r="G5" s="142"/>
      <c r="H5" s="142"/>
      <c r="I5" s="142"/>
      <c r="J5" s="143"/>
    </row>
    <row r="6" spans="1:10" ht="33.75" customHeight="1">
      <c r="A6" s="118"/>
      <c r="B6" s="672" t="s">
        <v>230</v>
      </c>
      <c r="C6" s="672"/>
      <c r="D6" s="668" t="s">
        <v>322</v>
      </c>
      <c r="E6" s="668"/>
      <c r="F6" s="668"/>
      <c r="G6" s="142"/>
      <c r="H6" s="142"/>
      <c r="I6" s="142"/>
      <c r="J6" s="143"/>
    </row>
    <row r="7" spans="1:10" ht="33.75" customHeight="1">
      <c r="A7" s="118"/>
      <c r="B7" s="672" t="s">
        <v>24</v>
      </c>
      <c r="C7" s="672"/>
      <c r="D7" s="668" t="s">
        <v>323</v>
      </c>
      <c r="E7" s="668"/>
      <c r="F7" s="668"/>
      <c r="G7" s="142"/>
      <c r="H7" s="142"/>
      <c r="I7" s="142"/>
      <c r="J7" s="143"/>
    </row>
    <row r="8" spans="1:10" ht="33.75" customHeight="1">
      <c r="A8" s="118"/>
      <c r="B8" s="672" t="s">
        <v>231</v>
      </c>
      <c r="C8" s="672"/>
      <c r="D8" s="668" t="s">
        <v>324</v>
      </c>
      <c r="E8" s="668"/>
      <c r="F8" s="668"/>
      <c r="G8" s="142"/>
      <c r="H8" s="142"/>
      <c r="I8" s="142"/>
      <c r="J8" s="143"/>
    </row>
    <row r="9" spans="1:10" ht="33.75" customHeight="1">
      <c r="A9" s="118"/>
      <c r="B9" s="672" t="s">
        <v>232</v>
      </c>
      <c r="C9" s="672"/>
      <c r="D9" s="668" t="s">
        <v>325</v>
      </c>
      <c r="E9" s="668"/>
      <c r="F9" s="668"/>
      <c r="G9" s="142"/>
      <c r="H9" s="142"/>
      <c r="I9" s="142"/>
      <c r="J9" s="143"/>
    </row>
    <row r="10" spans="1:10" ht="33.75" customHeight="1">
      <c r="A10" s="118"/>
      <c r="B10" s="672" t="s">
        <v>233</v>
      </c>
      <c r="C10" s="672"/>
      <c r="D10" s="668" t="str">
        <f>+'HV 3-PAAC'!F9</f>
        <v>3. Realizar el 100% de las actividades programadas en el Plan Anticorrupción y de Atención al Ciudadano de la vigencia por la Dirección de Atencion al Ciudadano</v>
      </c>
      <c r="E10" s="668"/>
      <c r="F10" s="668"/>
      <c r="G10" s="142"/>
      <c r="H10" s="142"/>
      <c r="I10" s="142"/>
      <c r="J10" s="143"/>
    </row>
    <row r="11" spans="2:6" ht="15">
      <c r="B11" s="133"/>
      <c r="E11" s="135"/>
      <c r="F11" s="162"/>
    </row>
    <row r="12" spans="2:11" ht="15">
      <c r="B12" s="664" t="s">
        <v>234</v>
      </c>
      <c r="C12" s="644"/>
      <c r="D12" s="644"/>
      <c r="E12" s="644"/>
      <c r="F12" s="644"/>
      <c r="G12" s="644"/>
      <c r="H12" s="645"/>
      <c r="I12" s="641" t="s">
        <v>235</v>
      </c>
      <c r="J12" s="642"/>
      <c r="K12" s="642"/>
    </row>
    <row r="13" spans="2:11" s="117" customFormat="1" ht="45">
      <c r="B13" s="101" t="s">
        <v>236</v>
      </c>
      <c r="C13" s="101" t="s">
        <v>237</v>
      </c>
      <c r="D13" s="101" t="s">
        <v>238</v>
      </c>
      <c r="E13" s="101" t="s">
        <v>239</v>
      </c>
      <c r="F13" s="101" t="s">
        <v>240</v>
      </c>
      <c r="G13" s="101" t="s">
        <v>241</v>
      </c>
      <c r="H13" s="101" t="s">
        <v>242</v>
      </c>
      <c r="I13" s="125" t="s">
        <v>243</v>
      </c>
      <c r="J13" s="125" t="s">
        <v>244</v>
      </c>
      <c r="K13" s="125" t="s">
        <v>245</v>
      </c>
    </row>
    <row r="14" spans="2:11" s="117" customFormat="1" ht="30">
      <c r="B14" s="655">
        <v>1</v>
      </c>
      <c r="C14" s="667" t="s">
        <v>261</v>
      </c>
      <c r="D14" s="666">
        <v>0</v>
      </c>
      <c r="E14" s="136">
        <v>1</v>
      </c>
      <c r="F14" s="109" t="s">
        <v>290</v>
      </c>
      <c r="G14" s="126"/>
      <c r="H14" s="150">
        <v>43221</v>
      </c>
      <c r="I14" s="113"/>
      <c r="J14" s="114"/>
      <c r="K14" s="115"/>
    </row>
    <row r="15" spans="2:11" s="117" customFormat="1" ht="30">
      <c r="B15" s="656"/>
      <c r="C15" s="667"/>
      <c r="D15" s="666"/>
      <c r="E15" s="136">
        <v>2</v>
      </c>
      <c r="F15" s="109" t="s">
        <v>291</v>
      </c>
      <c r="G15" s="120"/>
      <c r="H15" s="151">
        <v>43344</v>
      </c>
      <c r="I15" s="113"/>
      <c r="J15" s="114"/>
      <c r="K15" s="115"/>
    </row>
    <row r="16" spans="2:11" s="117" customFormat="1" ht="30">
      <c r="B16" s="657"/>
      <c r="C16" s="667"/>
      <c r="D16" s="666"/>
      <c r="E16" s="136">
        <v>3</v>
      </c>
      <c r="F16" s="109" t="s">
        <v>292</v>
      </c>
      <c r="G16" s="120"/>
      <c r="H16" s="121">
        <v>43435</v>
      </c>
      <c r="I16" s="113"/>
      <c r="J16" s="114"/>
      <c r="K16" s="115"/>
    </row>
    <row r="17" spans="2:11" s="117" customFormat="1" ht="90">
      <c r="B17" s="658">
        <v>2</v>
      </c>
      <c r="C17" s="646" t="s">
        <v>262</v>
      </c>
      <c r="D17" s="127"/>
      <c r="E17" s="137">
        <v>4</v>
      </c>
      <c r="F17" s="109" t="s">
        <v>254</v>
      </c>
      <c r="G17" s="120"/>
      <c r="H17" s="121">
        <v>43132</v>
      </c>
      <c r="I17" s="113"/>
      <c r="J17" s="114"/>
      <c r="K17" s="115"/>
    </row>
    <row r="18" spans="2:11" ht="45">
      <c r="B18" s="659"/>
      <c r="C18" s="647"/>
      <c r="D18" s="120"/>
      <c r="E18" s="137">
        <v>5</v>
      </c>
      <c r="F18" s="107" t="s">
        <v>255</v>
      </c>
      <c r="G18" s="120"/>
      <c r="H18" s="121">
        <v>43132</v>
      </c>
      <c r="I18" s="110"/>
      <c r="J18" s="108"/>
      <c r="K18" s="111"/>
    </row>
    <row r="19" spans="2:11" ht="168.75" customHeight="1">
      <c r="B19" s="659"/>
      <c r="C19" s="647"/>
      <c r="D19" s="153"/>
      <c r="E19" s="154"/>
      <c r="F19" s="155" t="s">
        <v>293</v>
      </c>
      <c r="G19" s="156"/>
      <c r="H19" s="157">
        <v>0</v>
      </c>
      <c r="I19" s="158"/>
      <c r="J19" s="159"/>
      <c r="K19" s="160"/>
    </row>
    <row r="20" spans="2:11" ht="48.75" customHeight="1">
      <c r="B20" s="660"/>
      <c r="C20" s="648"/>
      <c r="D20" s="128"/>
      <c r="E20" s="137">
        <v>6</v>
      </c>
      <c r="F20" s="107" t="s">
        <v>256</v>
      </c>
      <c r="G20" s="116"/>
      <c r="H20" s="121">
        <v>43160</v>
      </c>
      <c r="I20" s="110"/>
      <c r="J20" s="108"/>
      <c r="K20" s="111"/>
    </row>
    <row r="21" spans="2:11" ht="153" customHeight="1">
      <c r="B21" s="655">
        <v>3</v>
      </c>
      <c r="C21" s="646" t="s">
        <v>263</v>
      </c>
      <c r="D21" s="153"/>
      <c r="E21" s="154">
        <v>0</v>
      </c>
      <c r="F21" s="155" t="s">
        <v>294</v>
      </c>
      <c r="G21" s="153"/>
      <c r="H21" s="157">
        <v>43130</v>
      </c>
      <c r="I21" s="158"/>
      <c r="J21" s="159"/>
      <c r="K21" s="161"/>
    </row>
    <row r="22" spans="2:11" ht="64.5" customHeight="1">
      <c r="B22" s="657"/>
      <c r="C22" s="648"/>
      <c r="D22" s="116"/>
      <c r="E22" s="136">
        <v>7</v>
      </c>
      <c r="F22" s="107" t="s">
        <v>295</v>
      </c>
      <c r="G22" s="116"/>
      <c r="H22" s="121">
        <v>43449</v>
      </c>
      <c r="I22" s="113"/>
      <c r="J22" s="114"/>
      <c r="K22" s="115"/>
    </row>
    <row r="23" spans="2:11" ht="60">
      <c r="B23" s="658">
        <v>4</v>
      </c>
      <c r="C23" s="107" t="s">
        <v>264</v>
      </c>
      <c r="D23" s="116"/>
      <c r="E23" s="137">
        <v>8</v>
      </c>
      <c r="F23" s="107" t="s">
        <v>257</v>
      </c>
      <c r="G23" s="116"/>
      <c r="H23" s="121">
        <v>43449</v>
      </c>
      <c r="I23" s="110"/>
      <c r="J23" s="108"/>
      <c r="K23" s="111"/>
    </row>
    <row r="24" spans="2:11" ht="89.25" customHeight="1">
      <c r="B24" s="659"/>
      <c r="C24" s="661" t="s">
        <v>265</v>
      </c>
      <c r="D24" s="116"/>
      <c r="E24" s="137">
        <v>9</v>
      </c>
      <c r="F24" s="107" t="s">
        <v>296</v>
      </c>
      <c r="G24" s="116"/>
      <c r="H24" s="121">
        <v>43449</v>
      </c>
      <c r="I24" s="110"/>
      <c r="J24" s="108"/>
      <c r="K24" s="112"/>
    </row>
    <row r="25" spans="2:11" ht="97.5" customHeight="1">
      <c r="B25" s="659"/>
      <c r="C25" s="662"/>
      <c r="D25" s="116"/>
      <c r="E25" s="137">
        <v>10</v>
      </c>
      <c r="F25" s="107" t="s">
        <v>297</v>
      </c>
      <c r="G25" s="116"/>
      <c r="H25" s="121">
        <v>43449</v>
      </c>
      <c r="I25" s="110"/>
      <c r="J25" s="108"/>
      <c r="K25" s="112"/>
    </row>
    <row r="26" spans="2:11" ht="45">
      <c r="B26" s="659"/>
      <c r="C26" s="662"/>
      <c r="D26" s="116"/>
      <c r="E26" s="137">
        <v>11</v>
      </c>
      <c r="F26" s="107" t="s">
        <v>298</v>
      </c>
      <c r="G26" s="116"/>
      <c r="H26" s="121">
        <v>43449</v>
      </c>
      <c r="I26" s="110"/>
      <c r="J26" s="108"/>
      <c r="K26" s="112"/>
    </row>
    <row r="27" spans="2:11" ht="54.75" customHeight="1">
      <c r="B27" s="659"/>
      <c r="C27" s="662"/>
      <c r="D27" s="116"/>
      <c r="E27" s="137">
        <v>12</v>
      </c>
      <c r="F27" s="107" t="s">
        <v>258</v>
      </c>
      <c r="G27" s="116"/>
      <c r="H27" s="121">
        <v>43449</v>
      </c>
      <c r="I27" s="110"/>
      <c r="J27" s="108"/>
      <c r="K27" s="112"/>
    </row>
    <row r="28" spans="2:11" ht="77.25" customHeight="1">
      <c r="B28" s="659"/>
      <c r="C28" s="662"/>
      <c r="D28" s="116"/>
      <c r="E28" s="137">
        <v>13</v>
      </c>
      <c r="F28" s="107" t="s">
        <v>259</v>
      </c>
      <c r="G28" s="116"/>
      <c r="H28" s="121">
        <v>43449</v>
      </c>
      <c r="I28" s="110"/>
      <c r="J28" s="108"/>
      <c r="K28" s="112"/>
    </row>
    <row r="29" spans="2:11" ht="60">
      <c r="B29" s="660"/>
      <c r="C29" s="663"/>
      <c r="D29" s="116"/>
      <c r="E29" s="137">
        <v>14</v>
      </c>
      <c r="F29" s="109" t="s">
        <v>260</v>
      </c>
      <c r="G29" s="116"/>
      <c r="H29" s="121">
        <v>43449</v>
      </c>
      <c r="I29" s="110"/>
      <c r="J29" s="108"/>
      <c r="K29" s="112"/>
    </row>
    <row r="30" spans="2:11" ht="132.75" customHeight="1">
      <c r="B30" s="655">
        <v>5</v>
      </c>
      <c r="C30" s="646" t="s">
        <v>280</v>
      </c>
      <c r="D30" s="116"/>
      <c r="E30" s="136">
        <v>15</v>
      </c>
      <c r="F30" s="130" t="s">
        <v>299</v>
      </c>
      <c r="G30" s="116"/>
      <c r="H30" s="121">
        <v>43449</v>
      </c>
      <c r="I30" s="110"/>
      <c r="J30" s="108"/>
      <c r="K30" s="112"/>
    </row>
    <row r="31" spans="2:11" ht="105">
      <c r="B31" s="657"/>
      <c r="C31" s="648"/>
      <c r="D31" s="153"/>
      <c r="E31" s="154">
        <v>0</v>
      </c>
      <c r="F31" s="163" t="s">
        <v>300</v>
      </c>
      <c r="G31" s="153"/>
      <c r="H31" s="157">
        <v>43449</v>
      </c>
      <c r="I31" s="158"/>
      <c r="J31" s="159"/>
      <c r="K31" s="161"/>
    </row>
    <row r="32" spans="2:11" ht="45">
      <c r="B32" s="658">
        <v>6</v>
      </c>
      <c r="C32" s="661" t="s">
        <v>285</v>
      </c>
      <c r="D32" s="116"/>
      <c r="E32" s="137">
        <v>16</v>
      </c>
      <c r="F32" s="130" t="s">
        <v>301</v>
      </c>
      <c r="G32" s="116"/>
      <c r="H32" s="121">
        <v>43449</v>
      </c>
      <c r="I32" s="110"/>
      <c r="J32" s="108"/>
      <c r="K32" s="112"/>
    </row>
    <row r="33" spans="2:11" ht="57.75" customHeight="1">
      <c r="B33" s="659"/>
      <c r="C33" s="662"/>
      <c r="D33" s="116"/>
      <c r="E33" s="137">
        <v>17</v>
      </c>
      <c r="F33" s="130" t="s">
        <v>266</v>
      </c>
      <c r="G33" s="116"/>
      <c r="H33" s="121">
        <v>43449</v>
      </c>
      <c r="I33" s="110"/>
      <c r="J33" s="108"/>
      <c r="K33" s="112"/>
    </row>
    <row r="34" spans="2:11" ht="30">
      <c r="B34" s="659"/>
      <c r="C34" s="662"/>
      <c r="D34" s="116"/>
      <c r="E34" s="137">
        <v>18</v>
      </c>
      <c r="F34" s="130" t="s">
        <v>267</v>
      </c>
      <c r="G34" s="116"/>
      <c r="H34" s="121">
        <v>43449</v>
      </c>
      <c r="I34" s="110"/>
      <c r="J34" s="108"/>
      <c r="K34" s="112"/>
    </row>
    <row r="35" spans="2:11" ht="45">
      <c r="B35" s="660"/>
      <c r="C35" s="663"/>
      <c r="D35" s="116"/>
      <c r="E35" s="137">
        <v>19</v>
      </c>
      <c r="F35" s="130" t="s">
        <v>268</v>
      </c>
      <c r="G35" s="116"/>
      <c r="H35" s="121">
        <v>43449</v>
      </c>
      <c r="I35" s="110"/>
      <c r="J35" s="108"/>
      <c r="K35" s="112"/>
    </row>
    <row r="36" spans="2:11" ht="81.75" customHeight="1">
      <c r="B36" s="136">
        <v>7</v>
      </c>
      <c r="C36" s="130" t="s">
        <v>284</v>
      </c>
      <c r="D36" s="116"/>
      <c r="E36" s="136">
        <v>20</v>
      </c>
      <c r="F36" s="130" t="s">
        <v>302</v>
      </c>
      <c r="G36" s="116"/>
      <c r="H36" s="121">
        <v>43449</v>
      </c>
      <c r="I36" s="110"/>
      <c r="J36" s="108"/>
      <c r="K36" s="112"/>
    </row>
    <row r="37" spans="2:11" ht="86.25" customHeight="1">
      <c r="B37" s="137">
        <v>8</v>
      </c>
      <c r="C37" s="130" t="s">
        <v>283</v>
      </c>
      <c r="D37" s="116"/>
      <c r="E37" s="137">
        <v>21</v>
      </c>
      <c r="F37" s="130" t="s">
        <v>282</v>
      </c>
      <c r="G37" s="116"/>
      <c r="H37" s="121">
        <v>43449</v>
      </c>
      <c r="I37" s="110"/>
      <c r="J37" s="108"/>
      <c r="K37" s="112"/>
    </row>
    <row r="38" spans="2:11" ht="42" customHeight="1">
      <c r="B38" s="655">
        <v>9</v>
      </c>
      <c r="C38" s="661" t="s">
        <v>281</v>
      </c>
      <c r="D38" s="116"/>
      <c r="E38" s="136">
        <v>22</v>
      </c>
      <c r="F38" s="130" t="s">
        <v>269</v>
      </c>
      <c r="G38" s="116"/>
      <c r="H38" s="121">
        <v>43449</v>
      </c>
      <c r="I38" s="110"/>
      <c r="J38" s="108"/>
      <c r="K38" s="112"/>
    </row>
    <row r="39" spans="2:11" ht="42" customHeight="1">
      <c r="B39" s="656"/>
      <c r="C39" s="662"/>
      <c r="D39" s="116"/>
      <c r="E39" s="136">
        <v>23</v>
      </c>
      <c r="F39" s="130" t="s">
        <v>270</v>
      </c>
      <c r="G39" s="116"/>
      <c r="H39" s="121">
        <v>43449</v>
      </c>
      <c r="I39" s="110"/>
      <c r="J39" s="108"/>
      <c r="K39" s="112"/>
    </row>
    <row r="40" spans="2:11" ht="42" customHeight="1">
      <c r="B40" s="657"/>
      <c r="C40" s="663"/>
      <c r="D40" s="116"/>
      <c r="E40" s="136">
        <v>24</v>
      </c>
      <c r="F40" s="130" t="s">
        <v>271</v>
      </c>
      <c r="G40" s="116"/>
      <c r="H40" s="121">
        <v>43449</v>
      </c>
      <c r="I40" s="110"/>
      <c r="J40" s="108"/>
      <c r="K40" s="112"/>
    </row>
    <row r="41" spans="2:11" ht="47.25" customHeight="1">
      <c r="B41" s="658">
        <v>10</v>
      </c>
      <c r="C41" s="661" t="s">
        <v>303</v>
      </c>
      <c r="D41" s="116"/>
      <c r="E41" s="137">
        <v>25</v>
      </c>
      <c r="F41" s="130" t="s">
        <v>272</v>
      </c>
      <c r="G41" s="116"/>
      <c r="H41" s="150">
        <v>43266</v>
      </c>
      <c r="I41" s="110"/>
      <c r="J41" s="108"/>
      <c r="K41" s="112"/>
    </row>
    <row r="42" spans="2:11" ht="47.25" customHeight="1">
      <c r="B42" s="659"/>
      <c r="C42" s="662"/>
      <c r="D42" s="116"/>
      <c r="E42" s="137">
        <v>26</v>
      </c>
      <c r="F42" s="130" t="s">
        <v>273</v>
      </c>
      <c r="G42" s="116"/>
      <c r="H42" s="150">
        <v>43266</v>
      </c>
      <c r="I42" s="110"/>
      <c r="J42" s="108"/>
      <c r="K42" s="112"/>
    </row>
    <row r="43" spans="2:11" ht="47.25" customHeight="1">
      <c r="B43" s="660"/>
      <c r="C43" s="663"/>
      <c r="D43" s="116"/>
      <c r="E43" s="137">
        <v>27</v>
      </c>
      <c r="F43" s="130" t="s">
        <v>274</v>
      </c>
      <c r="G43" s="116"/>
      <c r="H43" s="150">
        <v>43266</v>
      </c>
      <c r="I43" s="110"/>
      <c r="J43" s="108"/>
      <c r="K43" s="112"/>
    </row>
    <row r="44" spans="2:11" ht="81.75" customHeight="1">
      <c r="B44" s="134">
        <v>11</v>
      </c>
      <c r="C44" s="165" t="s">
        <v>304</v>
      </c>
      <c r="D44" s="116"/>
      <c r="E44" s="136">
        <v>28</v>
      </c>
      <c r="F44" s="109" t="s">
        <v>305</v>
      </c>
      <c r="G44" s="116"/>
      <c r="H44" s="121">
        <v>43449</v>
      </c>
      <c r="I44" s="113"/>
      <c r="J44" s="114"/>
      <c r="K44" s="115"/>
    </row>
    <row r="45" spans="2:11" ht="64.5" customHeight="1">
      <c r="B45" s="658">
        <v>12</v>
      </c>
      <c r="C45" s="661" t="s">
        <v>306</v>
      </c>
      <c r="D45" s="124"/>
      <c r="E45" s="137">
        <v>29</v>
      </c>
      <c r="F45" s="107" t="s">
        <v>275</v>
      </c>
      <c r="G45" s="124"/>
      <c r="H45" s="121">
        <v>43449</v>
      </c>
      <c r="I45" s="124"/>
      <c r="J45" s="124"/>
      <c r="K45" s="124"/>
    </row>
    <row r="46" spans="2:11" ht="45">
      <c r="B46" s="659"/>
      <c r="C46" s="662"/>
      <c r="D46" s="124"/>
      <c r="E46" s="137">
        <v>30</v>
      </c>
      <c r="F46" s="107" t="s">
        <v>276</v>
      </c>
      <c r="G46" s="124"/>
      <c r="H46" s="121">
        <v>43449</v>
      </c>
      <c r="I46" s="124"/>
      <c r="J46" s="124"/>
      <c r="K46" s="124"/>
    </row>
    <row r="47" spans="2:11" ht="30">
      <c r="B47" s="660"/>
      <c r="C47" s="663"/>
      <c r="D47" s="120"/>
      <c r="E47" s="137">
        <v>31</v>
      </c>
      <c r="F47" s="107" t="s">
        <v>277</v>
      </c>
      <c r="G47" s="120"/>
      <c r="H47" s="121">
        <v>43449</v>
      </c>
      <c r="I47" s="113"/>
      <c r="J47" s="114"/>
      <c r="K47" s="115"/>
    </row>
    <row r="48" spans="2:14" ht="45">
      <c r="B48" s="655">
        <v>13</v>
      </c>
      <c r="C48" s="646" t="s">
        <v>307</v>
      </c>
      <c r="D48" s="120"/>
      <c r="E48" s="136">
        <v>1</v>
      </c>
      <c r="F48" s="166" t="s">
        <v>278</v>
      </c>
      <c r="G48" s="153"/>
      <c r="H48" s="157">
        <v>43449</v>
      </c>
      <c r="I48" s="158"/>
      <c r="J48" s="159"/>
      <c r="K48" s="160"/>
      <c r="M48" s="665"/>
      <c r="N48" s="665"/>
    </row>
    <row r="49" spans="2:14" ht="132" customHeight="1">
      <c r="B49" s="656"/>
      <c r="C49" s="647"/>
      <c r="D49" s="120"/>
      <c r="E49" s="136">
        <v>2</v>
      </c>
      <c r="F49" s="167" t="s">
        <v>308</v>
      </c>
      <c r="G49" s="153"/>
      <c r="H49" s="157">
        <v>43449</v>
      </c>
      <c r="I49" s="158"/>
      <c r="J49" s="159"/>
      <c r="K49" s="161"/>
      <c r="M49" s="665"/>
      <c r="N49" s="665"/>
    </row>
    <row r="50" spans="2:14" ht="132" customHeight="1">
      <c r="B50" s="657"/>
      <c r="C50" s="648"/>
      <c r="D50" s="120"/>
      <c r="E50" s="136">
        <v>3</v>
      </c>
      <c r="F50" s="156" t="s">
        <v>279</v>
      </c>
      <c r="G50" s="153"/>
      <c r="H50" s="157">
        <v>43449</v>
      </c>
      <c r="I50" s="158"/>
      <c r="J50" s="159"/>
      <c r="K50" s="161"/>
      <c r="M50" s="665"/>
      <c r="N50" s="665"/>
    </row>
    <row r="51" spans="2:14" ht="132" customHeight="1">
      <c r="B51" s="655">
        <v>14</v>
      </c>
      <c r="C51" s="646" t="s">
        <v>309</v>
      </c>
      <c r="D51" s="131"/>
      <c r="E51" s="154"/>
      <c r="F51" s="170" t="s">
        <v>310</v>
      </c>
      <c r="G51" s="171"/>
      <c r="H51" s="168"/>
      <c r="I51" s="172"/>
      <c r="J51" s="159"/>
      <c r="K51" s="161"/>
      <c r="M51" s="665"/>
      <c r="N51" s="665"/>
    </row>
    <row r="52" spans="2:14" ht="60.75" customHeight="1">
      <c r="B52" s="656"/>
      <c r="C52" s="647"/>
      <c r="D52" s="131"/>
      <c r="E52" s="136">
        <v>32</v>
      </c>
      <c r="F52" s="169" t="s">
        <v>311</v>
      </c>
      <c r="G52" s="116"/>
      <c r="H52" s="122">
        <v>43435</v>
      </c>
      <c r="I52" s="110"/>
      <c r="J52" s="108"/>
      <c r="K52" s="112"/>
      <c r="M52" s="665"/>
      <c r="N52" s="665"/>
    </row>
    <row r="53" spans="2:14" ht="60.75" customHeight="1">
      <c r="B53" s="656"/>
      <c r="C53" s="647"/>
      <c r="D53" s="131"/>
      <c r="E53" s="136">
        <v>33</v>
      </c>
      <c r="F53" s="169" t="s">
        <v>312</v>
      </c>
      <c r="G53" s="116"/>
      <c r="H53" s="122">
        <v>43435</v>
      </c>
      <c r="I53" s="110"/>
      <c r="J53" s="108"/>
      <c r="K53" s="112"/>
      <c r="M53" s="665"/>
      <c r="N53" s="665"/>
    </row>
    <row r="54" spans="2:14" ht="60.75" customHeight="1">
      <c r="B54" s="657"/>
      <c r="C54" s="648"/>
      <c r="D54" s="131"/>
      <c r="E54" s="136">
        <v>34</v>
      </c>
      <c r="F54" s="169" t="s">
        <v>313</v>
      </c>
      <c r="G54" s="174"/>
      <c r="H54" s="122">
        <v>43435</v>
      </c>
      <c r="I54" s="110"/>
      <c r="J54" s="108"/>
      <c r="K54" s="112"/>
      <c r="M54" s="665"/>
      <c r="N54" s="665"/>
    </row>
    <row r="55" spans="2:14" ht="57" customHeight="1">
      <c r="B55" s="138">
        <v>15</v>
      </c>
      <c r="C55" s="123" t="s">
        <v>314</v>
      </c>
      <c r="D55" s="131"/>
      <c r="E55" s="136">
        <v>35</v>
      </c>
      <c r="F55" s="176" t="s">
        <v>315</v>
      </c>
      <c r="G55" s="175"/>
      <c r="H55" s="122">
        <v>43435</v>
      </c>
      <c r="I55" s="173"/>
      <c r="J55" s="108"/>
      <c r="K55" s="112"/>
      <c r="M55" s="665"/>
      <c r="N55" s="665"/>
    </row>
    <row r="56" spans="2:14" ht="99.75" customHeight="1">
      <c r="B56" s="136">
        <v>16</v>
      </c>
      <c r="C56" s="130" t="s">
        <v>288</v>
      </c>
      <c r="D56" s="120"/>
      <c r="E56" s="136">
        <v>36</v>
      </c>
      <c r="F56" s="119" t="s">
        <v>286</v>
      </c>
      <c r="G56" s="128"/>
      <c r="H56" s="122">
        <v>43435</v>
      </c>
      <c r="I56" s="173"/>
      <c r="J56" s="108"/>
      <c r="K56" s="112"/>
      <c r="M56" s="665"/>
      <c r="N56" s="665"/>
    </row>
    <row r="57" spans="2:14" ht="60" customHeight="1">
      <c r="B57" s="655">
        <v>17</v>
      </c>
      <c r="C57" s="646" t="s">
        <v>289</v>
      </c>
      <c r="D57" s="669"/>
      <c r="E57" s="655">
        <v>37</v>
      </c>
      <c r="F57" s="131" t="s">
        <v>287</v>
      </c>
      <c r="G57" s="116"/>
      <c r="H57" s="122">
        <v>43160</v>
      </c>
      <c r="I57" s="110"/>
      <c r="J57" s="108"/>
      <c r="K57" s="112"/>
      <c r="M57" s="665"/>
      <c r="N57" s="665"/>
    </row>
    <row r="58" spans="2:14" ht="45">
      <c r="B58" s="656"/>
      <c r="C58" s="647"/>
      <c r="D58" s="670"/>
      <c r="E58" s="656"/>
      <c r="F58" s="169" t="s">
        <v>287</v>
      </c>
      <c r="G58" s="116"/>
      <c r="H58" s="122">
        <v>43252</v>
      </c>
      <c r="I58" s="110"/>
      <c r="J58" s="108"/>
      <c r="K58" s="112"/>
      <c r="M58" s="665"/>
      <c r="N58" s="665"/>
    </row>
    <row r="59" spans="2:14" ht="45">
      <c r="B59" s="656"/>
      <c r="C59" s="647"/>
      <c r="D59" s="670"/>
      <c r="E59" s="656"/>
      <c r="F59" s="169" t="s">
        <v>287</v>
      </c>
      <c r="G59" s="116"/>
      <c r="H59" s="122">
        <v>43344</v>
      </c>
      <c r="I59" s="110"/>
      <c r="J59" s="108"/>
      <c r="K59" s="112"/>
      <c r="M59" s="665"/>
      <c r="N59" s="665"/>
    </row>
    <row r="60" spans="2:14" ht="45">
      <c r="B60" s="657"/>
      <c r="C60" s="648"/>
      <c r="D60" s="671"/>
      <c r="E60" s="657"/>
      <c r="F60" s="169" t="s">
        <v>287</v>
      </c>
      <c r="G60" s="116"/>
      <c r="H60" s="122">
        <v>43435</v>
      </c>
      <c r="I60" s="110"/>
      <c r="J60" s="108"/>
      <c r="K60" s="112"/>
      <c r="M60" s="665"/>
      <c r="N60" s="665"/>
    </row>
    <row r="61" spans="2:14" ht="56.25" customHeight="1">
      <c r="B61" s="152">
        <v>18</v>
      </c>
      <c r="C61" s="177" t="s">
        <v>316</v>
      </c>
      <c r="D61" s="169"/>
      <c r="E61" s="136">
        <v>38</v>
      </c>
      <c r="F61" s="178" t="s">
        <v>317</v>
      </c>
      <c r="G61" s="116"/>
      <c r="H61" s="122">
        <v>43132</v>
      </c>
      <c r="I61" s="110"/>
      <c r="J61" s="108"/>
      <c r="K61" s="112"/>
      <c r="M61" s="665"/>
      <c r="N61" s="665"/>
    </row>
    <row r="62" spans="2:14" ht="62.25" customHeight="1">
      <c r="B62" s="138">
        <v>19</v>
      </c>
      <c r="C62" s="177" t="s">
        <v>318</v>
      </c>
      <c r="D62" s="169"/>
      <c r="E62" s="136">
        <v>39</v>
      </c>
      <c r="F62" s="178" t="s">
        <v>319</v>
      </c>
      <c r="G62" s="116"/>
      <c r="H62" s="122">
        <v>43132</v>
      </c>
      <c r="I62" s="110"/>
      <c r="J62" s="108"/>
      <c r="K62" s="112"/>
      <c r="M62" s="665"/>
      <c r="N62" s="665"/>
    </row>
    <row r="63" spans="2:11" s="129" customFormat="1" ht="15">
      <c r="B63" s="637" t="s">
        <v>246</v>
      </c>
      <c r="C63" s="638"/>
      <c r="D63" s="103">
        <f>SUM(D48:D61)</f>
        <v>0</v>
      </c>
      <c r="E63" s="639" t="s">
        <v>247</v>
      </c>
      <c r="F63" s="640"/>
      <c r="G63" s="103">
        <f>SUM(G48:G61)</f>
        <v>0</v>
      </c>
      <c r="H63" s="104"/>
      <c r="I63" s="105">
        <f>SUM(I48:I62)</f>
        <v>0</v>
      </c>
      <c r="J63" s="106"/>
      <c r="K63" s="106"/>
    </row>
    <row r="66" ht="15">
      <c r="H66" s="141"/>
    </row>
    <row r="67" spans="8:9" ht="15">
      <c r="H67" s="141"/>
      <c r="I67" s="141"/>
    </row>
    <row r="68" ht="15">
      <c r="H68" s="141"/>
    </row>
    <row r="69" ht="15">
      <c r="H69" s="141"/>
    </row>
    <row r="70" ht="15">
      <c r="H70" s="141"/>
    </row>
    <row r="71" ht="15">
      <c r="H71" s="141"/>
    </row>
  </sheetData>
  <sheetProtection/>
  <mergeCells count="49">
    <mergeCell ref="D9:F9"/>
    <mergeCell ref="D10:F10"/>
    <mergeCell ref="E57:E60"/>
    <mergeCell ref="B51:B54"/>
    <mergeCell ref="B6:C6"/>
    <mergeCell ref="B7:C7"/>
    <mergeCell ref="B8:C8"/>
    <mergeCell ref="B9:C9"/>
    <mergeCell ref="B10:C10"/>
    <mergeCell ref="D6:F6"/>
    <mergeCell ref="D7:F7"/>
    <mergeCell ref="D8:F8"/>
    <mergeCell ref="C21:C22"/>
    <mergeCell ref="C24:C29"/>
    <mergeCell ref="B23:B29"/>
    <mergeCell ref="B57:B60"/>
    <mergeCell ref="C57:C60"/>
    <mergeCell ref="D57:D60"/>
    <mergeCell ref="C45:C47"/>
    <mergeCell ref="C48:C50"/>
    <mergeCell ref="M48:N62"/>
    <mergeCell ref="B63:C63"/>
    <mergeCell ref="E63:F63"/>
    <mergeCell ref="D14:D16"/>
    <mergeCell ref="B14:B16"/>
    <mergeCell ref="C14:C16"/>
    <mergeCell ref="C38:C40"/>
    <mergeCell ref="C41:C43"/>
    <mergeCell ref="B21:B22"/>
    <mergeCell ref="C17:C20"/>
    <mergeCell ref="B45:B47"/>
    <mergeCell ref="C30:C31"/>
    <mergeCell ref="C32:C35"/>
    <mergeCell ref="B12:H12"/>
    <mergeCell ref="B41:B43"/>
    <mergeCell ref="B38:B40"/>
    <mergeCell ref="B30:B31"/>
    <mergeCell ref="B32:B35"/>
    <mergeCell ref="B17:B20"/>
    <mergeCell ref="C51:C54"/>
    <mergeCell ref="B1:B4"/>
    <mergeCell ref="C1:J1"/>
    <mergeCell ref="K1:K4"/>
    <mergeCell ref="C2:J2"/>
    <mergeCell ref="C3:J3"/>
    <mergeCell ref="C4:G4"/>
    <mergeCell ref="H4:J4"/>
    <mergeCell ref="I12:K12"/>
    <mergeCell ref="B48:B50"/>
  </mergeCells>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rgb="FF879225"/>
  </sheetPr>
  <dimension ref="A1:O67"/>
  <sheetViews>
    <sheetView zoomScale="80" zoomScaleNormal="80" zoomScalePageLayoutView="0" workbookViewId="0" topLeftCell="A48">
      <selection activeCell="K57" sqref="K57"/>
    </sheetView>
  </sheetViews>
  <sheetFormatPr defaultColWidth="11.421875" defaultRowHeight="15"/>
  <cols>
    <col min="1" max="1" width="0.9921875" style="241" customWidth="1"/>
    <col min="2" max="2" width="25.421875" style="256" customWidth="1"/>
    <col min="3" max="3" width="14.57421875" style="241" customWidth="1"/>
    <col min="4" max="4" width="20.140625" style="241" customWidth="1"/>
    <col min="5" max="5" width="16.421875" style="264" customWidth="1"/>
    <col min="6" max="6" width="25.00390625" style="241" customWidth="1"/>
    <col min="7" max="7" width="22.00390625" style="257" customWidth="1"/>
    <col min="8" max="8" width="20.57421875" style="241" customWidth="1"/>
    <col min="9" max="9" width="22.421875" style="241" customWidth="1"/>
    <col min="10" max="10" width="11.421875" style="238" customWidth="1"/>
    <col min="11" max="12" width="11.421875" style="239" customWidth="1"/>
    <col min="13" max="17" width="11.421875" style="240" customWidth="1"/>
    <col min="18" max="16384" width="11.421875" style="241" customWidth="1"/>
  </cols>
  <sheetData>
    <row r="1" spans="1:9" ht="6" customHeight="1">
      <c r="A1" s="235"/>
      <c r="B1" s="236"/>
      <c r="C1" s="235"/>
      <c r="D1" s="235"/>
      <c r="E1" s="262"/>
      <c r="F1" s="235"/>
      <c r="G1" s="237"/>
      <c r="H1" s="235"/>
      <c r="I1" s="235"/>
    </row>
    <row r="2" spans="1:9" ht="25.5" customHeight="1">
      <c r="A2" s="235"/>
      <c r="B2" s="476"/>
      <c r="C2" s="410" t="s">
        <v>372</v>
      </c>
      <c r="D2" s="410"/>
      <c r="E2" s="410"/>
      <c r="F2" s="410"/>
      <c r="G2" s="410"/>
      <c r="H2" s="410"/>
      <c r="I2" s="410"/>
    </row>
    <row r="3" spans="1:9" ht="25.5" customHeight="1">
      <c r="A3" s="235"/>
      <c r="B3" s="476"/>
      <c r="C3" s="411" t="s">
        <v>16</v>
      </c>
      <c r="D3" s="411"/>
      <c r="E3" s="411"/>
      <c r="F3" s="411"/>
      <c r="G3" s="411"/>
      <c r="H3" s="411"/>
      <c r="I3" s="411"/>
    </row>
    <row r="4" spans="1:15" ht="25.5" customHeight="1">
      <c r="A4" s="235"/>
      <c r="B4" s="476"/>
      <c r="C4" s="411" t="s">
        <v>107</v>
      </c>
      <c r="D4" s="411"/>
      <c r="E4" s="411"/>
      <c r="F4" s="411"/>
      <c r="G4" s="411"/>
      <c r="H4" s="411"/>
      <c r="I4" s="411"/>
      <c r="L4" s="180" t="s">
        <v>105</v>
      </c>
      <c r="M4" s="239"/>
      <c r="N4" s="239"/>
      <c r="O4" s="239"/>
    </row>
    <row r="5" spans="1:15" ht="25.5" customHeight="1">
      <c r="A5" s="235"/>
      <c r="B5" s="476"/>
      <c r="C5" s="411" t="s">
        <v>109</v>
      </c>
      <c r="D5" s="411"/>
      <c r="E5" s="411"/>
      <c r="F5" s="411"/>
      <c r="G5" s="412" t="s">
        <v>347</v>
      </c>
      <c r="H5" s="412"/>
      <c r="I5" s="412"/>
      <c r="L5" s="180" t="s">
        <v>106</v>
      </c>
      <c r="M5" s="239"/>
      <c r="N5" s="239"/>
      <c r="O5" s="239"/>
    </row>
    <row r="6" spans="1:15" ht="23.25" customHeight="1">
      <c r="A6" s="235"/>
      <c r="B6" s="464" t="s">
        <v>112</v>
      </c>
      <c r="C6" s="465"/>
      <c r="D6" s="465"/>
      <c r="E6" s="465"/>
      <c r="F6" s="465"/>
      <c r="G6" s="465"/>
      <c r="H6" s="465"/>
      <c r="I6" s="466"/>
      <c r="L6" s="180" t="s">
        <v>108</v>
      </c>
      <c r="M6" s="239"/>
      <c r="N6" s="239"/>
      <c r="O6" s="239"/>
    </row>
    <row r="7" spans="1:15" ht="24" customHeight="1">
      <c r="A7" s="235"/>
      <c r="B7" s="467" t="s">
        <v>113</v>
      </c>
      <c r="C7" s="468"/>
      <c r="D7" s="468"/>
      <c r="E7" s="468"/>
      <c r="F7" s="468"/>
      <c r="G7" s="468"/>
      <c r="H7" s="468"/>
      <c r="I7" s="469"/>
      <c r="L7" s="180" t="s">
        <v>111</v>
      </c>
      <c r="M7" s="239"/>
      <c r="N7" s="239"/>
      <c r="O7" s="239"/>
    </row>
    <row r="8" spans="1:15" ht="24" customHeight="1">
      <c r="A8" s="235"/>
      <c r="B8" s="470" t="s">
        <v>114</v>
      </c>
      <c r="C8" s="470"/>
      <c r="D8" s="470"/>
      <c r="E8" s="470"/>
      <c r="F8" s="470"/>
      <c r="G8" s="470"/>
      <c r="H8" s="470"/>
      <c r="I8" s="470"/>
      <c r="M8" s="239"/>
      <c r="N8" s="239"/>
      <c r="O8" s="239"/>
    </row>
    <row r="9" spans="1:15" ht="30.75" customHeight="1">
      <c r="A9" s="235"/>
      <c r="B9" s="242" t="s">
        <v>333</v>
      </c>
      <c r="C9" s="243">
        <v>3</v>
      </c>
      <c r="D9" s="409" t="s">
        <v>332</v>
      </c>
      <c r="E9" s="409"/>
      <c r="F9" s="471" t="s">
        <v>355</v>
      </c>
      <c r="G9" s="472"/>
      <c r="H9" s="472"/>
      <c r="I9" s="473"/>
      <c r="M9" s="239"/>
      <c r="N9" s="239"/>
      <c r="O9" s="239"/>
    </row>
    <row r="10" spans="1:15" ht="30.75" customHeight="1">
      <c r="A10" s="235"/>
      <c r="B10" s="242" t="s">
        <v>120</v>
      </c>
      <c r="C10" s="244" t="s">
        <v>139</v>
      </c>
      <c r="D10" s="409" t="s">
        <v>121</v>
      </c>
      <c r="E10" s="409"/>
      <c r="F10" s="421" t="s">
        <v>344</v>
      </c>
      <c r="G10" s="421"/>
      <c r="H10" s="246" t="s">
        <v>122</v>
      </c>
      <c r="I10" s="244" t="s">
        <v>139</v>
      </c>
      <c r="M10" s="239" t="s">
        <v>115</v>
      </c>
      <c r="N10" s="239"/>
      <c r="O10" s="239"/>
    </row>
    <row r="11" spans="1:15" ht="30.75" customHeight="1">
      <c r="A11" s="235"/>
      <c r="B11" s="242" t="s">
        <v>125</v>
      </c>
      <c r="C11" s="474" t="s">
        <v>219</v>
      </c>
      <c r="D11" s="474"/>
      <c r="E11" s="474"/>
      <c r="F11" s="474"/>
      <c r="G11" s="246" t="s">
        <v>126</v>
      </c>
      <c r="H11" s="475" t="s">
        <v>219</v>
      </c>
      <c r="I11" s="475"/>
      <c r="L11" s="180" t="s">
        <v>118</v>
      </c>
      <c r="M11" s="239" t="s">
        <v>119</v>
      </c>
      <c r="N11" s="239"/>
      <c r="O11" s="239"/>
    </row>
    <row r="12" spans="1:15" ht="30.75" customHeight="1">
      <c r="A12" s="235"/>
      <c r="B12" s="242" t="s">
        <v>129</v>
      </c>
      <c r="C12" s="460" t="s">
        <v>123</v>
      </c>
      <c r="D12" s="460"/>
      <c r="E12" s="460"/>
      <c r="F12" s="460"/>
      <c r="G12" s="246" t="s">
        <v>130</v>
      </c>
      <c r="H12" s="461" t="s">
        <v>351</v>
      </c>
      <c r="I12" s="461"/>
      <c r="L12" s="180" t="s">
        <v>123</v>
      </c>
      <c r="M12" s="239" t="s">
        <v>124</v>
      </c>
      <c r="N12" s="239"/>
      <c r="O12" s="239"/>
    </row>
    <row r="13" spans="1:15" ht="30.75" customHeight="1">
      <c r="A13" s="235"/>
      <c r="B13" s="242" t="s">
        <v>132</v>
      </c>
      <c r="C13" s="462" t="s">
        <v>161</v>
      </c>
      <c r="D13" s="462"/>
      <c r="E13" s="462"/>
      <c r="F13" s="462"/>
      <c r="G13" s="462"/>
      <c r="H13" s="462"/>
      <c r="I13" s="462"/>
      <c r="L13" s="180" t="s">
        <v>127</v>
      </c>
      <c r="M13" s="239" t="s">
        <v>128</v>
      </c>
      <c r="N13" s="239"/>
      <c r="O13" s="239"/>
    </row>
    <row r="14" spans="1:15" ht="30.75" customHeight="1">
      <c r="A14" s="235"/>
      <c r="B14" s="242" t="s">
        <v>133</v>
      </c>
      <c r="C14" s="463" t="s">
        <v>219</v>
      </c>
      <c r="D14" s="463"/>
      <c r="E14" s="463"/>
      <c r="F14" s="463"/>
      <c r="G14" s="463"/>
      <c r="H14" s="463"/>
      <c r="I14" s="463"/>
      <c r="L14" s="181" t="s">
        <v>131</v>
      </c>
      <c r="M14" s="239"/>
      <c r="N14" s="239"/>
      <c r="O14" s="239"/>
    </row>
    <row r="15" spans="1:15" ht="30.75" customHeight="1">
      <c r="A15" s="235"/>
      <c r="B15" s="242" t="s">
        <v>135</v>
      </c>
      <c r="C15" s="448" t="s">
        <v>248</v>
      </c>
      <c r="D15" s="448"/>
      <c r="E15" s="448"/>
      <c r="F15" s="448"/>
      <c r="G15" s="246" t="s">
        <v>136</v>
      </c>
      <c r="H15" s="421" t="s">
        <v>152</v>
      </c>
      <c r="I15" s="421"/>
      <c r="L15" s="181"/>
      <c r="M15" s="239"/>
      <c r="N15" s="239"/>
      <c r="O15" s="239"/>
    </row>
    <row r="16" spans="1:15" ht="30.75" customHeight="1">
      <c r="A16" s="235"/>
      <c r="B16" s="242" t="s">
        <v>140</v>
      </c>
      <c r="C16" s="609" t="s">
        <v>386</v>
      </c>
      <c r="D16" s="609"/>
      <c r="E16" s="609"/>
      <c r="F16" s="609"/>
      <c r="G16" s="246" t="s">
        <v>141</v>
      </c>
      <c r="H16" s="421" t="s">
        <v>115</v>
      </c>
      <c r="I16" s="421"/>
      <c r="L16" s="181"/>
      <c r="M16" s="239" t="s">
        <v>134</v>
      </c>
      <c r="N16" s="239"/>
      <c r="O16" s="239"/>
    </row>
    <row r="17" spans="1:15" ht="40.5" customHeight="1">
      <c r="A17" s="235"/>
      <c r="B17" s="242" t="s">
        <v>143</v>
      </c>
      <c r="C17" s="610" t="s">
        <v>350</v>
      </c>
      <c r="D17" s="611"/>
      <c r="E17" s="611"/>
      <c r="F17" s="611"/>
      <c r="G17" s="611"/>
      <c r="H17" s="611"/>
      <c r="I17" s="612"/>
      <c r="L17" s="181" t="s">
        <v>138</v>
      </c>
      <c r="M17" s="239" t="s">
        <v>139</v>
      </c>
      <c r="N17" s="239"/>
      <c r="O17" s="239"/>
    </row>
    <row r="18" spans="1:15" ht="30.75" customHeight="1">
      <c r="A18" s="235"/>
      <c r="B18" s="242" t="s">
        <v>146</v>
      </c>
      <c r="C18" s="448" t="s">
        <v>221</v>
      </c>
      <c r="D18" s="448"/>
      <c r="E18" s="448"/>
      <c r="F18" s="448"/>
      <c r="G18" s="448"/>
      <c r="H18" s="448"/>
      <c r="I18" s="448"/>
      <c r="L18" s="181" t="s">
        <v>142</v>
      </c>
      <c r="M18" s="239"/>
      <c r="N18" s="239"/>
      <c r="O18" s="239"/>
    </row>
    <row r="19" spans="1:15" ht="30.75" customHeight="1">
      <c r="A19" s="235"/>
      <c r="B19" s="242" t="s">
        <v>149</v>
      </c>
      <c r="C19" s="420" t="s">
        <v>249</v>
      </c>
      <c r="D19" s="420"/>
      <c r="E19" s="420"/>
      <c r="F19" s="420"/>
      <c r="G19" s="420"/>
      <c r="H19" s="420"/>
      <c r="I19" s="420"/>
      <c r="L19" s="181" t="s">
        <v>144</v>
      </c>
      <c r="M19" s="239" t="s">
        <v>145</v>
      </c>
      <c r="N19" s="239"/>
      <c r="O19" s="239"/>
    </row>
    <row r="20" spans="1:15" ht="30.75" customHeight="1">
      <c r="A20" s="235"/>
      <c r="B20" s="242" t="s">
        <v>151</v>
      </c>
      <c r="C20" s="452" t="s">
        <v>223</v>
      </c>
      <c r="D20" s="452"/>
      <c r="E20" s="452"/>
      <c r="F20" s="452"/>
      <c r="G20" s="452"/>
      <c r="H20" s="452"/>
      <c r="I20" s="452"/>
      <c r="L20" s="181" t="s">
        <v>147</v>
      </c>
      <c r="M20" s="239" t="s">
        <v>148</v>
      </c>
      <c r="N20" s="239"/>
      <c r="O20" s="239"/>
    </row>
    <row r="21" spans="1:15" ht="27.75" customHeight="1">
      <c r="A21" s="235"/>
      <c r="B21" s="484" t="s">
        <v>154</v>
      </c>
      <c r="C21" s="613" t="s">
        <v>155</v>
      </c>
      <c r="D21" s="613"/>
      <c r="E21" s="613"/>
      <c r="F21" s="614" t="s">
        <v>156</v>
      </c>
      <c r="G21" s="614"/>
      <c r="H21" s="614"/>
      <c r="I21" s="614"/>
      <c r="L21" s="181"/>
      <c r="M21" s="239" t="s">
        <v>320</v>
      </c>
      <c r="N21" s="239"/>
      <c r="O21" s="239"/>
    </row>
    <row r="22" spans="1:15" ht="27" customHeight="1">
      <c r="A22" s="235"/>
      <c r="B22" s="484"/>
      <c r="C22" s="420" t="s">
        <v>250</v>
      </c>
      <c r="D22" s="420"/>
      <c r="E22" s="420"/>
      <c r="F22" s="420" t="s">
        <v>251</v>
      </c>
      <c r="G22" s="420"/>
      <c r="H22" s="420"/>
      <c r="I22" s="420"/>
      <c r="L22" s="181" t="s">
        <v>152</v>
      </c>
      <c r="M22" s="239" t="s">
        <v>153</v>
      </c>
      <c r="N22" s="239"/>
      <c r="O22" s="239"/>
    </row>
    <row r="23" spans="1:15" ht="39.75" customHeight="1">
      <c r="A23" s="235"/>
      <c r="B23" s="242" t="s">
        <v>160</v>
      </c>
      <c r="C23" s="421" t="s">
        <v>212</v>
      </c>
      <c r="D23" s="421"/>
      <c r="E23" s="421"/>
      <c r="F23" s="421" t="s">
        <v>212</v>
      </c>
      <c r="G23" s="421"/>
      <c r="H23" s="421"/>
      <c r="I23" s="421"/>
      <c r="L23" s="181" t="s">
        <v>137</v>
      </c>
      <c r="M23" s="239" t="s">
        <v>321</v>
      </c>
      <c r="N23" s="239"/>
      <c r="O23" s="239"/>
    </row>
    <row r="24" spans="1:15" ht="48.75" customHeight="1">
      <c r="A24" s="235"/>
      <c r="B24" s="242" t="s">
        <v>162</v>
      </c>
      <c r="C24" s="673" t="s">
        <v>252</v>
      </c>
      <c r="D24" s="673"/>
      <c r="E24" s="673"/>
      <c r="F24" s="420" t="s">
        <v>253</v>
      </c>
      <c r="G24" s="420"/>
      <c r="H24" s="420"/>
      <c r="I24" s="420"/>
      <c r="L24" s="181" t="s">
        <v>158</v>
      </c>
      <c r="M24" s="239" t="s">
        <v>159</v>
      </c>
      <c r="N24" s="239"/>
      <c r="O24" s="239"/>
    </row>
    <row r="25" spans="1:15" ht="29.25" customHeight="1">
      <c r="A25" s="235"/>
      <c r="B25" s="242" t="s">
        <v>164</v>
      </c>
      <c r="C25" s="615">
        <v>43831</v>
      </c>
      <c r="D25" s="448"/>
      <c r="E25" s="448"/>
      <c r="F25" s="246" t="s">
        <v>165</v>
      </c>
      <c r="G25" s="674">
        <v>1</v>
      </c>
      <c r="H25" s="674"/>
      <c r="I25" s="674"/>
      <c r="L25" s="181"/>
      <c r="M25" s="239" t="s">
        <v>161</v>
      </c>
      <c r="N25" s="239"/>
      <c r="O25" s="239"/>
    </row>
    <row r="26" spans="1:15" ht="27" customHeight="1">
      <c r="A26" s="235"/>
      <c r="B26" s="242" t="s">
        <v>166</v>
      </c>
      <c r="C26" s="615">
        <v>44196</v>
      </c>
      <c r="D26" s="448"/>
      <c r="E26" s="448"/>
      <c r="F26" s="246" t="s">
        <v>167</v>
      </c>
      <c r="G26" s="617">
        <v>1</v>
      </c>
      <c r="H26" s="617"/>
      <c r="I26" s="617"/>
      <c r="L26" s="181"/>
      <c r="M26" s="239" t="s">
        <v>163</v>
      </c>
      <c r="N26" s="239"/>
      <c r="O26" s="239"/>
    </row>
    <row r="27" spans="1:15" ht="47.25" customHeight="1">
      <c r="A27" s="235"/>
      <c r="B27" s="242" t="s">
        <v>168</v>
      </c>
      <c r="C27" s="421" t="s">
        <v>144</v>
      </c>
      <c r="D27" s="421"/>
      <c r="E27" s="421"/>
      <c r="F27" s="247" t="s">
        <v>169</v>
      </c>
      <c r="G27" s="618" t="s">
        <v>219</v>
      </c>
      <c r="H27" s="618"/>
      <c r="I27" s="618"/>
      <c r="L27" s="181"/>
      <c r="M27" s="239"/>
      <c r="N27" s="239"/>
      <c r="O27" s="239"/>
    </row>
    <row r="28" spans="1:9" ht="30" customHeight="1">
      <c r="A28" s="235"/>
      <c r="B28" s="436" t="s">
        <v>170</v>
      </c>
      <c r="C28" s="436"/>
      <c r="D28" s="436"/>
      <c r="E28" s="436"/>
      <c r="F28" s="436"/>
      <c r="G28" s="436"/>
      <c r="H28" s="436"/>
      <c r="I28" s="436"/>
    </row>
    <row r="29" spans="1:9" ht="56.25" customHeight="1">
      <c r="A29" s="235"/>
      <c r="B29" s="230" t="s">
        <v>171</v>
      </c>
      <c r="C29" s="230" t="s">
        <v>172</v>
      </c>
      <c r="D29" s="230" t="s">
        <v>173</v>
      </c>
      <c r="E29" s="230" t="s">
        <v>174</v>
      </c>
      <c r="F29" s="230" t="s">
        <v>175</v>
      </c>
      <c r="G29" s="260" t="s">
        <v>176</v>
      </c>
      <c r="H29" s="260" t="s">
        <v>177</v>
      </c>
      <c r="I29" s="230" t="s">
        <v>178</v>
      </c>
    </row>
    <row r="30" spans="1:9" ht="19.5" customHeight="1">
      <c r="A30" s="235"/>
      <c r="B30" s="261" t="s">
        <v>179</v>
      </c>
      <c r="C30" s="676">
        <v>0.25</v>
      </c>
      <c r="D30" s="620">
        <f>+C30</f>
        <v>0.25</v>
      </c>
      <c r="E30" s="676">
        <v>0.25</v>
      </c>
      <c r="F30" s="679">
        <f>+E30</f>
        <v>0.25</v>
      </c>
      <c r="G30" s="413">
        <f>+C30/E30</f>
        <v>1</v>
      </c>
      <c r="H30" s="413">
        <f>+D30/$F$41</f>
        <v>0.25</v>
      </c>
      <c r="I30" s="686">
        <f>+H30/$G$26</f>
        <v>0.25</v>
      </c>
    </row>
    <row r="31" spans="1:9" ht="19.5" customHeight="1">
      <c r="A31" s="235"/>
      <c r="B31" s="261" t="s">
        <v>180</v>
      </c>
      <c r="C31" s="677"/>
      <c r="D31" s="621">
        <f>+C31+D30</f>
        <v>0.25</v>
      </c>
      <c r="E31" s="677"/>
      <c r="F31" s="680">
        <f>+E31+F30</f>
        <v>0.25</v>
      </c>
      <c r="G31" s="414" t="e">
        <f aca="true" t="shared" si="0" ref="G31:G41">+C31/E31</f>
        <v>#DIV/0!</v>
      </c>
      <c r="H31" s="414">
        <f aca="true" t="shared" si="1" ref="H31:H41">+D31/$F$41</f>
        <v>0.25</v>
      </c>
      <c r="I31" s="687">
        <f aca="true" t="shared" si="2" ref="I31:I41">+H31/$G$26</f>
        <v>0.25</v>
      </c>
    </row>
    <row r="32" spans="1:9" ht="19.5" customHeight="1">
      <c r="A32" s="235"/>
      <c r="B32" s="261" t="s">
        <v>181</v>
      </c>
      <c r="C32" s="678"/>
      <c r="D32" s="622">
        <f aca="true" t="shared" si="3" ref="D32:D38">+C32+D31</f>
        <v>0.25</v>
      </c>
      <c r="E32" s="678"/>
      <c r="F32" s="681">
        <f aca="true" t="shared" si="4" ref="F32:F41">+E32+F31</f>
        <v>0.25</v>
      </c>
      <c r="G32" s="415" t="e">
        <f t="shared" si="0"/>
        <v>#DIV/0!</v>
      </c>
      <c r="H32" s="415">
        <f t="shared" si="1"/>
        <v>0.25</v>
      </c>
      <c r="I32" s="688">
        <f t="shared" si="2"/>
        <v>0.25</v>
      </c>
    </row>
    <row r="33" spans="1:9" ht="19.5" customHeight="1">
      <c r="A33" s="235"/>
      <c r="B33" s="261" t="s">
        <v>182</v>
      </c>
      <c r="C33" s="676">
        <v>0.25</v>
      </c>
      <c r="D33" s="620">
        <f>+C33+D30</f>
        <v>0.5</v>
      </c>
      <c r="E33" s="676">
        <v>0.25</v>
      </c>
      <c r="F33" s="679">
        <f>+E33+F30</f>
        <v>0.5</v>
      </c>
      <c r="G33" s="413">
        <f t="shared" si="0"/>
        <v>1</v>
      </c>
      <c r="H33" s="413">
        <f t="shared" si="1"/>
        <v>0.5</v>
      </c>
      <c r="I33" s="686">
        <f t="shared" si="2"/>
        <v>0.5</v>
      </c>
    </row>
    <row r="34" spans="1:9" ht="19.5" customHeight="1">
      <c r="A34" s="235"/>
      <c r="B34" s="261" t="s">
        <v>183</v>
      </c>
      <c r="C34" s="677"/>
      <c r="D34" s="621">
        <f t="shared" si="3"/>
        <v>0.5</v>
      </c>
      <c r="E34" s="677"/>
      <c r="F34" s="680">
        <f t="shared" si="4"/>
        <v>0.5</v>
      </c>
      <c r="G34" s="414" t="e">
        <f t="shared" si="0"/>
        <v>#DIV/0!</v>
      </c>
      <c r="H34" s="414">
        <f t="shared" si="1"/>
        <v>0.5</v>
      </c>
      <c r="I34" s="687">
        <f t="shared" si="2"/>
        <v>0.5</v>
      </c>
    </row>
    <row r="35" spans="1:9" ht="19.5" customHeight="1">
      <c r="A35" s="235"/>
      <c r="B35" s="261" t="s">
        <v>184</v>
      </c>
      <c r="C35" s="678"/>
      <c r="D35" s="622">
        <f t="shared" si="3"/>
        <v>0.5</v>
      </c>
      <c r="E35" s="678"/>
      <c r="F35" s="681">
        <f t="shared" si="4"/>
        <v>0.5</v>
      </c>
      <c r="G35" s="415" t="e">
        <f t="shared" si="0"/>
        <v>#DIV/0!</v>
      </c>
      <c r="H35" s="415">
        <f t="shared" si="1"/>
        <v>0.5</v>
      </c>
      <c r="I35" s="688">
        <f t="shared" si="2"/>
        <v>0.5</v>
      </c>
    </row>
    <row r="36" spans="1:9" ht="19.5" customHeight="1">
      <c r="A36" s="235"/>
      <c r="B36" s="261" t="s">
        <v>185</v>
      </c>
      <c r="C36" s="689"/>
      <c r="D36" s="620">
        <f>+C36+D33</f>
        <v>0.5</v>
      </c>
      <c r="E36" s="676">
        <v>0.25</v>
      </c>
      <c r="F36" s="679">
        <f>+E36+F33</f>
        <v>0.75</v>
      </c>
      <c r="G36" s="413">
        <f t="shared" si="0"/>
        <v>0</v>
      </c>
      <c r="H36" s="413">
        <f t="shared" si="1"/>
        <v>0.5</v>
      </c>
      <c r="I36" s="686">
        <f t="shared" si="2"/>
        <v>0.5</v>
      </c>
    </row>
    <row r="37" spans="1:9" ht="19.5" customHeight="1">
      <c r="A37" s="235"/>
      <c r="B37" s="261" t="s">
        <v>186</v>
      </c>
      <c r="C37" s="690"/>
      <c r="D37" s="621">
        <f t="shared" si="3"/>
        <v>0.5</v>
      </c>
      <c r="E37" s="677"/>
      <c r="F37" s="680">
        <f t="shared" si="4"/>
        <v>0.75</v>
      </c>
      <c r="G37" s="414" t="e">
        <f t="shared" si="0"/>
        <v>#DIV/0!</v>
      </c>
      <c r="H37" s="414">
        <f t="shared" si="1"/>
        <v>0.5</v>
      </c>
      <c r="I37" s="687">
        <f t="shared" si="2"/>
        <v>0.5</v>
      </c>
    </row>
    <row r="38" spans="1:9" ht="19.5" customHeight="1">
      <c r="A38" s="235"/>
      <c r="B38" s="261" t="s">
        <v>187</v>
      </c>
      <c r="C38" s="691"/>
      <c r="D38" s="622">
        <f t="shared" si="3"/>
        <v>0.5</v>
      </c>
      <c r="E38" s="678"/>
      <c r="F38" s="681">
        <f t="shared" si="4"/>
        <v>0.75</v>
      </c>
      <c r="G38" s="415" t="e">
        <f t="shared" si="0"/>
        <v>#DIV/0!</v>
      </c>
      <c r="H38" s="415">
        <f t="shared" si="1"/>
        <v>0.5</v>
      </c>
      <c r="I38" s="688">
        <f t="shared" si="2"/>
        <v>0.5</v>
      </c>
    </row>
    <row r="39" spans="1:9" ht="19.5" customHeight="1">
      <c r="A39" s="235"/>
      <c r="B39" s="261" t="s">
        <v>188</v>
      </c>
      <c r="C39" s="689"/>
      <c r="D39" s="620">
        <f>+C39+D36</f>
        <v>0.5</v>
      </c>
      <c r="E39" s="676">
        <v>0.25</v>
      </c>
      <c r="F39" s="679">
        <f>+E39+F36</f>
        <v>1</v>
      </c>
      <c r="G39" s="413">
        <f t="shared" si="0"/>
        <v>0</v>
      </c>
      <c r="H39" s="413">
        <f t="shared" si="1"/>
        <v>0.5</v>
      </c>
      <c r="I39" s="686">
        <f t="shared" si="2"/>
        <v>0.5</v>
      </c>
    </row>
    <row r="40" spans="1:9" ht="19.5" customHeight="1">
      <c r="A40" s="235"/>
      <c r="B40" s="261" t="s">
        <v>189</v>
      </c>
      <c r="C40" s="690"/>
      <c r="D40" s="621"/>
      <c r="E40" s="677"/>
      <c r="F40" s="680">
        <f t="shared" si="4"/>
        <v>1</v>
      </c>
      <c r="G40" s="414" t="e">
        <f t="shared" si="0"/>
        <v>#DIV/0!</v>
      </c>
      <c r="H40" s="414">
        <f t="shared" si="1"/>
        <v>0</v>
      </c>
      <c r="I40" s="687">
        <f t="shared" si="2"/>
        <v>0</v>
      </c>
    </row>
    <row r="41" spans="1:9" ht="19.5" customHeight="1">
      <c r="A41" s="235"/>
      <c r="B41" s="261" t="s">
        <v>190</v>
      </c>
      <c r="C41" s="691"/>
      <c r="D41" s="622"/>
      <c r="E41" s="678"/>
      <c r="F41" s="681">
        <f t="shared" si="4"/>
        <v>1</v>
      </c>
      <c r="G41" s="415" t="e">
        <f t="shared" si="0"/>
        <v>#DIV/0!</v>
      </c>
      <c r="H41" s="415">
        <f t="shared" si="1"/>
        <v>0</v>
      </c>
      <c r="I41" s="688">
        <f t="shared" si="2"/>
        <v>0</v>
      </c>
    </row>
    <row r="42" spans="1:9" ht="82.5" customHeight="1">
      <c r="A42" s="235"/>
      <c r="B42" s="232" t="s">
        <v>191</v>
      </c>
      <c r="C42" s="675" t="s">
        <v>643</v>
      </c>
      <c r="D42" s="675"/>
      <c r="E42" s="675"/>
      <c r="F42" s="675"/>
      <c r="G42" s="675"/>
      <c r="H42" s="675"/>
      <c r="I42" s="675"/>
    </row>
    <row r="43" spans="1:9" ht="29.25" customHeight="1">
      <c r="A43" s="235"/>
      <c r="B43" s="419" t="s">
        <v>192</v>
      </c>
      <c r="C43" s="419"/>
      <c r="D43" s="419"/>
      <c r="E43" s="419"/>
      <c r="F43" s="419"/>
      <c r="G43" s="419"/>
      <c r="H43" s="419"/>
      <c r="I43" s="419"/>
    </row>
    <row r="44" spans="1:9" ht="45.75" customHeight="1">
      <c r="A44" s="235"/>
      <c r="B44" s="479"/>
      <c r="C44" s="479"/>
      <c r="D44" s="479"/>
      <c r="E44" s="479"/>
      <c r="F44" s="479"/>
      <c r="G44" s="479"/>
      <c r="H44" s="479"/>
      <c r="I44" s="479"/>
    </row>
    <row r="45" spans="1:9" ht="45.75" customHeight="1">
      <c r="A45" s="235"/>
      <c r="B45" s="479"/>
      <c r="C45" s="479"/>
      <c r="D45" s="479"/>
      <c r="E45" s="479"/>
      <c r="F45" s="479"/>
      <c r="G45" s="479"/>
      <c r="H45" s="479"/>
      <c r="I45" s="479"/>
    </row>
    <row r="46" spans="1:9" ht="45.75" customHeight="1">
      <c r="A46" s="235"/>
      <c r="B46" s="479"/>
      <c r="C46" s="479"/>
      <c r="D46" s="479"/>
      <c r="E46" s="479"/>
      <c r="F46" s="479"/>
      <c r="G46" s="479"/>
      <c r="H46" s="479"/>
      <c r="I46" s="479"/>
    </row>
    <row r="47" spans="1:9" ht="45.75" customHeight="1">
      <c r="A47" s="235"/>
      <c r="B47" s="479"/>
      <c r="C47" s="479"/>
      <c r="D47" s="479"/>
      <c r="E47" s="479"/>
      <c r="F47" s="479"/>
      <c r="G47" s="479"/>
      <c r="H47" s="479"/>
      <c r="I47" s="479"/>
    </row>
    <row r="48" spans="1:9" ht="45.75" customHeight="1">
      <c r="A48" s="235"/>
      <c r="B48" s="479"/>
      <c r="C48" s="479"/>
      <c r="D48" s="479"/>
      <c r="E48" s="479"/>
      <c r="F48" s="479"/>
      <c r="G48" s="479"/>
      <c r="H48" s="479"/>
      <c r="I48" s="479"/>
    </row>
    <row r="49" spans="1:9" ht="88.5" customHeight="1">
      <c r="A49" s="235"/>
      <c r="B49" s="231" t="s">
        <v>193</v>
      </c>
      <c r="C49" s="675" t="s">
        <v>645</v>
      </c>
      <c r="D49" s="675"/>
      <c r="E49" s="675"/>
      <c r="F49" s="675"/>
      <c r="G49" s="675"/>
      <c r="H49" s="675"/>
      <c r="I49" s="675"/>
    </row>
    <row r="50" spans="1:9" ht="30" customHeight="1">
      <c r="A50" s="235"/>
      <c r="B50" s="231" t="s">
        <v>194</v>
      </c>
      <c r="C50" s="682" t="s">
        <v>208</v>
      </c>
      <c r="D50" s="682"/>
      <c r="E50" s="682"/>
      <c r="F50" s="682"/>
      <c r="G50" s="682"/>
      <c r="H50" s="682"/>
      <c r="I50" s="682"/>
    </row>
    <row r="51" spans="1:9" ht="46.5" customHeight="1">
      <c r="A51" s="235"/>
      <c r="B51" s="232" t="s">
        <v>195</v>
      </c>
      <c r="C51" s="627" t="s">
        <v>326</v>
      </c>
      <c r="D51" s="627"/>
      <c r="E51" s="627"/>
      <c r="F51" s="627"/>
      <c r="G51" s="627"/>
      <c r="H51" s="627"/>
      <c r="I51" s="627"/>
    </row>
    <row r="52" spans="1:9" ht="29.25" customHeight="1">
      <c r="A52" s="235"/>
      <c r="B52" s="419" t="s">
        <v>196</v>
      </c>
      <c r="C52" s="419"/>
      <c r="D52" s="419"/>
      <c r="E52" s="419"/>
      <c r="F52" s="419"/>
      <c r="G52" s="419"/>
      <c r="H52" s="419"/>
      <c r="I52" s="419"/>
    </row>
    <row r="53" spans="1:9" ht="33" customHeight="1">
      <c r="A53" s="235"/>
      <c r="B53" s="487" t="s">
        <v>197</v>
      </c>
      <c r="C53" s="230" t="s">
        <v>198</v>
      </c>
      <c r="D53" s="499" t="s">
        <v>199</v>
      </c>
      <c r="E53" s="499"/>
      <c r="F53" s="499"/>
      <c r="G53" s="499" t="s">
        <v>200</v>
      </c>
      <c r="H53" s="499"/>
      <c r="I53" s="499"/>
    </row>
    <row r="54" spans="1:9" ht="31.5" customHeight="1">
      <c r="A54" s="235"/>
      <c r="B54" s="487"/>
      <c r="C54" s="99"/>
      <c r="D54" s="628"/>
      <c r="E54" s="628"/>
      <c r="F54" s="628"/>
      <c r="G54" s="629"/>
      <c r="H54" s="629"/>
      <c r="I54" s="629"/>
    </row>
    <row r="55" spans="1:9" ht="31.5" customHeight="1">
      <c r="A55" s="235"/>
      <c r="B55" s="249" t="s">
        <v>201</v>
      </c>
      <c r="C55" s="421" t="s">
        <v>330</v>
      </c>
      <c r="D55" s="421"/>
      <c r="E55" s="477" t="s">
        <v>202</v>
      </c>
      <c r="F55" s="477"/>
      <c r="G55" s="421" t="s">
        <v>330</v>
      </c>
      <c r="H55" s="421"/>
      <c r="I55" s="421"/>
    </row>
    <row r="56" spans="1:9" ht="31.5" customHeight="1">
      <c r="A56" s="235"/>
      <c r="B56" s="249" t="s">
        <v>203</v>
      </c>
      <c r="C56" s="421" t="s">
        <v>625</v>
      </c>
      <c r="D56" s="421"/>
      <c r="E56" s="408" t="s">
        <v>204</v>
      </c>
      <c r="F56" s="408"/>
      <c r="G56" s="683" t="s">
        <v>633</v>
      </c>
      <c r="H56" s="684"/>
      <c r="I56" s="685"/>
    </row>
    <row r="57" spans="1:9" ht="31.5" customHeight="1">
      <c r="A57" s="235"/>
      <c r="B57" s="249" t="s">
        <v>205</v>
      </c>
      <c r="C57" s="448"/>
      <c r="D57" s="448"/>
      <c r="E57" s="484" t="s">
        <v>206</v>
      </c>
      <c r="F57" s="484"/>
      <c r="G57" s="448"/>
      <c r="H57" s="448"/>
      <c r="I57" s="448"/>
    </row>
    <row r="58" spans="1:9" ht="31.5" customHeight="1">
      <c r="A58" s="235"/>
      <c r="B58" s="249" t="s">
        <v>207</v>
      </c>
      <c r="C58" s="448"/>
      <c r="D58" s="448"/>
      <c r="E58" s="484"/>
      <c r="F58" s="484"/>
      <c r="G58" s="448"/>
      <c r="H58" s="448"/>
      <c r="I58" s="448"/>
    </row>
    <row r="59" spans="1:9" ht="15" hidden="1">
      <c r="A59" s="235"/>
      <c r="B59" s="66"/>
      <c r="C59" s="66"/>
      <c r="D59" s="1"/>
      <c r="E59" s="182"/>
      <c r="F59" s="1"/>
      <c r="G59" s="1"/>
      <c r="H59" s="1"/>
      <c r="I59" s="67"/>
    </row>
    <row r="60" spans="1:9" ht="12.75" hidden="1">
      <c r="A60" s="235"/>
      <c r="B60" s="251"/>
      <c r="C60" s="252"/>
      <c r="D60" s="252"/>
      <c r="E60" s="263"/>
      <c r="F60" s="253"/>
      <c r="G60" s="254"/>
      <c r="H60" s="255"/>
      <c r="I60" s="252"/>
    </row>
    <row r="61" spans="1:9" ht="12.75" hidden="1">
      <c r="A61" s="235"/>
      <c r="B61" s="251"/>
      <c r="C61" s="252"/>
      <c r="D61" s="252"/>
      <c r="E61" s="263"/>
      <c r="F61" s="253"/>
      <c r="G61" s="254"/>
      <c r="H61" s="255"/>
      <c r="I61" s="252"/>
    </row>
    <row r="62" spans="1:9" ht="12.75" hidden="1">
      <c r="A62" s="235"/>
      <c r="B62" s="251"/>
      <c r="C62" s="252"/>
      <c r="D62" s="252"/>
      <c r="E62" s="263"/>
      <c r="F62" s="253"/>
      <c r="G62" s="254"/>
      <c r="H62" s="255"/>
      <c r="I62" s="252"/>
    </row>
    <row r="63" spans="1:9" ht="12.75" hidden="1">
      <c r="A63" s="235"/>
      <c r="B63" s="251"/>
      <c r="C63" s="252"/>
      <c r="D63" s="252"/>
      <c r="E63" s="263"/>
      <c r="F63" s="253"/>
      <c r="G63" s="254"/>
      <c r="H63" s="255"/>
      <c r="I63" s="252"/>
    </row>
    <row r="64" spans="1:9" ht="12.75" hidden="1">
      <c r="A64" s="235"/>
      <c r="B64" s="251"/>
      <c r="C64" s="252"/>
      <c r="D64" s="252"/>
      <c r="E64" s="263"/>
      <c r="F64" s="253"/>
      <c r="G64" s="254"/>
      <c r="H64" s="255"/>
      <c r="I64" s="252"/>
    </row>
    <row r="65" spans="1:9" ht="12.75" hidden="1">
      <c r="A65" s="235"/>
      <c r="B65" s="251"/>
      <c r="C65" s="252"/>
      <c r="D65" s="252"/>
      <c r="E65" s="263"/>
      <c r="F65" s="253"/>
      <c r="G65" s="254"/>
      <c r="H65" s="255"/>
      <c r="I65" s="252"/>
    </row>
    <row r="66" spans="1:9" ht="12.75" hidden="1">
      <c r="A66" s="235"/>
      <c r="B66" s="251"/>
      <c r="C66" s="252"/>
      <c r="D66" s="252"/>
      <c r="E66" s="263"/>
      <c r="F66" s="253"/>
      <c r="G66" s="254"/>
      <c r="H66" s="255"/>
      <c r="I66" s="252"/>
    </row>
    <row r="67" spans="1:9" ht="12.75" hidden="1">
      <c r="A67" s="235"/>
      <c r="B67" s="251"/>
      <c r="C67" s="252"/>
      <c r="D67" s="252"/>
      <c r="E67" s="263"/>
      <c r="F67" s="253"/>
      <c r="G67" s="254"/>
      <c r="H67" s="255"/>
      <c r="I67" s="252"/>
    </row>
  </sheetData>
  <sheetProtection formatCells="0" formatColumns="0" formatRows="0"/>
  <mergeCells count="93">
    <mergeCell ref="I36:I38"/>
    <mergeCell ref="C39:C41"/>
    <mergeCell ref="D39:D41"/>
    <mergeCell ref="E39:E41"/>
    <mergeCell ref="F39:F41"/>
    <mergeCell ref="G39:G41"/>
    <mergeCell ref="H39:H41"/>
    <mergeCell ref="I39:I41"/>
    <mergeCell ref="C36:C38"/>
    <mergeCell ref="D36:D38"/>
    <mergeCell ref="E36:E38"/>
    <mergeCell ref="F36:F38"/>
    <mergeCell ref="G36:G38"/>
    <mergeCell ref="H36:H38"/>
    <mergeCell ref="G30:G32"/>
    <mergeCell ref="H30:H32"/>
    <mergeCell ref="I30:I32"/>
    <mergeCell ref="C33:C35"/>
    <mergeCell ref="D33:D35"/>
    <mergeCell ref="E33:E35"/>
    <mergeCell ref="F33:F35"/>
    <mergeCell ref="G33:G35"/>
    <mergeCell ref="H33:H35"/>
    <mergeCell ref="I33:I35"/>
    <mergeCell ref="C56:D56"/>
    <mergeCell ref="E56:F56"/>
    <mergeCell ref="G56:I56"/>
    <mergeCell ref="C57:D57"/>
    <mergeCell ref="E57:F58"/>
    <mergeCell ref="G57:I58"/>
    <mergeCell ref="C58:D58"/>
    <mergeCell ref="B53:B54"/>
    <mergeCell ref="D53:F53"/>
    <mergeCell ref="G53:I53"/>
    <mergeCell ref="D54:F54"/>
    <mergeCell ref="G54:I54"/>
    <mergeCell ref="C55:D55"/>
    <mergeCell ref="E55:F55"/>
    <mergeCell ref="G55:I55"/>
    <mergeCell ref="B43:I43"/>
    <mergeCell ref="B44:I48"/>
    <mergeCell ref="C49:I49"/>
    <mergeCell ref="C50:I50"/>
    <mergeCell ref="C51:I51"/>
    <mergeCell ref="B52:I52"/>
    <mergeCell ref="C26:E26"/>
    <mergeCell ref="G26:I26"/>
    <mergeCell ref="C27:E27"/>
    <mergeCell ref="G27:I27"/>
    <mergeCell ref="B28:I28"/>
    <mergeCell ref="C42:I42"/>
    <mergeCell ref="C30:C32"/>
    <mergeCell ref="D30:D32"/>
    <mergeCell ref="E30:E32"/>
    <mergeCell ref="F30:F32"/>
    <mergeCell ref="C23:E23"/>
    <mergeCell ref="F23:I23"/>
    <mergeCell ref="C24:E24"/>
    <mergeCell ref="F24:I24"/>
    <mergeCell ref="C25:E25"/>
    <mergeCell ref="G25:I25"/>
    <mergeCell ref="C19:I19"/>
    <mergeCell ref="C20:I20"/>
    <mergeCell ref="B21:B22"/>
    <mergeCell ref="C21:E21"/>
    <mergeCell ref="F21:I21"/>
    <mergeCell ref="C22:E22"/>
    <mergeCell ref="F22:I22"/>
    <mergeCell ref="C15:F15"/>
    <mergeCell ref="H15:I15"/>
    <mergeCell ref="C16:F16"/>
    <mergeCell ref="H16:I16"/>
    <mergeCell ref="C17:I17"/>
    <mergeCell ref="C18:I18"/>
    <mergeCell ref="C11:F11"/>
    <mergeCell ref="H11:I11"/>
    <mergeCell ref="C12:F12"/>
    <mergeCell ref="H12:I12"/>
    <mergeCell ref="C13:I13"/>
    <mergeCell ref="C14:I14"/>
    <mergeCell ref="B6:I6"/>
    <mergeCell ref="B7:I7"/>
    <mergeCell ref="B8:I8"/>
    <mergeCell ref="D9:E9"/>
    <mergeCell ref="F9:I9"/>
    <mergeCell ref="D10:E10"/>
    <mergeCell ref="F10:G10"/>
    <mergeCell ref="G5:I5"/>
    <mergeCell ref="B2:B5"/>
    <mergeCell ref="C5:F5"/>
    <mergeCell ref="C2:I2"/>
    <mergeCell ref="C3:I3"/>
    <mergeCell ref="C4:I4"/>
  </mergeCells>
  <dataValidations count="7">
    <dataValidation type="list" allowBlank="1" showInputMessage="1" showErrorMessage="1" sqref="I10">
      <formula1>$M$16:$M$17</formula1>
    </dataValidation>
    <dataValidation type="list" allowBlank="1" showInputMessage="1" showErrorMessage="1" sqref="H16:I16">
      <formula1>$M$10:$M$13</formula1>
    </dataValidation>
    <dataValidation type="list" allowBlank="1" showInputMessage="1" showErrorMessage="1" sqref="C13:I13">
      <formula1>$M$19:$M$26</formula1>
    </dataValidation>
    <dataValidation type="list" allowBlank="1" showInputMessage="1" showErrorMessage="1" sqref="H15:I15">
      <formula1>$L$22:$L$24</formula1>
    </dataValidation>
    <dataValidation type="list" allowBlank="1" showInputMessage="1" showErrorMessage="1" sqref="C27:E27">
      <formula1>$L$17:$L$20</formula1>
    </dataValidation>
    <dataValidation type="list" allowBlank="1" showInputMessage="1" showErrorMessage="1" sqref="C10">
      <formula1>$M$16:$M$17</formula1>
    </dataValidation>
    <dataValidation type="list" allowBlank="1" showInputMessage="1" showErrorMessage="1" sqref="C12:F12">
      <formula1>$L$11:$L$14</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2019-02-07T14:44:39Z</cp:lastPrinted>
  <dcterms:created xsi:type="dcterms:W3CDTF">2010-03-25T16:40:43Z</dcterms:created>
  <dcterms:modified xsi:type="dcterms:W3CDTF">2020-07-29T15:21:19Z</dcterms:modified>
  <cp:category/>
  <cp:version/>
  <cp:contentType/>
  <cp:contentStatus/>
</cp:coreProperties>
</file>