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2. POAS GESTIÓN\6. POAS DIC_2019\Gest_Jurídica\"/>
    </mc:Choice>
  </mc:AlternateContent>
  <bookViews>
    <workbookView xWindow="0" yWindow="0" windowWidth="20490" windowHeight="7155"/>
  </bookViews>
  <sheets>
    <sheet name="Metas_Magnitud" sheetId="3" r:id="rId1"/>
    <sheet name="Anualización" sheetId="4" r:id="rId2"/>
    <sheet name="1_Acciones_disciplinarias" sheetId="2" r:id="rId3"/>
    <sheet name="Act_1" sheetId="15" r:id="rId4"/>
    <sheet name="2_Seguimientos" sheetId="14" r:id="rId5"/>
    <sheet name="Act_2" sheetId="7" r:id="rId6"/>
    <sheet name="3_MIPG" sheetId="8" r:id="rId7"/>
    <sheet name="Act_3" sheetId="12" r:id="rId8"/>
    <sheet name="4_Eje_Presu" sheetId="16" r:id="rId9"/>
    <sheet name="Act 4" sheetId="17" r:id="rId10"/>
    <sheet name="Variables" sheetId="5" r:id="rId11"/>
  </sheets>
  <externalReferences>
    <externalReference r:id="rId12"/>
    <externalReference r:id="rId13"/>
    <externalReference r:id="rId14"/>
  </externalReferences>
  <definedNames>
    <definedName name="_xlnm._FilterDatabase" localSheetId="7" hidden="1">Act_3!$B$14:$K$17</definedName>
    <definedName name="_xlnm._FilterDatabase" localSheetId="10" hidden="1">Variables!$C$2:$C$8</definedName>
    <definedName name="_xlnm.Print_Area" localSheetId="2">'1_Acciones_disciplinarias'!$A$1:$I$67</definedName>
    <definedName name="_xlnm.Print_Area" localSheetId="4">'2_Seguimientos'!$A$1:$I$67</definedName>
    <definedName name="CONDICION_POBLACIONAL" localSheetId="6">#REF!</definedName>
    <definedName name="CONDICION_POBLACIONAL" localSheetId="8">#REF!</definedName>
    <definedName name="CONDICION_POBLACIONAL" localSheetId="9">#REF!</definedName>
    <definedName name="CONDICION_POBLACIONAL" localSheetId="3">[1]Variables!$C$1:$C$24</definedName>
    <definedName name="CONDICION_POBLACIONAL" localSheetId="5">[1]Variables!$C$1:$C$24</definedName>
    <definedName name="CONDICION_POBLACIONAL" localSheetId="7">[1]Variables!$C$1:$C$24</definedName>
    <definedName name="CONDICION_POBLACIONAL" localSheetId="10">#REF!</definedName>
    <definedName name="CONDICION_POBLACIONAL">[2]Variables!$C$1:$C$24</definedName>
    <definedName name="GRUPO_ETAREO" localSheetId="6">#REF!</definedName>
    <definedName name="GRUPO_ETAREO" localSheetId="8">#REF!</definedName>
    <definedName name="GRUPO_ETAREO" localSheetId="9">#REF!</definedName>
    <definedName name="GRUPO_ETAREO" localSheetId="3">[1]Variables!$A$1:$A$8</definedName>
    <definedName name="GRUPO_ETAREO" localSheetId="5">[1]Variables!$A$1:$A$8</definedName>
    <definedName name="GRUPO_ETAREO" localSheetId="7">[1]Variables!$A$1:$A$8</definedName>
    <definedName name="GRUPO_ETAREO" localSheetId="10">#REF!</definedName>
    <definedName name="GRUPO_ETAREO">[2]Variables!$A$1:$A$8</definedName>
    <definedName name="GRUPO_ETAREOS" localSheetId="4">#REF!</definedName>
    <definedName name="GRUPO_ETAREOS" localSheetId="6">#REF!</definedName>
    <definedName name="GRUPO_ETAREOS" localSheetId="8">#REF!</definedName>
    <definedName name="GRUPO_ETAREOS" localSheetId="9">#REF!</definedName>
    <definedName name="GRUPO_ETAREOS" localSheetId="3">#REF!</definedName>
    <definedName name="GRUPO_ETAREOS" localSheetId="5">#REF!</definedName>
    <definedName name="GRUPO_ETAREOS" localSheetId="7">#REF!</definedName>
    <definedName name="GRUPO_ETAREOS">#REF!</definedName>
    <definedName name="GRUPO_ETARIO" localSheetId="4">#REF!</definedName>
    <definedName name="GRUPO_ETARIO" localSheetId="6">#REF!</definedName>
    <definedName name="GRUPO_ETARIO" localSheetId="8">#REF!</definedName>
    <definedName name="GRUPO_ETARIO" localSheetId="9">#REF!</definedName>
    <definedName name="GRUPO_ETARIO" localSheetId="3">#REF!</definedName>
    <definedName name="GRUPO_ETARIO" localSheetId="5">#REF!</definedName>
    <definedName name="GRUPO_ETARIO" localSheetId="7">#REF!</definedName>
    <definedName name="GRUPO_ETARIO">#REF!</definedName>
    <definedName name="GRUPO_ETNICO" localSheetId="4">#REF!</definedName>
    <definedName name="GRUPO_ETNICO" localSheetId="6">#REF!</definedName>
    <definedName name="GRUPO_ETNICO" localSheetId="8">#REF!</definedName>
    <definedName name="GRUPO_ETNICO" localSheetId="9">#REF!</definedName>
    <definedName name="GRUPO_ETNICO" localSheetId="3">#REF!</definedName>
    <definedName name="GRUPO_ETNICO" localSheetId="5">#REF!</definedName>
    <definedName name="GRUPO_ETNICO" localSheetId="7">#REF!</definedName>
    <definedName name="GRUPO_ETNICO">#REF!</definedName>
    <definedName name="GRUPOETNICO" localSheetId="4">#REF!</definedName>
    <definedName name="GRUPOETNICO" localSheetId="6">#REF!</definedName>
    <definedName name="GRUPOETNICO" localSheetId="8">#REF!</definedName>
    <definedName name="GRUPOETNICO" localSheetId="9">#REF!</definedName>
    <definedName name="GRUPOETNICO" localSheetId="3">#REF!</definedName>
    <definedName name="GRUPOETNICO" localSheetId="5">#REF!</definedName>
    <definedName name="GRUPOETNICO" localSheetId="7">#REF!</definedName>
    <definedName name="GRUPOETNICO">#REF!</definedName>
    <definedName name="GRUPOS_ETNICOS" localSheetId="6">#REF!</definedName>
    <definedName name="GRUPOS_ETNICOS" localSheetId="8">#REF!</definedName>
    <definedName name="GRUPOS_ETNICOS" localSheetId="9">#REF!</definedName>
    <definedName name="GRUPOS_ETNICOS" localSheetId="3">[1]Variables!$H$1:$H$8</definedName>
    <definedName name="GRUPOS_ETNICOS" localSheetId="5">[1]Variables!$H$1:$H$8</definedName>
    <definedName name="GRUPOS_ETNICOS" localSheetId="7">[1]Variables!$H$1:$H$8</definedName>
    <definedName name="GRUPOS_ETNICOS" localSheetId="10">#REF!</definedName>
    <definedName name="GRUPOS_ETNICOS">[2]Variables!$H$1:$H$8</definedName>
    <definedName name="LOCALIDAD" localSheetId="4">#REF!</definedName>
    <definedName name="LOCALIDAD" localSheetId="6">#REF!</definedName>
    <definedName name="LOCALIDAD" localSheetId="8">#REF!</definedName>
    <definedName name="LOCALIDAD" localSheetId="9">#REF!</definedName>
    <definedName name="LOCALIDAD" localSheetId="3">#REF!</definedName>
    <definedName name="LOCALIDAD" localSheetId="5">#REF!</definedName>
    <definedName name="LOCALIDAD" localSheetId="7">#REF!</definedName>
    <definedName name="LOCALIDAD">#REF!</definedName>
    <definedName name="LOCALIZACION" localSheetId="4">#REF!</definedName>
    <definedName name="LOCALIZACION" localSheetId="6">#REF!</definedName>
    <definedName name="LOCALIZACION" localSheetId="8">#REF!</definedName>
    <definedName name="LOCALIZACION" localSheetId="9">#REF!</definedName>
    <definedName name="LOCALIZACION" localSheetId="3">#REF!</definedName>
    <definedName name="LOCALIZACION" localSheetId="5">#REF!</definedName>
    <definedName name="LOCALIZACION" localSheetId="7">#REF!</definedName>
    <definedName name="LOCALIZACION">#REF!</definedName>
  </definedNames>
  <calcPr calcId="162913"/>
</workbook>
</file>

<file path=xl/calcChain.xml><?xml version="1.0" encoding="utf-8"?>
<calcChain xmlns="http://schemas.openxmlformats.org/spreadsheetml/2006/main">
  <c r="D41" i="2" l="1"/>
  <c r="H23" i="3" l="1"/>
  <c r="D32" i="14" l="1"/>
  <c r="D33" i="14" s="1"/>
  <c r="D34" i="14" s="1"/>
  <c r="D35" i="14" s="1"/>
  <c r="D36" i="14" s="1"/>
  <c r="D37" i="14" s="1"/>
  <c r="D38" i="14" s="1"/>
  <c r="D39" i="14" s="1"/>
  <c r="D40" i="14" s="1"/>
  <c r="D41" i="14" s="1"/>
  <c r="I24" i="3" l="1"/>
  <c r="K24" i="3"/>
  <c r="L24" i="3"/>
  <c r="M24" i="3"/>
  <c r="N24" i="3"/>
  <c r="O24" i="3"/>
  <c r="P24" i="3"/>
  <c r="Q24" i="3"/>
  <c r="R24" i="3"/>
  <c r="S24" i="3"/>
  <c r="H24" i="3"/>
  <c r="B32" i="16" l="1"/>
  <c r="I17" i="12" l="1"/>
  <c r="I20" i="7"/>
  <c r="G31" i="14"/>
  <c r="G32" i="14"/>
  <c r="G33" i="14"/>
  <c r="G34" i="14"/>
  <c r="G35" i="14"/>
  <c r="G36" i="14"/>
  <c r="G37" i="14"/>
  <c r="G38" i="14"/>
  <c r="G39" i="14"/>
  <c r="G40" i="14"/>
  <c r="G41" i="14"/>
  <c r="G30" i="14"/>
  <c r="H14" i="3" l="1"/>
  <c r="I14" i="3"/>
  <c r="J14" i="3"/>
  <c r="K14" i="3"/>
  <c r="L14" i="3"/>
  <c r="M14" i="3"/>
  <c r="N14" i="3"/>
  <c r="H16" i="3"/>
  <c r="I16" i="3"/>
  <c r="J16" i="3"/>
  <c r="K16" i="3"/>
  <c r="L16" i="3"/>
  <c r="M16" i="3"/>
  <c r="N16" i="3"/>
  <c r="K22" i="3"/>
  <c r="C12" i="17" l="1"/>
  <c r="C11" i="17"/>
  <c r="C10" i="17"/>
  <c r="C9" i="17"/>
  <c r="C10" i="12"/>
  <c r="C9" i="12"/>
  <c r="C8" i="12"/>
  <c r="C7" i="12"/>
  <c r="C11" i="7"/>
  <c r="C10" i="7"/>
  <c r="C9" i="7"/>
  <c r="C8" i="7"/>
  <c r="C7" i="7"/>
  <c r="C13" i="17"/>
  <c r="C11" i="12" l="1"/>
  <c r="C11" i="15"/>
  <c r="S22" i="3" l="1"/>
  <c r="R22" i="3"/>
  <c r="Q22" i="3"/>
  <c r="P22" i="3"/>
  <c r="O22" i="3"/>
  <c r="N22" i="3"/>
  <c r="M22" i="3"/>
  <c r="L22" i="3"/>
  <c r="J22" i="3"/>
  <c r="J24" i="3" s="1"/>
  <c r="C15" i="4" l="1"/>
  <c r="E22" i="3" l="1"/>
  <c r="E19" i="3"/>
  <c r="E16" i="3"/>
  <c r="E13" i="3"/>
  <c r="U22" i="3"/>
  <c r="I22" i="3"/>
  <c r="H22" i="3"/>
  <c r="G23" i="3"/>
  <c r="G22" i="3"/>
  <c r="F22" i="3"/>
  <c r="E30" i="16"/>
  <c r="T23" i="3" s="1"/>
  <c r="G20" i="7"/>
  <c r="D20" i="7"/>
  <c r="T22" i="3" l="1"/>
  <c r="T24" i="3" s="1"/>
  <c r="L15" i="4" s="1"/>
  <c r="F41" i="16"/>
  <c r="F40" i="16"/>
  <c r="F39" i="16"/>
  <c r="F38" i="16"/>
  <c r="F37" i="16"/>
  <c r="F36" i="16"/>
  <c r="F35" i="16"/>
  <c r="F34" i="16"/>
  <c r="F33" i="16"/>
  <c r="F32" i="16"/>
  <c r="F31" i="16"/>
  <c r="F30" i="16"/>
  <c r="C30" i="16"/>
  <c r="C31" i="16" s="1"/>
  <c r="C32" i="16" s="1"/>
  <c r="C33" i="16" s="1"/>
  <c r="C34" i="16" s="1"/>
  <c r="C35" i="16" s="1"/>
  <c r="C36" i="16" s="1"/>
  <c r="C37" i="16" s="1"/>
  <c r="C38" i="16" s="1"/>
  <c r="C39" i="16" s="1"/>
  <c r="C40" i="16" s="1"/>
  <c r="C41" i="16" s="1"/>
  <c r="A13" i="3"/>
  <c r="A16" i="3"/>
  <c r="A19" i="3"/>
  <c r="G30" i="16" l="1"/>
  <c r="H30" i="16" s="1"/>
  <c r="G31" i="16"/>
  <c r="H31" i="16" s="1"/>
  <c r="G32" i="16" l="1"/>
  <c r="H32" i="16" s="1"/>
  <c r="G33" i="16" l="1"/>
  <c r="H33" i="16" s="1"/>
  <c r="F31" i="8"/>
  <c r="G34" i="16" l="1"/>
  <c r="H34" i="16" s="1"/>
  <c r="D14" i="4"/>
  <c r="C14" i="4"/>
  <c r="B14" i="4"/>
  <c r="U19" i="3"/>
  <c r="S20" i="3"/>
  <c r="R20" i="3"/>
  <c r="Q20" i="3"/>
  <c r="P20" i="3"/>
  <c r="O20" i="3"/>
  <c r="N20" i="3"/>
  <c r="M20" i="3"/>
  <c r="L20" i="3"/>
  <c r="K20" i="3"/>
  <c r="J20" i="3"/>
  <c r="I20" i="3"/>
  <c r="H20" i="3"/>
  <c r="S19" i="3"/>
  <c r="R19" i="3"/>
  <c r="Q19" i="3"/>
  <c r="P19" i="3"/>
  <c r="O19" i="3"/>
  <c r="N19" i="3"/>
  <c r="N21" i="3" s="1"/>
  <c r="M19" i="3"/>
  <c r="L19" i="3"/>
  <c r="K19" i="3"/>
  <c r="J19" i="3"/>
  <c r="I19" i="3"/>
  <c r="H19" i="3"/>
  <c r="G20" i="3"/>
  <c r="G19" i="3"/>
  <c r="F19" i="3"/>
  <c r="D13" i="4"/>
  <c r="C13" i="4"/>
  <c r="B13" i="4"/>
  <c r="U16" i="3"/>
  <c r="S17" i="3"/>
  <c r="R17" i="3"/>
  <c r="Q17" i="3"/>
  <c r="P17" i="3"/>
  <c r="O17" i="3"/>
  <c r="N17" i="3"/>
  <c r="M17" i="3"/>
  <c r="L17" i="3"/>
  <c r="K17" i="3"/>
  <c r="J17" i="3"/>
  <c r="I17" i="3"/>
  <c r="H17" i="3"/>
  <c r="S16" i="3"/>
  <c r="R16" i="3"/>
  <c r="Q16" i="3"/>
  <c r="P16" i="3"/>
  <c r="O16" i="3"/>
  <c r="G17" i="3"/>
  <c r="G16" i="3"/>
  <c r="F16" i="3"/>
  <c r="O18" i="3" l="1"/>
  <c r="L21" i="3"/>
  <c r="M21" i="3"/>
  <c r="G35" i="16"/>
  <c r="H35" i="16" s="1"/>
  <c r="O21" i="3"/>
  <c r="H18" i="3"/>
  <c r="I18" i="3"/>
  <c r="P21" i="3"/>
  <c r="I21" i="3"/>
  <c r="Q21" i="3"/>
  <c r="K18" i="3"/>
  <c r="S18" i="3"/>
  <c r="R18" i="3"/>
  <c r="T19" i="3"/>
  <c r="H21" i="3"/>
  <c r="L18" i="3"/>
  <c r="P18" i="3"/>
  <c r="J21" i="3"/>
  <c r="R21" i="3"/>
  <c r="Q18" i="3"/>
  <c r="K21" i="3"/>
  <c r="S21" i="3"/>
  <c r="T20" i="3"/>
  <c r="N18" i="3"/>
  <c r="M18" i="3"/>
  <c r="J18" i="3"/>
  <c r="T16" i="3"/>
  <c r="D12" i="4"/>
  <c r="C12" i="4"/>
  <c r="B12" i="4"/>
  <c r="U13" i="3"/>
  <c r="S14" i="3"/>
  <c r="R14" i="3"/>
  <c r="Q14" i="3"/>
  <c r="P14" i="3"/>
  <c r="O14" i="3"/>
  <c r="S13" i="3"/>
  <c r="R13" i="3"/>
  <c r="Q13" i="3"/>
  <c r="P13" i="3"/>
  <c r="O13" i="3"/>
  <c r="N13" i="3"/>
  <c r="N15" i="3" s="1"/>
  <c r="M13" i="3"/>
  <c r="M15" i="3" s="1"/>
  <c r="L13" i="3"/>
  <c r="L15" i="3" s="1"/>
  <c r="K13" i="3"/>
  <c r="K15" i="3" s="1"/>
  <c r="J13" i="3"/>
  <c r="J15" i="3" s="1"/>
  <c r="I13" i="3"/>
  <c r="I15" i="3" s="1"/>
  <c r="H13" i="3"/>
  <c r="H15" i="3" s="1"/>
  <c r="G14" i="3"/>
  <c r="G13" i="3"/>
  <c r="F13" i="3"/>
  <c r="G36" i="16" l="1"/>
  <c r="H36" i="16" s="1"/>
  <c r="T21" i="3"/>
  <c r="L14" i="4" s="1"/>
  <c r="T18" i="3"/>
  <c r="L13" i="4" s="1"/>
  <c r="P15" i="3"/>
  <c r="O15" i="3"/>
  <c r="Q15" i="3"/>
  <c r="R15" i="3"/>
  <c r="S15" i="3"/>
  <c r="T14" i="3"/>
  <c r="T13" i="3"/>
  <c r="F32" i="8"/>
  <c r="F33" i="8" s="1"/>
  <c r="F34" i="8" s="1"/>
  <c r="F35" i="8" s="1"/>
  <c r="F36" i="8" s="1"/>
  <c r="F37" i="8" s="1"/>
  <c r="F38" i="8" s="1"/>
  <c r="F39" i="8" s="1"/>
  <c r="F40" i="8" s="1"/>
  <c r="F41" i="8" s="1"/>
  <c r="G37" i="16" l="1"/>
  <c r="H37" i="16" s="1"/>
  <c r="T15" i="3"/>
  <c r="L12" i="4" s="1"/>
  <c r="G17" i="12"/>
  <c r="D17" i="12"/>
  <c r="G19" i="15"/>
  <c r="D19" i="15"/>
  <c r="G38" i="16" l="1"/>
  <c r="H38" i="16" s="1"/>
  <c r="F30" i="14"/>
  <c r="F31" i="14" s="1"/>
  <c r="D30" i="14"/>
  <c r="D31" i="14" l="1"/>
  <c r="H31" i="14" s="1"/>
  <c r="I31" i="14" s="1"/>
  <c r="H30" i="14"/>
  <c r="I30" i="14" s="1"/>
  <c r="G39" i="16"/>
  <c r="H39" i="16" s="1"/>
  <c r="F32" i="14"/>
  <c r="I30" i="8"/>
  <c r="D31" i="8"/>
  <c r="I31" i="8"/>
  <c r="D32" i="8"/>
  <c r="D33" i="8" s="1"/>
  <c r="G41" i="8"/>
  <c r="G40" i="8"/>
  <c r="G39" i="8"/>
  <c r="G38" i="8"/>
  <c r="G37" i="8"/>
  <c r="G36" i="8"/>
  <c r="G35" i="8"/>
  <c r="G34" i="8"/>
  <c r="G33" i="8"/>
  <c r="G32" i="8"/>
  <c r="H31" i="8"/>
  <c r="G31" i="8"/>
  <c r="H30" i="8"/>
  <c r="G30" i="8"/>
  <c r="T23" i="5"/>
  <c r="S23" i="5"/>
  <c r="R23" i="5"/>
  <c r="G31" i="2"/>
  <c r="G32" i="2"/>
  <c r="G33" i="2"/>
  <c r="G34" i="2"/>
  <c r="G35" i="2"/>
  <c r="G36" i="2"/>
  <c r="G37" i="2"/>
  <c r="G38" i="2"/>
  <c r="G39" i="2"/>
  <c r="G40" i="2"/>
  <c r="G41" i="2"/>
  <c r="G30" i="2"/>
  <c r="F30" i="2"/>
  <c r="D30" i="2"/>
  <c r="D31" i="2" s="1"/>
  <c r="D32" i="2" s="1"/>
  <c r="D33" i="2" s="1"/>
  <c r="D34" i="2" s="1"/>
  <c r="D35" i="2" s="1"/>
  <c r="D36" i="2" s="1"/>
  <c r="D37" i="2" s="1"/>
  <c r="D38" i="2" s="1"/>
  <c r="D40" i="2" s="1"/>
  <c r="I32" i="8" l="1"/>
  <c r="H33" i="8"/>
  <c r="I33" i="8"/>
  <c r="D34" i="8"/>
  <c r="H32" i="8"/>
  <c r="H32" i="14"/>
  <c r="I32" i="14" s="1"/>
  <c r="I30" i="2"/>
  <c r="F31" i="2"/>
  <c r="G40" i="16"/>
  <c r="H40" i="16" s="1"/>
  <c r="G41" i="16"/>
  <c r="H41" i="16" s="1"/>
  <c r="H30" i="2"/>
  <c r="F33" i="14"/>
  <c r="H33" i="14" l="1"/>
  <c r="I33" i="14" s="1"/>
  <c r="H34" i="8"/>
  <c r="I34" i="8"/>
  <c r="D35" i="8"/>
  <c r="F32" i="2"/>
  <c r="F33" i="2" s="1"/>
  <c r="F34" i="2" s="1"/>
  <c r="F35" i="2" s="1"/>
  <c r="F36" i="2" s="1"/>
  <c r="F37" i="2" s="1"/>
  <c r="F38" i="2" s="1"/>
  <c r="F39" i="2" s="1"/>
  <c r="F40" i="2" s="1"/>
  <c r="F41" i="2" s="1"/>
  <c r="I31" i="2"/>
  <c r="H31" i="2"/>
  <c r="F34" i="14"/>
  <c r="H35" i="14" l="1"/>
  <c r="I35" i="14" s="1"/>
  <c r="D36" i="8"/>
  <c r="H35" i="8"/>
  <c r="I35" i="8"/>
  <c r="H32" i="2"/>
  <c r="I32" i="2" s="1"/>
  <c r="F35" i="14"/>
  <c r="H34" i="14" l="1"/>
  <c r="I34" i="14" s="1"/>
  <c r="I36" i="8"/>
  <c r="D37" i="8"/>
  <c r="H36" i="8"/>
  <c r="H33" i="2"/>
  <c r="I33" i="2" s="1"/>
  <c r="F36" i="14"/>
  <c r="H36" i="14"/>
  <c r="I36" i="14" s="1"/>
  <c r="I37" i="8" l="1"/>
  <c r="H37" i="8"/>
  <c r="D38" i="8"/>
  <c r="H34" i="2"/>
  <c r="I34" i="2" s="1"/>
  <c r="F37" i="14"/>
  <c r="H37" i="14" l="1"/>
  <c r="I37" i="14" s="1"/>
  <c r="H38" i="8"/>
  <c r="I38" i="8"/>
  <c r="D39" i="8"/>
  <c r="H35" i="2"/>
  <c r="I35" i="2" s="1"/>
  <c r="H36" i="2"/>
  <c r="I36" i="2" s="1"/>
  <c r="F38" i="14"/>
  <c r="H38" i="14" l="1"/>
  <c r="I38" i="14" s="1"/>
  <c r="I39" i="8"/>
  <c r="D40" i="8"/>
  <c r="H39" i="8"/>
  <c r="H37" i="2"/>
  <c r="I37" i="2" s="1"/>
  <c r="F39" i="14"/>
  <c r="H39" i="14"/>
  <c r="I39" i="14" s="1"/>
  <c r="D41" i="8" l="1"/>
  <c r="I40" i="8"/>
  <c r="H40" i="8"/>
  <c r="H38" i="2"/>
  <c r="I38" i="2" s="1"/>
  <c r="H40" i="14"/>
  <c r="I40" i="14" s="1"/>
  <c r="F40" i="14"/>
  <c r="H41" i="8" l="1"/>
  <c r="I41" i="8"/>
  <c r="H39" i="2"/>
  <c r="I39" i="2" s="1"/>
  <c r="F41" i="14"/>
  <c r="H41" i="14" l="1"/>
  <c r="I41" i="14" s="1"/>
  <c r="H40" i="2"/>
  <c r="I40" i="2" s="1"/>
  <c r="H41" i="2" l="1"/>
  <c r="I41" i="2" s="1"/>
</calcChain>
</file>

<file path=xl/comments1.xml><?xml version="1.0" encoding="utf-8"?>
<comments xmlns="http://schemas.openxmlformats.org/spreadsheetml/2006/main">
  <authors>
    <author>Luz Dary Guerrero Tibata</author>
  </authors>
  <commentList>
    <comment ref="C4"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<sst xmlns="http://schemas.openxmlformats.org/spreadsheetml/2006/main" count="998" uniqueCount="433">
  <si>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</si>
  <si>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</si>
  <si>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</si>
  <si>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</si>
  <si>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</si>
  <si>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</si>
  <si>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</si>
  <si>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</si>
  <si>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</si>
  <si>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</si>
  <si>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</si>
  <si>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</si>
  <si>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</si>
  <si>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</si>
  <si>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</si>
  <si>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</si>
  <si>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</si>
  <si>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</si>
  <si>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</si>
  <si>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</si>
  <si>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</si>
  <si>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</si>
  <si>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</si>
  <si>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</si>
  <si>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</si>
  <si>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</si>
  <si>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</si>
  <si>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</si>
  <si>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</si>
  <si>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</si>
  <si>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</si>
  <si>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</si>
  <si>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</si>
  <si>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</si>
  <si>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</si>
  <si>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</si>
  <si>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</si>
  <si>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</si>
  <si>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</si>
  <si>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</si>
  <si>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</si>
  <si>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</si>
  <si>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</si>
  <si>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</si>
  <si>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</si>
  <si>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</si>
  <si>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</si>
  <si>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</si>
  <si>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</si>
  <si>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</si>
  <si>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</si>
  <si>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</si>
  <si>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</si>
  <si>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</si>
  <si>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</si>
  <si>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</si>
  <si>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</si>
  <si>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</si>
  <si>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</si>
  <si>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</si>
  <si>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</si>
  <si>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</si>
  <si>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</si>
  <si>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</si>
  <si>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</si>
  <si>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</si>
  <si>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</si>
  <si>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</si>
  <si>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</si>
  <si>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</si>
  <si>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</si>
  <si>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</si>
  <si>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</si>
  <si>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</si>
  <si>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</si>
  <si>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</si>
  <si>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</si>
  <si>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</si>
  <si>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</si>
  <si>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</si>
  <si>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</si>
  <si>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</si>
  <si>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</si>
  <si>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</si>
  <si>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</si>
  <si>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</si>
  <si>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</si>
  <si>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</si>
  <si>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</si>
  <si>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</si>
  <si>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</si>
  <si>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</si>
  <si>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</si>
  <si>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</si>
  <si>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</si>
  <si>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</si>
  <si>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</si>
  <si>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</si>
  <si>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</si>
  <si>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</si>
  <si>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</si>
  <si>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</si>
  <si>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</si>
  <si>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</si>
  <si>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</si>
  <si>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</si>
  <si>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</si>
  <si>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VERSIÓN: 1.0</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</si>
  <si>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</si>
  <si>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</si>
  <si>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</si>
  <si>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</si>
  <si>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</si>
  <si>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</si>
  <si>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</si>
  <si>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</si>
  <si>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</si>
  <si>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</si>
  <si>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</si>
  <si>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</si>
  <si>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</si>
  <si>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</si>
  <si>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</si>
  <si>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</si>
  <si>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</si>
  <si>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</si>
  <si>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</si>
  <si>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</si>
  <si>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</si>
  <si>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</si>
  <si>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</si>
  <si>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</si>
  <si>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</si>
  <si>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</si>
  <si>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</si>
  <si>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</si>
  <si>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</si>
  <si>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</si>
  <si>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</si>
  <si>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</si>
  <si>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</si>
  <si>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</si>
  <si>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</si>
  <si>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</si>
  <si>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</si>
  <si>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</si>
  <si>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</si>
  <si>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</si>
  <si>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</si>
  <si>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</si>
  <si>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</si>
  <si>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</si>
  <si>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</si>
  <si>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</si>
  <si>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</si>
  <si>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</si>
  <si>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</si>
  <si>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</si>
  <si>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</si>
  <si>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</si>
  <si>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</si>
  <si>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</si>
  <si>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</si>
  <si>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</si>
  <si>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</si>
  <si>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</si>
  <si>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</si>
  <si>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</si>
  <si>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</si>
  <si>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</si>
  <si>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</si>
  <si>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</si>
  <si>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</si>
  <si>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</si>
  <si>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</si>
  <si>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</si>
  <si>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</si>
  <si>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</si>
  <si>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</si>
  <si>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</si>
  <si>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</si>
  <si>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</si>
  <si>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</si>
  <si>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</si>
  <si>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</si>
  <si>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</si>
  <si>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</si>
  <si>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</si>
  <si>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</si>
  <si>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</si>
  <si>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</si>
  <si>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</si>
  <si>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</si>
  <si>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</si>
  <si>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</si>
  <si>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</si>
  <si>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</si>
  <si>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</si>
  <si>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</si>
  <si>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</si>
  <si>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</si>
  <si>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</si>
  <si>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</si>
  <si>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</si>
  <si>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</si>
  <si>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</si>
  <si>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</si>
  <si>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</si>
  <si>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</si>
  <si>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</si>
  <si>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</si>
  <si>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</si>
  <si>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</si>
  <si>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</si>
  <si>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</si>
  <si>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</si>
  <si>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</si>
  <si>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</si>
  <si>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</si>
  <si>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</si>
  <si>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</si>
  <si>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</si>
  <si>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</si>
  <si>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</si>
  <si>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</si>
  <si>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</si>
  <si>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</si>
  <si>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</si>
  <si>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</si>
  <si>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</si>
  <si>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</si>
  <si>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</si>
  <si>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</si>
  <si>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</si>
  <si>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</si>
  <si>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</si>
  <si>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</si>
  <si>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</si>
  <si>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</si>
  <si>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</si>
  <si>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</si>
  <si>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</si>
  <si>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</si>
  <si>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</si>
  <si>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</si>
  <si>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</si>
  <si>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</si>
  <si>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</si>
  <si>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</si>
  <si>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</si>
  <si>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</si>
  <si>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</si>
  <si>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</si>
  <si>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</si>
  <si>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</si>
  <si>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</si>
  <si>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</si>
  <si>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</si>
  <si>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</si>
  <si>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</si>
  <si>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</si>
  <si>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</si>
  <si>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</si>
  <si>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</si>
  <si>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</si>
  <si>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</si>
  <si>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</si>
  <si>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</si>
  <si>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</si>
  <si>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</si>
  <si>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</si>
  <si>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</si>
  <si>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</si>
  <si>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</si>
  <si>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</si>
  <si>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</si>
  <si>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</si>
  <si>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</si>
  <si>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</si>
  <si>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</si>
  <si>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</si>
  <si>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</si>
  <si>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</si>
  <si>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</si>
  <si>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</si>
  <si>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</si>
  <si>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</si>
  <si>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</si>
  <si>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</si>
  <si>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</si>
  <si>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</si>
  <si>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</si>
  <si>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</si>
  <si>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</si>
  <si>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</si>
  <si>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</si>
  <si>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</si>
  <si>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</si>
  <si>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</si>
  <si>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</si>
  <si>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</si>
  <si>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</si>
  <si>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</si>
  <si>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</si>
  <si>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</si>
  <si>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</si>
  <si>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PA05</t>
  </si>
  <si>
    <t>Procentaje</t>
  </si>
  <si>
    <t>Porcentaje</t>
  </si>
  <si>
    <t>Diana Marcela Rojas</t>
  </si>
  <si>
    <t xml:space="preserve">Carolina Pombo Rivera </t>
  </si>
  <si>
    <t>CODIGO Y NOMBRE DEL PROYECTO DE INVERSIÓN O DEL POA SIN INVERSIÓN</t>
  </si>
  <si>
    <t>SUBSECRETARÍA RESPONSABLE:</t>
  </si>
  <si>
    <t>ORDENADOR DEL GASTO:</t>
  </si>
  <si>
    <t>CAROLINA POMBO RIVERA</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</si>
  <si>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</si>
  <si>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</si>
  <si>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</si>
  <si>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</si>
  <si>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</si>
  <si>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</si>
  <si>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</si>
  <si>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</si>
  <si>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</si>
  <si>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</si>
  <si>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</si>
  <si>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</si>
  <si>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</si>
  <si>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</si>
  <si>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 xml:space="preserve">SISTEMA INTEGRADO DE GESTION DISTRITAL  BAJO EL ESTÁNDAR MIPG
</t>
  </si>
  <si>
    <r>
      <t>Formato de Anexo de Ac</t>
    </r>
    <r>
      <rPr>
        <b/>
        <sz val="10"/>
        <color indexed="8"/>
        <rFont val="Arial"/>
        <family val="2"/>
      </rPr>
      <t>tividades</t>
    </r>
  </si>
  <si>
    <t>CÓDIGO: PE01-PR01-F07</t>
  </si>
  <si>
    <t>N/A</t>
  </si>
  <si>
    <t>N.A.</t>
  </si>
  <si>
    <t>Registro administrativo</t>
  </si>
  <si>
    <t>Porcentaje de avance en actividades ejecutadas</t>
  </si>
  <si>
    <t>Porcentaje total  de avance de actividades programado en la vigencia</t>
  </si>
  <si>
    <t>Cantidad</t>
  </si>
  <si>
    <t>Enero  de 2019</t>
  </si>
  <si>
    <t>Carolina Pombo Rivera</t>
  </si>
  <si>
    <t>SISTEMA INTEGRADO DE GESTION DISTRITAL BAJO EL ESTÁNDAR MIPG</t>
  </si>
  <si>
    <t>Enero de 2019</t>
  </si>
  <si>
    <t>Acto administrativo designando al funcionario administrador del sistema Litigiosa del Estado, encargado de vigilar la oportuna y constante actualización</t>
  </si>
  <si>
    <t>Subsecretaría de Gestión Jurídica</t>
  </si>
  <si>
    <t>Registros administrativos</t>
  </si>
  <si>
    <t>Garantizar a la ciudadanía la prestación de un servicio público eficiente dirigido a la calidad del servicio y a la excelencia de los funcionarios de la SDM.</t>
  </si>
  <si>
    <t>Recibir solicitudes internas</t>
  </si>
  <si>
    <t>Consolidar en base de datos</t>
  </si>
  <si>
    <t>Asignar a profesional</t>
  </si>
  <si>
    <t>Tramitar solicitudes</t>
  </si>
  <si>
    <t>Realizar el 100% de los seguimientos programados a la gestión de la SGJ y sus direcciones.</t>
  </si>
  <si>
    <t>Actas de reunión</t>
  </si>
  <si>
    <t>Cumplir el 100% de las actividades propuestas en el Modelo Integrado de Planeación y Gestión - MIPG por la Subsecretaría de Gestión Jurídica</t>
  </si>
  <si>
    <t>MIPG</t>
  </si>
  <si>
    <t>Apoyar a la Dirección de Talento Humano para capacitar y mantener actualizados a los abogados, especialmente en lo que se refiere a las competencias de actuación en los procesos orales y en los nuevos cambios normativos.</t>
  </si>
  <si>
    <t>Sección No. 1: PROGRAMACIÓN  VIGENCIA 2019</t>
  </si>
  <si>
    <t xml:space="preserve">Elaboración Acto Administrativo </t>
  </si>
  <si>
    <t>Apoyar a la Dirección de Talento Humano en la Información que se requiera para realizar las capacitaciones.</t>
  </si>
  <si>
    <t xml:space="preserve">SEGUIMIENTO PLAN OPERATIVO ANUAL - POA                                         VIGENCIA:2019  </t>
  </si>
  <si>
    <t>Identificar oportunidades de mejora con el fin de satisfacer  las necesidades de la ciudadania y cumplir con las metas estipuladas en la vigencia.</t>
  </si>
  <si>
    <t>SUBSECRETARÍA DE GESTIÓN JURÍDICA</t>
  </si>
  <si>
    <t>Enero 2019</t>
  </si>
  <si>
    <t>MAGNITUD META - Vigencia</t>
  </si>
  <si>
    <t>N.A</t>
  </si>
  <si>
    <t>POA GESTIÓN SIN INVERSIÓN SUBSECRETARÍA DE GESTIÓN JURÍDICA</t>
  </si>
  <si>
    <t>Seguimientos a la gestión de la SGJ y sus direcciones</t>
  </si>
  <si>
    <t xml:space="preserve">2.  Descripción Meta  </t>
  </si>
  <si>
    <t>Ejecución Presupuestal proyectos de inversión</t>
  </si>
  <si>
    <t xml:space="preserve">Valor </t>
  </si>
  <si>
    <t>Con la ejeución del presupuesto en forma oportuna y de acuerdo a la planeación realizada, se logra ver reflejado el cumplimento de las metas propuestas para la vigencia 2019 y el cumplimiento de la misionalidad de la Entidad. viendose lo anterior reflejado en la mejora de la prestacion de servicios en la entidad.</t>
  </si>
  <si>
    <t>SISTEMA INTEGRADO DE GESTION DISTRITAL  BAJO EL ESTÁNDAR MIPG</t>
  </si>
  <si>
    <t>Consolidación, actualización y seguimiento del Plan Anual de Adquisiciones</t>
  </si>
  <si>
    <t>Realizar el seguimiento mensual y consolidado de la ejecución presupuestal de los proyectos de inversión</t>
  </si>
  <si>
    <t xml:space="preserve">Solicitar por medio de memorando todas las actualizaciones, modificaciones o ajustes del PAA que sean requeridas para llevar a cabo los procesos de contratación de la Subsecretaría. </t>
  </si>
  <si>
    <t>n.a</t>
  </si>
  <si>
    <t>Actuaciones sustanciadas</t>
  </si>
  <si>
    <t>Porcentaje de seguimientos realizados / Porcentaje total de seguimientos programados en la vigencia</t>
  </si>
  <si>
    <t xml:space="preserve">Porcentaje   </t>
  </si>
  <si>
    <t>OBJETIVO ESTRATÉGICO Y DE CALIDAD</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</si>
  <si>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</si>
  <si>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5. Ser transparente, incluyente, equitativa en género y garantista de la participación e involucramiento ciudadanos y del sectro privado.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</si>
  <si>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Alcanzar al 95 % la ejecución presupuestal de los proyectos de inversión de la Subsecretaría de Gestión Jurídica</t>
  </si>
  <si>
    <t>Porcentaje de seguimientos realizados</t>
  </si>
  <si>
    <t>Porcentaje total de seguimientos programados en la vigencia</t>
  </si>
  <si>
    <t xml:space="preserve">Corresponde a la cantidad de seguimientos realizados </t>
  </si>
  <si>
    <t xml:space="preserve">Corresponde al total de seguimientos programados </t>
  </si>
  <si>
    <t>Subsecretaría de Gestión Juridica</t>
  </si>
  <si>
    <t>Sustanciar el 95% de las actuaciones disciplinarias en segunda instancia</t>
  </si>
  <si>
    <t xml:space="preserve">Elaborar Proyecto de Decisión </t>
  </si>
  <si>
    <t>Actuaciones disciplinarias en segunda instancia sustanciadas</t>
  </si>
  <si>
    <t>( Actuaciones disciplinarias en segunda instancia sustanciadas / Actuaciones disciplinarias en segunda instancia radicadas en la vigencia)*100</t>
  </si>
  <si>
    <t xml:space="preserve"> Actuaciones disciplinarias en segunda instancia radicadas en la vigencia</t>
  </si>
  <si>
    <t xml:space="preserve">Corresponde al total de las actuaciones disciplinarias en segunda instancia sustanciadas </t>
  </si>
  <si>
    <t xml:space="preserve">Corresponde al total de las actuaciones disciplinarias en segunda instancia radicadas </t>
  </si>
  <si>
    <t>Garantizar una gestión transparente, imparcial y equitativa en todos los procesos realizados,con el fin de que se de cabal cumplimiento a las necesidades de la ciudadanía y la entidad.</t>
  </si>
  <si>
    <t>Realizar seguimiento a Marzo</t>
  </si>
  <si>
    <t>Realizar seguimiento a junio</t>
  </si>
  <si>
    <t>Realizar seguimiento a septiembre</t>
  </si>
  <si>
    <t xml:space="preserve">Informe de gestión de las actividades ejecutadas despues del seguimiento trimestral. </t>
  </si>
  <si>
    <t>Corresponde a las  actividades que en el periodo de reporte se culminaron y se registran en el anexo de actividades</t>
  </si>
  <si>
    <t xml:space="preserve">Corresponde al total de las actividades programadas en la vigencia </t>
  </si>
  <si>
    <t xml:space="preserve">Medir el cumplimiento de la ejecución presupuestal del proyecto de Inversión de la Subsecretaría de Gestión Jurídica en la vigencia </t>
  </si>
  <si>
    <t>PAA</t>
  </si>
  <si>
    <t>(Total presupuesto ejecutado del proyecto de inversión / Total presupuesto programado del proyecto de inversión) * 100</t>
  </si>
  <si>
    <t>Total presupuesto ejecutado del proyecto de inversión</t>
  </si>
  <si>
    <t>Total presupuesto programado del proyecto de inversión</t>
  </si>
  <si>
    <t>Corresponde al total del presupuesto disponible para la vigencia del proyecto de inversion de la Subsecretaría de Gestión Jurídica</t>
  </si>
  <si>
    <t>Corresponde a los compromisos ejecutados en el mes del proyecto de inversión de la Subsecretaría de Gestión Jurídica.</t>
  </si>
  <si>
    <t>Medir el cumplimiento de los seguimientos efectuados a las actividades programadas para cada dirección con relación al funciones estipuladas durante la vigencia.</t>
  </si>
  <si>
    <t>Medir el cumplimiento de las acciones definidas para el desarrollo del Modelo Integrado de Planeación y Gestión a cargo de la Subsecretaría</t>
  </si>
  <si>
    <t>Se remite memorando SDM-SGJ-DRJ-137813 a la Secretaria General,informando quien es la persona gestora del SIPROJWEB.</t>
  </si>
  <si>
    <t xml:space="preserve">Medir el cumplimiento de la gestión realizada por la Subsecretaría frente a la sustanciación de las  actuaciones disciplinarias( Impedimento, recusación,apelación y procesos disciplinarios en segunda instancia) radicadas durante la vigencia, se precisa que los tiempos de sustanciación varían de acuerdo a las actuación disciplinaria que se efectúe entre 10 a 90 días, se indica que la meta será alcanzada al finalizar la vigencia 
</t>
  </si>
  <si>
    <t>3. Propender por la sostenibilidad ambiental, económica y social de la movilidad en una visión integral de planeación de ciudad y movilidad</t>
  </si>
  <si>
    <t>El 14 de mayo la Subsecretaria de Gestion Juridica, realizó seguimiento con los directivos para revisar los siguientes temas: calidad-presupuesto-compromisos, temas reunion secretario,comité Juridico Intersectorial,temas libro,modelo de gestion Juridica.</t>
  </si>
  <si>
    <t>Teniendo en cuenta la solcitud realizada por el secretario la Subsecretaria y sus Direcciones consolidaron el informe de Gestion de las actividades desarrolladas,para su posterior envio al Secretario.</t>
  </si>
  <si>
    <t>Las acciones se adelantan de acuerdo a lo programado.</t>
  </si>
  <si>
    <t xml:space="preserve">Revisión informe de ejecución del presupuesto (PREDIS) </t>
  </si>
  <si>
    <t>Porcentaje de actividades ejecutadas / Porcentaje total de actividades programadas en la vigencia</t>
  </si>
  <si>
    <t>El 29 de Agosto la Subsecretaria de Gestion Juridica, convocò a reunion a los Directivos y equipo operativo para revisar varios temas entre ellos: Calidad,Presupuesto,Actividades pendientes, entre otros, se aporta como evidencia lista de asistencia, acta de reunion.</t>
  </si>
  <si>
    <t>Para el cuarto trimestre de 2019,  se logro una ejecuccion en el trimestre de 7.826.248  lo que significa que se alcanzo  una ejecución del 97,40%, del presupuesto asignado para cada meta de la Subsecretaria, es importante mencionar que los saldos negativos son valores que surgen de las cancelaciones anticipadas de contratos y que se liberaron en la vigencia para no constituir reservas sin necesidad, por lo cual muestra que se cumplio realmente con el 100% del presupuesto asignado.</t>
  </si>
  <si>
    <t>La Subsecretaria de Gestión Jurídica realiza seguimientos semanales al Plan Anual de Adquisiones del año 2019, verificando la ejecución, concordancia presupuestal y efectividad en el cumplimiento de la ejecucción presupuestal., para el cuarto  trimestre se logra un avance en la ejecución del 97,40%, desde el punto de vista del PDD,la Subsecretaria ha presentado un avance satisfactorio en la ejecucicion de la meta.</t>
  </si>
  <si>
    <t>Se remite como evidencia base de datos con las actuaciones Disciplinarias gestionadas.</t>
  </si>
  <si>
    <t xml:space="preserve">Se remite acta de reunion </t>
  </si>
  <si>
    <t>Se remite informes presentados por los Directores de Representacion Judicial, Normatividad y Conceptos,Contrataciòn Y gestiòn de cobro</t>
  </si>
  <si>
    <t>Para el Cuarto trimestre la Subsecretaria da cumplimiento al 100% de todas las actividades relacionadas en la Hoja de actividades, cumpliendo asi con la meta programada para la vigencia 2019.</t>
  </si>
  <si>
    <t>Como se observa en la grafica la Subsecretaria cumplio al 100% con las actividades programadas en el plan de adecuacion y sostenibilidad MIPG</t>
  </si>
  <si>
    <r>
      <t>Formato de Anexo de Ac</t>
    </r>
    <r>
      <rPr>
        <b/>
        <sz val="9"/>
        <color indexed="8"/>
        <rFont val="Arial"/>
        <family val="2"/>
      </rPr>
      <t>tividades</t>
    </r>
  </si>
  <si>
    <r>
      <t>Sección No. 1: PROGRAMACIÓN  VIGENCIA _</t>
    </r>
    <r>
      <rPr>
        <b/>
        <u/>
        <sz val="9"/>
        <color indexed="56"/>
        <rFont val="Arial"/>
        <family val="2"/>
      </rPr>
      <t>2019</t>
    </r>
  </si>
  <si>
    <t>Para el cuarto trimestre la Subsecretaria de Gestion Juridica realizo la Gestion de la actuacion Disciplinaria Radicada, cumpliendo asi el 100% de las actividades para el trimestre.</t>
  </si>
  <si>
    <t>Para el cuarto trimestre la Subsecretaria de Gestión Juridica tramitó la actuación disciplinaria radicada en el 4 trimestre dando cumplimiento en un 100% a las solicitudes radicadas,asi mismo durante los ultimos 2 trimestres del año se realizo la gestion del 1 acto administrativo reportado en el primer trimestre asi como 9 actuaciones radicadas en el 2018,con lo anterior se puede evidenciar que la Subsecretaria ha realizado gestiones pertinentes que han contribuido al cumplimiento eficaz de la meta.</t>
  </si>
  <si>
    <t xml:space="preserve">Para el Cuarto trimestre la Subsecretaria da cumplimiento al 100% de todas las actividades relacionadas en la Hoja de actividades, cumpliendo asi con la meta programada para la vigencia 2019, asi mismo es importante mencionar que los seguimientos realizados por la Subsecretaria en los diferentes temas aborados como por ejemplo calidad y presupuesto; es el resultado de que para el cierre de la vigencia solo se tengan 5 acciones de Pmp y Pmi para cumplimiento, asi como la ejecuccion del 100 % del presupuesto, en conclusion los seguimientos son eficientes para el cumplimiento de las metas propuestas para la vigencia por la Subsecretaria. </t>
  </si>
  <si>
    <t xml:space="preserve">Se remite como evidencia listas de asistencia de la socialización Convocada por la Subsecretaria De gestion Juridica y la Direccion de Contratacion, realizada por la Firma Vivero y Asociados </t>
  </si>
  <si>
    <t>La Subsecretaria de Gestion Juridica para la Vigencia 2019,dio cumplimiento a las actividades programadas en el Plan de Adecuacion y Sostenibilidad MIPG,realizando las 2 actividades alli programadas la primera se logro en el mes de Julio como se evidencia en la Hoja de Actividades; finalmente para el 4 trimestre la Subsecretaria ejecuto el 60% de la actividad programada, lo que contribuye al cumplimiento del 100% de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</si>
</sst>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_ ;\-#,##0\ "/>
  </numFmts>
  <fonts count="50"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b/>
      <sz val="11"/>
      <name val="Arial"/>
      <family val="2"/>
    </font>
    <font>
      <sz val="10"/>
      <color theme="1"/>
      <name val="Arial"/>
      <family val="2"/>
    </font>
    <font>
      <b/>
      <sz val="10"/>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b/>
      <sz val="9"/>
      <color indexed="9"/>
      <name val="Arial"/>
      <family val="2"/>
    </font>
    <font>
      <sz val="10"/>
      <color rgb="FF000000"/>
      <name val="Arial"/>
      <family val="2"/>
    </font>
    <font>
      <b/>
      <sz val="10"/>
      <color indexed="9"/>
      <name val="Arial"/>
      <family val="2"/>
    </font>
    <font>
      <sz val="11"/>
      <color rgb="FF000000"/>
      <name val="Calibri"/>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u/>
      <sz val="9"/>
      <name val="Arial"/>
      <family val="2"/>
    </font>
    <font>
      <b/>
      <sz val="16"/>
      <color rgb="FFFF0000"/>
      <name val="Arial"/>
      <family val="2"/>
    </font>
    <font>
      <sz val="9"/>
      <color theme="0"/>
      <name val="Arial"/>
      <family val="2"/>
    </font>
    <font>
      <sz val="9"/>
      <color theme="3" tint="0.39997558519241921"/>
      <name val="Arial"/>
      <family val="2"/>
    </font>
    <font>
      <b/>
      <sz val="9"/>
      <color theme="3" tint="0.39997558519241921"/>
      <name val="Arial"/>
      <family val="2"/>
    </font>
    <font>
      <b/>
      <sz val="9"/>
      <color indexed="81"/>
      <name val="Tahoma"/>
      <family val="2"/>
    </font>
    <font>
      <sz val="9"/>
      <color indexed="81"/>
      <name val="Tahoma"/>
      <family val="2"/>
    </font>
    <font>
      <sz val="9"/>
      <color rgb="FF0070C0"/>
      <name val="Arial"/>
      <family val="2"/>
    </font>
    <font>
      <sz val="9"/>
      <color rgb="FFFF0000"/>
      <name val="Arial"/>
      <family val="2"/>
    </font>
    <font>
      <b/>
      <sz val="9"/>
      <color indexed="8"/>
      <name val="Arial"/>
      <family val="2"/>
    </font>
    <font>
      <sz val="9"/>
      <color rgb="FF000000"/>
      <name val="Arial"/>
      <family val="2"/>
    </font>
    <font>
      <b/>
      <sz val="9"/>
      <color theme="3" tint="-0.499984740745262"/>
      <name val="Arial"/>
      <family val="2"/>
    </font>
    <font>
      <b/>
      <sz val="9"/>
      <color theme="0"/>
      <name val="Arial"/>
      <family val="2"/>
    </font>
    <font>
      <b/>
      <sz val="10"/>
      <color theme="3" tint="-0.499984740745262"/>
      <name val="Arial"/>
      <family val="2"/>
    </font>
    <font>
      <b/>
      <sz val="10"/>
      <color theme="0"/>
      <name val="Arial"/>
      <family val="2"/>
    </font>
    <font>
      <b/>
      <u/>
      <sz val="9"/>
      <color indexed="56"/>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C6D9F0"/>
        <bgColor rgb="FFC6D9F0"/>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6">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0" fillId="0" borderId="0"/>
    <xf numFmtId="0" fontId="28" fillId="0" borderId="0"/>
    <xf numFmtId="41" fontId="1" fillId="0" borderId="0" applyFont="0" applyFill="0" applyBorder="0" applyAlignment="0" applyProtection="0"/>
    <xf numFmtId="166" fontId="1" fillId="0" borderId="0" applyFont="0" applyFill="0" applyBorder="0" applyAlignment="0" applyProtection="0"/>
  </cellStyleXfs>
  <cellXfs count="594">
    <xf numFmtId="0" fontId="0" fillId="0" borderId="0" xfId="0"/>
    <xf numFmtId="0" fontId="7" fillId="0" borderId="0" xfId="0" applyFont="1"/>
    <xf numFmtId="0" fontId="0" fillId="0" borderId="0" xfId="0" applyProtection="1"/>
    <xf numFmtId="0" fontId="9" fillId="5" borderId="1" xfId="14" applyFont="1" applyFill="1" applyBorder="1" applyAlignment="1">
      <alignment vertical="center" wrapText="1"/>
    </xf>
    <xf numFmtId="0" fontId="9" fillId="5" borderId="1" xfId="14" applyFont="1" applyFill="1" applyBorder="1" applyAlignment="1">
      <alignment horizontal="center" vertical="center" wrapText="1"/>
    </xf>
    <xf numFmtId="0" fontId="9" fillId="5" borderId="1" xfId="0" applyFont="1" applyFill="1" applyBorder="1" applyAlignment="1">
      <alignment horizontal="center" vertical="center" wrapText="1"/>
    </xf>
    <xf numFmtId="9" fontId="13" fillId="0" borderId="1" xfId="19" applyFont="1" applyBorder="1" applyAlignment="1">
      <alignment horizontal="center" vertical="center" wrapText="1"/>
    </xf>
    <xf numFmtId="9" fontId="12" fillId="0" borderId="1" xfId="19" applyFont="1" applyBorder="1" applyAlignment="1">
      <alignment horizontal="center" vertical="center" wrapText="1"/>
    </xf>
    <xf numFmtId="0" fontId="14" fillId="0" borderId="0" xfId="0" applyFont="1" applyFill="1"/>
    <xf numFmtId="0" fontId="14" fillId="0" borderId="0" xfId="0" applyFont="1"/>
    <xf numFmtId="0" fontId="16" fillId="0" borderId="0" xfId="11" applyFont="1" applyFill="1" applyAlignment="1" applyProtection="1">
      <alignment vertical="center" wrapText="1"/>
    </xf>
    <xf numFmtId="0" fontId="16" fillId="0" borderId="0" xfId="11" applyFont="1" applyFill="1" applyAlignment="1" applyProtection="1">
      <alignment vertical="center"/>
    </xf>
    <xf numFmtId="0" fontId="15" fillId="0" borderId="0" xfId="11" applyFont="1" applyFill="1" applyAlignment="1" applyProtection="1">
      <alignment vertical="center"/>
    </xf>
    <xf numFmtId="0" fontId="10" fillId="2" borderId="1" xfId="14" applyFont="1" applyFill="1" applyBorder="1" applyAlignment="1" applyProtection="1">
      <alignment vertical="center" wrapText="1"/>
      <protection locked="0"/>
    </xf>
    <xf numFmtId="0" fontId="17" fillId="0" borderId="0" xfId="0" applyFont="1" applyFill="1"/>
    <xf numFmtId="0" fontId="0" fillId="3" borderId="0" xfId="0" applyFill="1" applyBorder="1" applyProtection="1"/>
    <xf numFmtId="0" fontId="19" fillId="3" borderId="0" xfId="0" applyFont="1" applyFill="1" applyBorder="1" applyAlignment="1" applyProtection="1">
      <alignment vertical="center"/>
    </xf>
    <xf numFmtId="0" fontId="19" fillId="3" borderId="0" xfId="0" applyFont="1" applyFill="1" applyBorder="1" applyAlignment="1" applyProtection="1">
      <alignment vertical="center" wrapText="1"/>
    </xf>
    <xf numFmtId="0" fontId="19" fillId="3" borderId="0" xfId="0" applyFont="1" applyFill="1" applyBorder="1" applyAlignment="1" applyProtection="1">
      <alignment horizontal="center" vertical="center" wrapText="1"/>
    </xf>
    <xf numFmtId="169" fontId="19" fillId="3" borderId="0" xfId="0" applyNumberFormat="1" applyFont="1" applyFill="1" applyBorder="1" applyAlignment="1" applyProtection="1">
      <alignment horizontal="center" vertical="center" wrapText="1"/>
    </xf>
    <xf numFmtId="0" fontId="20" fillId="3" borderId="0" xfId="0" applyFont="1" applyFill="1" applyBorder="1" applyAlignment="1" applyProtection="1">
      <alignment vertical="center" wrapText="1"/>
    </xf>
    <xf numFmtId="0" fontId="0" fillId="0" borderId="0" xfId="0" applyFill="1" applyProtection="1"/>
    <xf numFmtId="0" fontId="19" fillId="0" borderId="0" xfId="0" applyFont="1" applyBorder="1" applyAlignment="1" applyProtection="1">
      <alignment horizontal="center" vertical="center" wrapText="1"/>
    </xf>
    <xf numFmtId="0" fontId="19"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1" fillId="0" borderId="19" xfId="0" applyFont="1" applyBorder="1" applyAlignment="1" applyProtection="1">
      <alignment vertical="center" wrapText="1"/>
    </xf>
    <xf numFmtId="0" fontId="14" fillId="0" borderId="0" xfId="0" applyFont="1" applyFill="1" applyProtection="1"/>
    <xf numFmtId="0" fontId="14" fillId="0" borderId="0" xfId="0" applyFont="1" applyFill="1" applyAlignment="1" applyProtection="1">
      <alignment horizontal="center" vertical="center"/>
    </xf>
    <xf numFmtId="10" fontId="6" fillId="7" borderId="1" xfId="11" applyNumberFormat="1" applyFont="1" applyFill="1" applyBorder="1" applyAlignment="1" applyProtection="1">
      <alignment horizontal="center" vertical="center" wrapText="1"/>
    </xf>
    <xf numFmtId="0" fontId="3" fillId="8" borderId="1" xfId="20" applyFont="1" applyFill="1" applyBorder="1" applyAlignment="1">
      <alignment horizontal="center" vertical="center"/>
    </xf>
    <xf numFmtId="0" fontId="4" fillId="0" borderId="0" xfId="21"/>
    <xf numFmtId="0" fontId="4" fillId="0" borderId="0" xfId="21" applyAlignment="1">
      <alignment vertical="center"/>
    </xf>
    <xf numFmtId="3" fontId="3" fillId="2" borderId="0" xfId="21" applyNumberFormat="1" applyFont="1" applyFill="1" applyBorder="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9" fillId="8" borderId="1" xfId="20" applyFont="1" applyFill="1" applyBorder="1" applyAlignment="1">
      <alignment horizontal="center" vertical="center"/>
    </xf>
    <xf numFmtId="0" fontId="4" fillId="0" borderId="0" xfId="20"/>
    <xf numFmtId="0" fontId="9" fillId="8" borderId="1" xfId="20" applyFont="1" applyFill="1" applyBorder="1" applyAlignment="1">
      <alignment horizontal="center" wrapText="1"/>
    </xf>
    <xf numFmtId="0" fontId="4" fillId="0" borderId="1" xfId="20" applyBorder="1" applyAlignment="1">
      <alignment wrapText="1"/>
    </xf>
    <xf numFmtId="0" fontId="25" fillId="9" borderId="22" xfId="22" applyFont="1" applyFill="1" applyBorder="1" applyAlignment="1">
      <alignment horizontal="center" vertical="center"/>
    </xf>
    <xf numFmtId="0" fontId="25" fillId="9" borderId="23" xfId="22" applyFont="1" applyFill="1" applyBorder="1" applyAlignment="1">
      <alignment horizontal="center" vertical="center"/>
    </xf>
    <xf numFmtId="0" fontId="25" fillId="9" borderId="24" xfId="22" applyFont="1" applyFill="1" applyBorder="1" applyAlignment="1">
      <alignment horizontal="center" vertical="center"/>
    </xf>
    <xf numFmtId="0" fontId="9" fillId="8" borderId="1" xfId="20" applyFont="1" applyFill="1" applyBorder="1" applyAlignment="1">
      <alignment horizontal="center" vertical="center" wrapText="1"/>
    </xf>
    <xf numFmtId="0" fontId="4" fillId="0" borderId="1" xfId="20" applyBorder="1"/>
    <xf numFmtId="3" fontId="9" fillId="0" borderId="1" xfId="20" applyNumberFormat="1" applyFont="1" applyFill="1" applyBorder="1" applyAlignment="1">
      <alignment horizontal="right"/>
    </xf>
    <xf numFmtId="0" fontId="4" fillId="0" borderId="1" xfId="21" applyBorder="1"/>
    <xf numFmtId="0" fontId="25" fillId="9" borderId="26" xfId="22" applyFont="1" applyFill="1" applyBorder="1" applyAlignment="1">
      <alignment horizontal="center" vertical="center" wrapText="1"/>
    </xf>
    <xf numFmtId="0" fontId="25" fillId="9" borderId="27" xfId="22" applyFont="1" applyFill="1" applyBorder="1" applyAlignment="1">
      <alignment horizontal="center" vertical="center" wrapText="1"/>
    </xf>
    <xf numFmtId="0" fontId="25" fillId="9" borderId="28" xfId="22" applyFont="1" applyFill="1" applyBorder="1" applyAlignment="1">
      <alignment horizontal="center" vertical="center" wrapText="1"/>
    </xf>
    <xf numFmtId="0" fontId="9" fillId="10" borderId="29" xfId="22" applyFont="1" applyFill="1" applyBorder="1"/>
    <xf numFmtId="0" fontId="10" fillId="10" borderId="2" xfId="22" applyFont="1" applyFill="1" applyBorder="1" applyAlignment="1">
      <alignment horizontal="center"/>
    </xf>
    <xf numFmtId="0" fontId="10" fillId="10" borderId="0" xfId="22" applyFont="1" applyFill="1" applyBorder="1" applyAlignment="1">
      <alignment horizontal="center"/>
    </xf>
    <xf numFmtId="0" fontId="10" fillId="10" borderId="5" xfId="22" applyFont="1" applyFill="1" applyBorder="1" applyAlignment="1">
      <alignment horizontal="center"/>
    </xf>
    <xf numFmtId="3" fontId="10" fillId="0" borderId="1" xfId="20" applyNumberFormat="1" applyFont="1" applyFill="1" applyBorder="1" applyAlignment="1"/>
    <xf numFmtId="0" fontId="3" fillId="8" borderId="1" xfId="21" applyFont="1" applyFill="1" applyBorder="1" applyAlignment="1">
      <alignment horizontal="center" vertical="center"/>
    </xf>
    <xf numFmtId="0" fontId="9" fillId="3" borderId="1" xfId="22" applyFont="1" applyFill="1" applyBorder="1" applyAlignment="1">
      <alignment horizontal="center"/>
    </xf>
    <xf numFmtId="3" fontId="9" fillId="3" borderId="1" xfId="11" applyNumberFormat="1" applyFont="1" applyFill="1" applyBorder="1" applyAlignment="1">
      <alignment horizontal="right"/>
    </xf>
    <xf numFmtId="0" fontId="10" fillId="3" borderId="1" xfId="22" applyFont="1" applyFill="1" applyBorder="1" applyAlignment="1">
      <alignment horizontal="center"/>
    </xf>
    <xf numFmtId="3" fontId="10" fillId="3" borderId="1" xfId="11" applyNumberFormat="1" applyFont="1" applyFill="1" applyBorder="1" applyAlignment="1"/>
    <xf numFmtId="0" fontId="3" fillId="8" borderId="1" xfId="21" applyFont="1" applyFill="1" applyBorder="1" applyAlignment="1">
      <alignment horizontal="center"/>
    </xf>
    <xf numFmtId="0" fontId="4" fillId="0" borderId="1" xfId="0" applyFont="1" applyBorder="1" applyAlignment="1">
      <alignment vertical="center" wrapText="1"/>
    </xf>
    <xf numFmtId="0" fontId="4" fillId="0" borderId="1" xfId="21" applyBorder="1" applyAlignment="1">
      <alignment vertical="center" wrapText="1"/>
    </xf>
    <xf numFmtId="0" fontId="9" fillId="0" borderId="1" xfId="20" applyFont="1" applyFill="1" applyBorder="1" applyAlignment="1">
      <alignment horizontal="center"/>
    </xf>
    <xf numFmtId="3" fontId="4" fillId="0" borderId="1" xfId="20" applyNumberFormat="1" applyBorder="1"/>
    <xf numFmtId="0" fontId="26" fillId="11" borderId="1" xfId="0" applyFont="1" applyFill="1" applyBorder="1" applyAlignment="1">
      <alignment horizontal="justify" vertical="center" wrapText="1"/>
    </xf>
    <xf numFmtId="0" fontId="4" fillId="0" borderId="0" xfId="21" applyFont="1"/>
    <xf numFmtId="0" fontId="4" fillId="0" borderId="1" xfId="21" applyFont="1" applyBorder="1" applyAlignment="1">
      <alignment vertical="center"/>
    </xf>
    <xf numFmtId="0" fontId="4" fillId="0" borderId="0" xfId="21" applyFont="1" applyAlignment="1">
      <alignment vertical="center"/>
    </xf>
    <xf numFmtId="0" fontId="4" fillId="0" borderId="0" xfId="21" applyFont="1" applyBorder="1" applyAlignment="1">
      <alignment horizontal="center" vertical="center"/>
    </xf>
    <xf numFmtId="3" fontId="4" fillId="0" borderId="1" xfId="20" applyNumberFormat="1" applyFont="1" applyFill="1" applyBorder="1" applyAlignment="1"/>
    <xf numFmtId="0" fontId="4" fillId="0" borderId="0" xfId="20" applyFont="1"/>
    <xf numFmtId="0" fontId="27" fillId="9" borderId="22" xfId="22" applyFont="1" applyFill="1" applyBorder="1" applyAlignment="1">
      <alignment horizontal="centerContinuous" vertical="center"/>
    </xf>
    <xf numFmtId="0" fontId="27" fillId="9" borderId="23" xfId="22" applyFont="1" applyFill="1" applyBorder="1" applyAlignment="1">
      <alignment horizontal="centerContinuous" vertical="center"/>
    </xf>
    <xf numFmtId="0" fontId="27" fillId="9" borderId="24" xfId="22" applyFont="1" applyFill="1" applyBorder="1" applyAlignment="1">
      <alignment horizontal="centerContinuous" vertical="center"/>
    </xf>
    <xf numFmtId="0" fontId="4" fillId="0" borderId="0" xfId="21" applyFont="1" applyAlignment="1">
      <alignment horizontal="center" vertical="center"/>
    </xf>
    <xf numFmtId="0" fontId="27" fillId="9" borderId="26" xfId="22" applyFont="1" applyFill="1" applyBorder="1" applyAlignment="1">
      <alignment horizontal="center" vertical="center" wrapText="1"/>
    </xf>
    <xf numFmtId="0" fontId="27" fillId="9" borderId="27" xfId="22" applyFont="1" applyFill="1" applyBorder="1" applyAlignment="1">
      <alignment horizontal="center" vertical="center" wrapText="1"/>
    </xf>
    <xf numFmtId="0" fontId="27" fillId="9" borderId="28" xfId="22" applyFont="1" applyFill="1" applyBorder="1" applyAlignment="1">
      <alignment horizontal="center" vertical="center" wrapText="1"/>
    </xf>
    <xf numFmtId="0" fontId="3" fillId="10" borderId="29" xfId="22" applyFont="1" applyFill="1" applyBorder="1"/>
    <xf numFmtId="0" fontId="4" fillId="10" borderId="2" xfId="22" applyFont="1" applyFill="1" applyBorder="1" applyAlignment="1">
      <alignment horizontal="center"/>
    </xf>
    <xf numFmtId="0" fontId="4" fillId="10" borderId="0" xfId="22" applyFont="1" applyFill="1" applyBorder="1" applyAlignment="1">
      <alignment horizontal="center"/>
    </xf>
    <xf numFmtId="0" fontId="4" fillId="10" borderId="5" xfId="22" applyFont="1" applyFill="1" applyBorder="1" applyAlignment="1">
      <alignment horizontal="center"/>
    </xf>
    <xf numFmtId="0" fontId="3" fillId="0" borderId="32" xfId="22" applyFont="1" applyFill="1" applyBorder="1" applyAlignment="1">
      <alignment horizontal="center"/>
    </xf>
    <xf numFmtId="3" fontId="3" fillId="0" borderId="26" xfId="22" applyNumberFormat="1" applyFont="1" applyFill="1" applyBorder="1" applyAlignment="1">
      <alignment horizontal="right"/>
    </xf>
    <xf numFmtId="3" fontId="3" fillId="0" borderId="27" xfId="22" applyNumberFormat="1" applyFont="1" applyFill="1" applyBorder="1" applyAlignment="1">
      <alignment horizontal="right"/>
    </xf>
    <xf numFmtId="3" fontId="3" fillId="0" borderId="28" xfId="22" applyNumberFormat="1" applyFont="1" applyFill="1" applyBorder="1" applyAlignment="1">
      <alignment horizontal="right"/>
    </xf>
    <xf numFmtId="0" fontId="4" fillId="0" borderId="32" xfId="22" applyFont="1" applyFill="1" applyBorder="1" applyAlignment="1">
      <alignment horizontal="center"/>
    </xf>
    <xf numFmtId="3" fontId="4" fillId="0" borderId="26" xfId="22" applyNumberFormat="1" applyFont="1" applyFill="1" applyBorder="1" applyAlignment="1"/>
    <xf numFmtId="3" fontId="4" fillId="0" borderId="27" xfId="22" applyNumberFormat="1" applyFont="1" applyFill="1" applyBorder="1" applyAlignment="1"/>
    <xf numFmtId="3" fontId="4" fillId="0" borderId="28" xfId="22" applyNumberFormat="1" applyFont="1" applyFill="1" applyBorder="1" applyAlignment="1"/>
    <xf numFmtId="0" fontId="26" fillId="0" borderId="1" xfId="0" applyFont="1" applyBorder="1" applyAlignment="1">
      <alignment horizontal="justify" vertical="center" wrapText="1"/>
    </xf>
    <xf numFmtId="0" fontId="4" fillId="0" borderId="0" xfId="21" applyAlignment="1">
      <alignment horizontal="center" vertical="center"/>
    </xf>
    <xf numFmtId="0" fontId="10" fillId="0" borderId="32" xfId="22" applyFont="1" applyFill="1" applyBorder="1" applyAlignment="1">
      <alignment horizontal="center"/>
    </xf>
    <xf numFmtId="3" fontId="10" fillId="0" borderId="26" xfId="22" applyNumberFormat="1" applyFont="1" applyFill="1" applyBorder="1" applyAlignment="1"/>
    <xf numFmtId="3" fontId="10" fillId="0" borderId="27" xfId="22" applyNumberFormat="1" applyFont="1" applyFill="1" applyBorder="1" applyAlignment="1"/>
    <xf numFmtId="3" fontId="10" fillId="0" borderId="28" xfId="22" applyNumberFormat="1" applyFont="1" applyFill="1" applyBorder="1" applyAlignment="1"/>
    <xf numFmtId="0" fontId="3" fillId="0" borderId="0" xfId="21" applyFont="1" applyBorder="1" applyAlignment="1">
      <alignment vertical="center"/>
    </xf>
    <xf numFmtId="0" fontId="4" fillId="0" borderId="0" xfId="21" applyBorder="1" applyAlignment="1">
      <alignment vertical="center"/>
    </xf>
    <xf numFmtId="0" fontId="0" fillId="0" borderId="1" xfId="0" applyFont="1" applyBorder="1" applyAlignment="1"/>
    <xf numFmtId="0" fontId="10" fillId="0" borderId="33" xfId="22" applyFont="1" applyFill="1" applyBorder="1" applyAlignment="1">
      <alignment horizontal="center"/>
    </xf>
    <xf numFmtId="3" fontId="10" fillId="0" borderId="34" xfId="22" applyNumberFormat="1" applyFont="1" applyFill="1" applyBorder="1" applyAlignment="1"/>
    <xf numFmtId="3" fontId="10" fillId="0" borderId="35" xfId="22" applyNumberFormat="1" applyFont="1" applyFill="1" applyBorder="1" applyAlignment="1"/>
    <xf numFmtId="3" fontId="10" fillId="0" borderId="36" xfId="22"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0" fillId="0" borderId="0" xfId="0" applyAlignment="1">
      <alignment horizontal="center"/>
    </xf>
    <xf numFmtId="0" fontId="7" fillId="0" borderId="0" xfId="0" applyFont="1" applyBorder="1" applyAlignment="1" applyProtection="1">
      <alignment horizontal="center"/>
      <protection locked="0"/>
    </xf>
    <xf numFmtId="0" fontId="8" fillId="0" borderId="0" xfId="0" applyFont="1" applyBorder="1" applyAlignment="1" applyProtection="1">
      <alignment horizontal="center" vertical="center" wrapText="1"/>
      <protection locked="0"/>
    </xf>
    <xf numFmtId="0" fontId="30" fillId="0" borderId="0" xfId="0" applyFont="1" applyBorder="1" applyAlignment="1">
      <alignment horizontal="center"/>
    </xf>
    <xf numFmtId="0" fontId="11" fillId="0" borderId="14" xfId="0" applyFont="1" applyBorder="1" applyAlignment="1" applyProtection="1">
      <alignment horizontal="justify" vertical="center" wrapText="1"/>
    </xf>
    <xf numFmtId="0" fontId="11" fillId="0" borderId="0" xfId="0" applyFont="1" applyBorder="1" applyAlignment="1" applyProtection="1">
      <alignment vertical="center" wrapText="1"/>
    </xf>
    <xf numFmtId="0" fontId="11" fillId="0" borderId="19" xfId="0" applyFont="1" applyBorder="1" applyAlignment="1" applyProtection="1">
      <alignment horizontal="justify" vertical="center" wrapText="1"/>
    </xf>
    <xf numFmtId="0" fontId="11" fillId="0" borderId="0" xfId="0" applyFont="1" applyBorder="1" applyAlignment="1" applyProtection="1">
      <alignment horizontal="center" vertical="center" wrapText="1"/>
    </xf>
    <xf numFmtId="0" fontId="30" fillId="15" borderId="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5" borderId="1" xfId="0" applyFont="1" applyFill="1" applyBorder="1" applyAlignment="1">
      <alignment vertical="center" wrapText="1"/>
    </xf>
    <xf numFmtId="0" fontId="0" fillId="0" borderId="0" xfId="0" applyAlignment="1">
      <alignment horizontal="center" vertical="center"/>
    </xf>
    <xf numFmtId="9" fontId="33" fillId="15" borderId="11" xfId="19" applyFont="1" applyFill="1" applyBorder="1" applyAlignment="1">
      <alignment horizontal="center" vertical="center" wrapText="1"/>
    </xf>
    <xf numFmtId="0" fontId="10" fillId="0" borderId="0" xfId="0" applyFont="1" applyFill="1"/>
    <xf numFmtId="0" fontId="10" fillId="0" borderId="0" xfId="0" applyFont="1"/>
    <xf numFmtId="0" fontId="17" fillId="0" borderId="0" xfId="11" applyFont="1" applyFill="1" applyAlignment="1" applyProtection="1">
      <alignment vertical="center" wrapText="1"/>
    </xf>
    <xf numFmtId="0" fontId="17" fillId="0" borderId="0" xfId="11" applyFont="1" applyFill="1" applyAlignment="1" applyProtection="1">
      <alignment vertical="center"/>
    </xf>
    <xf numFmtId="10" fontId="12" fillId="2" borderId="1" xfId="19" applyNumberFormat="1" applyFont="1" applyFill="1" applyBorder="1" applyAlignment="1">
      <alignment horizontal="center" vertical="center"/>
    </xf>
    <xf numFmtId="10" fontId="10" fillId="2" borderId="1" xfId="19" applyNumberFormat="1" applyFont="1" applyFill="1" applyBorder="1" applyAlignment="1">
      <alignment horizontal="center" vertical="center"/>
    </xf>
    <xf numFmtId="10" fontId="12" fillId="3" borderId="1" xfId="19" applyNumberFormat="1" applyFont="1" applyFill="1" applyBorder="1" applyAlignment="1" applyProtection="1">
      <alignment horizontal="center" vertical="center" wrapText="1"/>
      <protection locked="0"/>
    </xf>
    <xf numFmtId="10" fontId="10" fillId="3" borderId="1" xfId="19" applyNumberFormat="1" applyFont="1" applyFill="1" applyBorder="1" applyAlignment="1" applyProtection="1">
      <alignment horizontal="center" vertical="center" wrapText="1"/>
      <protection locked="0"/>
    </xf>
    <xf numFmtId="10" fontId="10" fillId="0" borderId="1" xfId="19" applyNumberFormat="1" applyFont="1" applyBorder="1" applyAlignment="1">
      <alignment horizontal="center" vertical="center" wrapText="1"/>
    </xf>
    <xf numFmtId="14" fontId="10" fillId="0" borderId="1" xfId="14" applyNumberFormat="1" applyFont="1" applyFill="1" applyBorder="1" applyAlignment="1" applyProtection="1">
      <alignment vertical="center" wrapText="1"/>
      <protection locked="0"/>
    </xf>
    <xf numFmtId="0" fontId="11" fillId="0" borderId="14" xfId="0" applyFont="1" applyBorder="1" applyAlignment="1" applyProtection="1">
      <alignment horizontal="justify" vertical="center" wrapText="1"/>
    </xf>
    <xf numFmtId="0" fontId="9" fillId="5" borderId="1" xfId="14" applyFont="1" applyFill="1" applyBorder="1" applyAlignment="1">
      <alignment vertical="top" wrapText="1"/>
    </xf>
    <xf numFmtId="9" fontId="14" fillId="0" borderId="1" xfId="19" applyFont="1" applyBorder="1" applyAlignment="1">
      <alignment horizontal="center" vertical="center" wrapText="1"/>
    </xf>
    <xf numFmtId="0" fontId="9" fillId="12" borderId="1" xfId="0" applyFont="1" applyFill="1" applyBorder="1" applyAlignment="1">
      <alignment vertical="center" wrapText="1"/>
    </xf>
    <xf numFmtId="0" fontId="21" fillId="3" borderId="0" xfId="0" applyFont="1" applyFill="1" applyProtection="1"/>
    <xf numFmtId="0" fontId="35" fillId="0" borderId="0" xfId="0" applyFont="1" applyBorder="1" applyAlignment="1" applyProtection="1">
      <alignment vertical="center" wrapText="1"/>
    </xf>
    <xf numFmtId="168" fontId="23" fillId="16" borderId="1" xfId="0" applyNumberFormat="1" applyFont="1" applyFill="1" applyBorder="1" applyAlignment="1" applyProtection="1">
      <alignment vertical="center" wrapText="1"/>
    </xf>
    <xf numFmtId="168" fontId="24" fillId="16" borderId="1" xfId="0" applyNumberFormat="1" applyFont="1" applyFill="1" applyBorder="1" applyAlignment="1" applyProtection="1">
      <alignment vertical="center" wrapText="1"/>
    </xf>
    <xf numFmtId="0" fontId="30" fillId="5" borderId="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9" fontId="7" fillId="0" borderId="11" xfId="19" applyFont="1" applyBorder="1" applyAlignment="1">
      <alignment vertical="center"/>
    </xf>
    <xf numFmtId="17" fontId="7" fillId="0" borderId="1" xfId="19" applyNumberFormat="1" applyFont="1" applyFill="1" applyBorder="1" applyAlignment="1">
      <alignment horizontal="center" vertical="center"/>
    </xf>
    <xf numFmtId="0" fontId="36" fillId="0" borderId="0" xfId="0" applyFont="1" applyFill="1"/>
    <xf numFmtId="0" fontId="36" fillId="0" borderId="0" xfId="11" applyFont="1" applyFill="1" applyAlignment="1" applyProtection="1">
      <alignment vertical="center" wrapText="1"/>
    </xf>
    <xf numFmtId="0" fontId="9" fillId="5" borderId="47" xfId="14" applyFont="1" applyFill="1" applyBorder="1" applyAlignment="1">
      <alignment horizontal="left" vertical="center" wrapText="1"/>
    </xf>
    <xf numFmtId="0" fontId="36" fillId="0" borderId="0" xfId="11" applyFont="1" applyFill="1" applyAlignment="1" applyProtection="1">
      <alignment vertical="center"/>
    </xf>
    <xf numFmtId="0" fontId="9" fillId="5" borderId="7" xfId="14" applyFont="1" applyFill="1" applyBorder="1" applyAlignment="1">
      <alignment vertical="center" wrapText="1"/>
    </xf>
    <xf numFmtId="0" fontId="9" fillId="5" borderId="47" xfId="14" applyFont="1" applyFill="1" applyBorder="1" applyAlignment="1">
      <alignment horizontal="center" vertical="center" wrapText="1"/>
    </xf>
    <xf numFmtId="0" fontId="9" fillId="5" borderId="48" xfId="14" applyFont="1" applyFill="1" applyBorder="1" applyAlignment="1">
      <alignment horizontal="center" vertical="center" wrapText="1"/>
    </xf>
    <xf numFmtId="0" fontId="9" fillId="5" borderId="47" xfId="14" applyFont="1" applyFill="1" applyBorder="1" applyAlignment="1">
      <alignment horizontal="center" vertical="center"/>
    </xf>
    <xf numFmtId="0" fontId="9" fillId="5" borderId="58" xfId="14" applyFont="1" applyFill="1" applyBorder="1" applyAlignment="1">
      <alignment horizontal="justify" vertical="center" wrapText="1"/>
    </xf>
    <xf numFmtId="0" fontId="14" fillId="0" borderId="0" xfId="0" applyFont="1" applyAlignment="1">
      <alignment vertical="center"/>
    </xf>
    <xf numFmtId="17" fontId="7" fillId="0" borderId="1" xfId="19" applyNumberFormat="1" applyFont="1" applyBorder="1" applyAlignment="1">
      <alignment vertical="center"/>
    </xf>
    <xf numFmtId="17" fontId="7" fillId="0" borderId="1" xfId="19" applyNumberFormat="1" applyFont="1" applyBorder="1" applyAlignment="1">
      <alignment horizontal="right" vertical="center"/>
    </xf>
    <xf numFmtId="17" fontId="7" fillId="0" borderId="1" xfId="0" applyNumberFormat="1" applyFont="1" applyBorder="1" applyAlignment="1">
      <alignment vertical="center" wrapText="1"/>
    </xf>
    <xf numFmtId="0" fontId="7" fillId="0" borderId="7" xfId="0" applyFont="1" applyBorder="1" applyAlignment="1">
      <alignment horizontal="center" vertical="center"/>
    </xf>
    <xf numFmtId="10" fontId="7" fillId="0" borderId="1" xfId="19" applyNumberFormat="1" applyFont="1" applyBorder="1" applyAlignment="1">
      <alignment horizontal="center" vertical="center"/>
    </xf>
    <xf numFmtId="9" fontId="7" fillId="0" borderId="1" xfId="19" applyFont="1" applyBorder="1" applyAlignment="1">
      <alignment vertical="center" wrapText="1"/>
    </xf>
    <xf numFmtId="9" fontId="7" fillId="0" borderId="11" xfId="19" applyFont="1" applyBorder="1" applyAlignment="1">
      <alignment vertical="center" wrapText="1"/>
    </xf>
    <xf numFmtId="0" fontId="26" fillId="0" borderId="7" xfId="23" applyFont="1" applyFill="1" applyBorder="1" applyAlignment="1">
      <alignment horizontal="center" vertical="center" wrapText="1"/>
    </xf>
    <xf numFmtId="3" fontId="36" fillId="0" borderId="0" xfId="0" applyNumberFormat="1" applyFont="1" applyFill="1"/>
    <xf numFmtId="3" fontId="10" fillId="0" borderId="0" xfId="0" applyNumberFormat="1" applyFont="1" applyFill="1"/>
    <xf numFmtId="3" fontId="12" fillId="0" borderId="1" xfId="17" applyNumberFormat="1" applyFont="1" applyFill="1" applyBorder="1" applyAlignment="1">
      <alignment horizontal="center" vertical="center"/>
    </xf>
    <xf numFmtId="3" fontId="10" fillId="0" borderId="1" xfId="17" applyNumberFormat="1" applyFont="1" applyFill="1" applyBorder="1" applyAlignment="1">
      <alignment horizontal="center" vertical="center"/>
    </xf>
    <xf numFmtId="3" fontId="12" fillId="0" borderId="1" xfId="17" applyNumberFormat="1" applyFont="1" applyFill="1" applyBorder="1" applyAlignment="1" applyProtection="1">
      <alignment horizontal="center" vertical="center" wrapText="1"/>
      <protection locked="0"/>
    </xf>
    <xf numFmtId="3" fontId="10" fillId="0" borderId="1" xfId="17" applyNumberFormat="1" applyFont="1" applyFill="1" applyBorder="1" applyAlignment="1" applyProtection="1">
      <alignment horizontal="center" vertical="center" wrapText="1"/>
      <protection locked="0"/>
    </xf>
    <xf numFmtId="9" fontId="13" fillId="0" borderId="1" xfId="19" applyFont="1" applyFill="1" applyBorder="1" applyAlignment="1">
      <alignment horizontal="center" vertical="center" wrapText="1"/>
    </xf>
    <xf numFmtId="9" fontId="12" fillId="0" borderId="1" xfId="19" applyFont="1" applyFill="1" applyBorder="1" applyAlignment="1">
      <alignment horizontal="center" vertical="center" wrapText="1"/>
    </xf>
    <xf numFmtId="9" fontId="14" fillId="0" borderId="1" xfId="19" applyFont="1" applyFill="1" applyBorder="1" applyAlignment="1">
      <alignment horizontal="center" vertical="center" wrapText="1"/>
    </xf>
    <xf numFmtId="0" fontId="6" fillId="7" borderId="1" xfId="11" applyFont="1" applyFill="1" applyBorder="1" applyAlignment="1" applyProtection="1">
      <alignment horizontal="center" vertical="center" wrapText="1"/>
    </xf>
    <xf numFmtId="168" fontId="7" fillId="3" borderId="7" xfId="19" applyNumberFormat="1" applyFont="1" applyFill="1" applyBorder="1" applyAlignment="1">
      <alignment horizontal="center" vertical="center"/>
    </xf>
    <xf numFmtId="168" fontId="10" fillId="2" borderId="1" xfId="19" applyNumberFormat="1" applyFont="1" applyFill="1" applyBorder="1" applyAlignment="1">
      <alignment horizontal="center" vertical="center"/>
    </xf>
    <xf numFmtId="168" fontId="12" fillId="0" borderId="1" xfId="19" applyNumberFormat="1" applyFont="1" applyFill="1" applyBorder="1" applyAlignment="1" applyProtection="1">
      <alignment horizontal="center" vertical="center" wrapText="1"/>
      <protection locked="0"/>
    </xf>
    <xf numFmtId="168" fontId="10" fillId="3" borderId="1" xfId="19"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1" fillId="0" borderId="0" xfId="0" applyFont="1" applyAlignment="1">
      <alignment vertical="center"/>
    </xf>
    <xf numFmtId="0" fontId="9" fillId="5" borderId="47" xfId="14" applyFont="1" applyFill="1" applyBorder="1" applyAlignment="1" applyProtection="1">
      <alignment horizontal="justify" vertical="center" wrapText="1"/>
      <protection locked="0"/>
    </xf>
    <xf numFmtId="9" fontId="22" fillId="3" borderId="1" xfId="0" applyNumberFormat="1" applyFont="1" applyFill="1" applyBorder="1" applyAlignment="1" applyProtection="1">
      <alignment vertical="center"/>
    </xf>
    <xf numFmtId="168" fontId="21" fillId="3" borderId="1" xfId="19" applyNumberFormat="1" applyFont="1" applyFill="1" applyBorder="1" applyAlignment="1" applyProtection="1">
      <alignment vertical="center" wrapText="1"/>
    </xf>
    <xf numFmtId="9" fontId="21" fillId="3" borderId="1" xfId="19" applyFont="1" applyFill="1" applyBorder="1" applyAlignment="1" applyProtection="1">
      <alignment vertical="center" wrapText="1"/>
    </xf>
    <xf numFmtId="41" fontId="21" fillId="0" borderId="1" xfId="24" applyFont="1" applyFill="1" applyBorder="1" applyAlignment="1" applyProtection="1">
      <alignment vertical="center" wrapText="1"/>
    </xf>
    <xf numFmtId="17" fontId="7" fillId="0" borderId="11" xfId="19" applyNumberFormat="1" applyFont="1" applyBorder="1" applyAlignment="1">
      <alignment vertical="center"/>
    </xf>
    <xf numFmtId="10" fontId="30" fillId="5" borderId="1" xfId="0" applyNumberFormat="1" applyFont="1" applyFill="1" applyBorder="1" applyAlignment="1">
      <alignment vertical="center" wrapText="1"/>
    </xf>
    <xf numFmtId="3" fontId="37" fillId="0" borderId="1" xfId="17" applyNumberFormat="1" applyFont="1" applyFill="1" applyBorder="1" applyAlignment="1">
      <alignment horizontal="center" vertical="center"/>
    </xf>
    <xf numFmtId="10" fontId="38" fillId="0" borderId="1" xfId="19" applyNumberFormat="1" applyFont="1" applyFill="1" applyBorder="1" applyAlignment="1">
      <alignment horizontal="center" vertical="center" wrapText="1"/>
    </xf>
    <xf numFmtId="10" fontId="37" fillId="0" borderId="1" xfId="19" applyNumberFormat="1" applyFont="1" applyFill="1" applyBorder="1" applyAlignment="1">
      <alignment horizontal="center" vertical="center" wrapText="1"/>
    </xf>
    <xf numFmtId="10" fontId="37" fillId="0" borderId="48" xfId="19" applyNumberFormat="1" applyFont="1" applyFill="1" applyBorder="1" applyAlignment="1">
      <alignment horizontal="center" vertical="center" wrapText="1"/>
    </xf>
    <xf numFmtId="10" fontId="41" fillId="0" borderId="1" xfId="19" applyNumberFormat="1" applyFont="1" applyFill="1" applyBorder="1" applyAlignment="1">
      <alignment horizontal="center" vertical="center" wrapText="1"/>
    </xf>
    <xf numFmtId="0" fontId="9" fillId="5" borderId="1" xfId="14" applyFont="1" applyFill="1" applyBorder="1" applyAlignment="1">
      <alignment horizontal="left" vertical="center" wrapText="1"/>
    </xf>
    <xf numFmtId="0" fontId="10" fillId="0" borderId="1" xfId="14" applyFont="1" applyFill="1" applyBorder="1" applyAlignment="1">
      <alignment horizontal="center" vertical="center"/>
    </xf>
    <xf numFmtId="0" fontId="10" fillId="0" borderId="1" xfId="0" applyFont="1" applyFill="1" applyBorder="1" applyAlignment="1">
      <alignment horizontal="center" vertical="center"/>
    </xf>
    <xf numFmtId="0" fontId="9" fillId="5" borderId="1" xfId="14" applyFont="1" applyFill="1" applyBorder="1" applyAlignment="1">
      <alignment horizontal="justify" vertical="center" wrapText="1"/>
    </xf>
    <xf numFmtId="0" fontId="9" fillId="5" borderId="1" xfId="14" applyFont="1" applyFill="1" applyBorder="1" applyAlignment="1" applyProtection="1">
      <alignment horizontal="justify" vertical="center" wrapText="1"/>
      <protection locked="0"/>
    </xf>
    <xf numFmtId="0" fontId="9" fillId="5" borderId="1" xfId="14" applyFont="1" applyFill="1" applyBorder="1" applyAlignment="1" applyProtection="1">
      <alignment horizontal="center" vertical="center" wrapText="1"/>
      <protection locked="0"/>
    </xf>
    <xf numFmtId="0" fontId="9" fillId="5" borderId="1" xfId="14" applyFont="1" applyFill="1" applyBorder="1" applyAlignment="1">
      <alignment horizontal="center" vertical="center"/>
    </xf>
    <xf numFmtId="0" fontId="9" fillId="12" borderId="1" xfId="0" applyFont="1" applyFill="1" applyBorder="1" applyAlignment="1">
      <alignment horizontal="left" vertical="center" wrapText="1"/>
    </xf>
    <xf numFmtId="0" fontId="9" fillId="5" borderId="47" xfId="14" applyFont="1" applyFill="1" applyBorder="1" applyAlignment="1">
      <alignment horizontal="justify" vertical="center" wrapText="1"/>
    </xf>
    <xf numFmtId="0" fontId="11" fillId="0" borderId="0" xfId="14" applyFont="1" applyFill="1" applyBorder="1" applyAlignment="1">
      <alignment horizontal="center" vertical="center"/>
    </xf>
    <xf numFmtId="0" fontId="10" fillId="0" borderId="48" xfId="14" applyFont="1" applyFill="1" applyBorder="1" applyAlignment="1">
      <alignment horizontal="center" vertical="center"/>
    </xf>
    <xf numFmtId="0" fontId="9" fillId="5" borderId="53" xfId="14" applyFont="1" applyFill="1" applyBorder="1" applyAlignment="1">
      <alignment horizontal="left" vertical="center" wrapText="1"/>
    </xf>
    <xf numFmtId="0" fontId="9" fillId="0" borderId="0" xfId="14" applyFont="1" applyFill="1" applyBorder="1" applyAlignment="1" applyProtection="1">
      <alignment horizontal="center" vertical="center"/>
    </xf>
    <xf numFmtId="0" fontId="0" fillId="3" borderId="0" xfId="0" applyFill="1" applyBorder="1" applyAlignment="1" applyProtection="1">
      <alignment horizontal="right"/>
    </xf>
    <xf numFmtId="0" fontId="0" fillId="0" borderId="0" xfId="0" applyBorder="1" applyAlignment="1" applyProtection="1">
      <alignment horizontal="right"/>
    </xf>
    <xf numFmtId="0" fontId="0" fillId="0" borderId="0" xfId="0" applyFill="1" applyAlignment="1" applyProtection="1">
      <alignment horizontal="right"/>
    </xf>
    <xf numFmtId="10" fontId="6" fillId="7" borderId="1" xfId="11" applyNumberFormat="1" applyFont="1" applyFill="1" applyBorder="1" applyAlignment="1" applyProtection="1">
      <alignment horizontal="right" vertical="center" wrapText="1"/>
    </xf>
    <xf numFmtId="0" fontId="0" fillId="0" borderId="0" xfId="0" applyAlignment="1" applyProtection="1">
      <alignment horizontal="right"/>
    </xf>
    <xf numFmtId="168" fontId="22" fillId="17" borderId="1" xfId="19" applyNumberFormat="1" applyFont="1" applyFill="1" applyBorder="1" applyAlignment="1" applyProtection="1">
      <alignment horizontal="right" vertical="center" wrapText="1"/>
    </xf>
    <xf numFmtId="168" fontId="24" fillId="17" borderId="1" xfId="0" applyNumberFormat="1" applyFont="1" applyFill="1" applyBorder="1" applyAlignment="1" applyProtection="1">
      <alignment horizontal="right" vertical="center" wrapText="1"/>
    </xf>
    <xf numFmtId="168" fontId="22" fillId="17" borderId="1" xfId="24" applyNumberFormat="1" applyFont="1" applyFill="1" applyBorder="1" applyAlignment="1" applyProtection="1">
      <alignment horizontal="right" vertical="center" wrapText="1"/>
    </xf>
    <xf numFmtId="41" fontId="22" fillId="17" borderId="1" xfId="24" applyFont="1" applyFill="1" applyBorder="1" applyAlignment="1" applyProtection="1">
      <alignment horizontal="right" vertical="center" wrapText="1"/>
    </xf>
    <xf numFmtId="168" fontId="22" fillId="17" borderId="1" xfId="0" applyNumberFormat="1" applyFont="1" applyFill="1" applyBorder="1" applyAlignment="1" applyProtection="1">
      <alignment horizontal="right" vertical="center"/>
    </xf>
    <xf numFmtId="0" fontId="14" fillId="3" borderId="0" xfId="0" applyFont="1" applyFill="1" applyBorder="1" applyProtection="1"/>
    <xf numFmtId="0" fontId="14" fillId="0" borderId="0" xfId="0" applyFont="1" applyBorder="1" applyProtection="1"/>
    <xf numFmtId="0" fontId="14" fillId="0" borderId="0" xfId="0" applyFont="1" applyProtection="1"/>
    <xf numFmtId="0" fontId="11" fillId="0" borderId="0" xfId="0" applyFont="1" applyProtection="1"/>
    <xf numFmtId="0" fontId="9" fillId="7" borderId="1" xfId="0" applyFont="1" applyFill="1" applyBorder="1" applyAlignment="1" applyProtection="1">
      <alignment horizontal="center" vertical="center" wrapText="1"/>
    </xf>
    <xf numFmtId="0" fontId="14" fillId="3" borderId="0" xfId="0" applyFont="1" applyFill="1" applyProtection="1"/>
    <xf numFmtId="0" fontId="10" fillId="3" borderId="1" xfId="0" applyFont="1" applyFill="1" applyBorder="1" applyAlignment="1" applyProtection="1">
      <alignment horizontal="center" vertical="center" wrapText="1"/>
    </xf>
    <xf numFmtId="0" fontId="10" fillId="3" borderId="1" xfId="0" applyFont="1" applyFill="1" applyBorder="1" applyAlignment="1" applyProtection="1">
      <alignment horizontal="justify" vertical="center" wrapText="1"/>
    </xf>
    <xf numFmtId="0" fontId="10" fillId="16" borderId="1" xfId="0" applyFont="1" applyFill="1" applyBorder="1" applyAlignment="1" applyProtection="1">
      <alignment horizontal="center" vertical="center" wrapText="1"/>
    </xf>
    <xf numFmtId="9" fontId="10" fillId="3" borderId="1" xfId="0" applyNumberFormat="1" applyFont="1" applyFill="1" applyBorder="1" applyAlignment="1" applyProtection="1">
      <alignment horizontal="center" vertical="center" wrapText="1"/>
    </xf>
    <xf numFmtId="168" fontId="10" fillId="3" borderId="1"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xf>
    <xf numFmtId="0" fontId="11" fillId="0" borderId="0" xfId="0" applyFont="1" applyAlignment="1">
      <alignment horizontal="center"/>
    </xf>
    <xf numFmtId="0" fontId="11" fillId="0" borderId="0" xfId="0" applyFont="1"/>
    <xf numFmtId="0" fontId="11" fillId="0" borderId="0" xfId="0" applyFont="1" applyFill="1" applyBorder="1" applyAlignment="1" applyProtection="1">
      <alignment horizontal="center" vertical="center" wrapText="1"/>
      <protection locked="0"/>
    </xf>
    <xf numFmtId="0" fontId="10" fillId="0" borderId="0" xfId="14" applyFont="1" applyFill="1" applyBorder="1" applyAlignment="1">
      <alignment horizontal="center" vertical="top" wrapText="1"/>
    </xf>
    <xf numFmtId="0" fontId="10" fillId="0" borderId="0" xfId="14" applyFont="1" applyFill="1" applyBorder="1" applyAlignment="1">
      <alignment horizontal="center" vertical="center"/>
    </xf>
    <xf numFmtId="1" fontId="9" fillId="0" borderId="0" xfId="5" applyNumberFormat="1" applyFont="1" applyFill="1" applyBorder="1" applyAlignment="1">
      <alignment horizontal="center" vertical="center" wrapText="1"/>
    </xf>
    <xf numFmtId="0" fontId="9" fillId="0" borderId="0" xfId="17" applyNumberFormat="1" applyFont="1" applyFill="1" applyBorder="1" applyAlignment="1">
      <alignment horizontal="center" vertical="center" wrapText="1"/>
    </xf>
    <xf numFmtId="0" fontId="10" fillId="0" borderId="0" xfId="14" applyFont="1" applyFill="1" applyBorder="1" applyAlignment="1">
      <alignment horizontal="left" vertical="center" wrapText="1"/>
    </xf>
    <xf numFmtId="0" fontId="10" fillId="0" borderId="0" xfId="14" applyFont="1" applyFill="1" applyBorder="1" applyAlignment="1">
      <alignment horizontal="center" vertical="center" wrapText="1"/>
    </xf>
    <xf numFmtId="0" fontId="9" fillId="0" borderId="0" xfId="14" applyFont="1" applyFill="1" applyBorder="1" applyAlignment="1">
      <alignment horizontal="center" vertical="center" wrapText="1"/>
    </xf>
    <xf numFmtId="0" fontId="34" fillId="0" borderId="0" xfId="14" applyFont="1" applyFill="1" applyBorder="1" applyAlignment="1">
      <alignment horizontal="center" vertical="center"/>
    </xf>
    <xf numFmtId="9" fontId="9" fillId="0" borderId="0" xfId="17" applyFont="1" applyFill="1" applyBorder="1" applyAlignment="1">
      <alignment horizontal="center" vertical="center"/>
    </xf>
    <xf numFmtId="168" fontId="10" fillId="0" borderId="0" xfId="17" applyNumberFormat="1" applyFont="1" applyFill="1" applyBorder="1" applyAlignment="1">
      <alignment horizontal="center" vertical="top" wrapText="1"/>
    </xf>
    <xf numFmtId="9" fontId="10" fillId="0" borderId="0" xfId="17" applyFont="1" applyFill="1" applyBorder="1" applyAlignment="1">
      <alignment horizontal="center" vertical="top" wrapText="1"/>
    </xf>
    <xf numFmtId="9" fontId="14" fillId="0" borderId="0" xfId="19" applyFont="1" applyFill="1" applyBorder="1" applyAlignment="1">
      <alignment horizontal="center" vertical="center" wrapText="1"/>
    </xf>
    <xf numFmtId="0" fontId="42" fillId="0" borderId="0" xfId="14" applyFont="1" applyFill="1" applyBorder="1" applyAlignment="1" applyProtection="1">
      <alignment horizontal="center" vertical="center" wrapText="1"/>
      <protection locked="0"/>
    </xf>
    <xf numFmtId="0" fontId="11" fillId="0" borderId="0" xfId="14" applyFont="1" applyFill="1" applyBorder="1" applyAlignment="1">
      <alignment horizontal="left" vertical="center" wrapText="1"/>
    </xf>
    <xf numFmtId="0" fontId="9" fillId="0" borderId="0" xfId="14" applyFont="1" applyFill="1" applyBorder="1" applyAlignment="1">
      <alignment horizontal="center" vertical="center"/>
    </xf>
    <xf numFmtId="0" fontId="14" fillId="0" borderId="0" xfId="0" applyFont="1" applyFill="1" applyBorder="1" applyAlignment="1">
      <alignment horizontal="center" vertical="center"/>
    </xf>
    <xf numFmtId="0" fontId="9" fillId="0" borderId="0" xfId="14" applyFont="1" applyFill="1" applyBorder="1" applyAlignment="1" applyProtection="1">
      <alignment horizontal="center" vertical="center" wrapText="1"/>
      <protection locked="0"/>
    </xf>
    <xf numFmtId="0" fontId="10" fillId="0" borderId="0" xfId="14" applyFont="1" applyFill="1" applyBorder="1" applyAlignment="1" applyProtection="1">
      <alignment horizontal="center" vertical="center"/>
      <protection locked="0"/>
    </xf>
    <xf numFmtId="0" fontId="10" fillId="0" borderId="0" xfId="14" applyFont="1" applyFill="1" applyBorder="1" applyAlignment="1" applyProtection="1">
      <alignment vertical="center" wrapText="1"/>
      <protection locked="0"/>
    </xf>
    <xf numFmtId="0" fontId="14" fillId="0" borderId="0" xfId="0" applyFont="1" applyAlignment="1" applyProtection="1">
      <alignment horizontal="center"/>
    </xf>
    <xf numFmtId="0" fontId="14" fillId="0" borderId="0" xfId="0" applyFont="1" applyFill="1" applyAlignment="1" applyProtection="1">
      <alignment horizontal="center"/>
    </xf>
    <xf numFmtId="0" fontId="9" fillId="2" borderId="0" xfId="14" applyFont="1" applyFill="1" applyAlignment="1">
      <alignment horizontal="center" vertical="center"/>
    </xf>
    <xf numFmtId="0" fontId="10" fillId="2" borderId="0" xfId="14" applyFont="1" applyFill="1" applyAlignment="1">
      <alignment vertical="center"/>
    </xf>
    <xf numFmtId="0" fontId="10" fillId="2" borderId="0" xfId="14" applyFont="1" applyFill="1" applyAlignment="1">
      <alignment vertical="top" wrapText="1"/>
    </xf>
    <xf numFmtId="9" fontId="9" fillId="2" borderId="0" xfId="17" applyFont="1" applyFill="1" applyAlignment="1">
      <alignment vertical="center"/>
    </xf>
    <xf numFmtId="9" fontId="10" fillId="2" borderId="0" xfId="17" applyFont="1" applyFill="1" applyAlignment="1">
      <alignment vertical="center"/>
    </xf>
    <xf numFmtId="0" fontId="10" fillId="0" borderId="0" xfId="14" applyFont="1" applyFill="1" applyAlignment="1">
      <alignment vertical="center"/>
    </xf>
    <xf numFmtId="0" fontId="14" fillId="0" borderId="0" xfId="0" applyFont="1" applyAlignment="1">
      <alignment horizontal="center"/>
    </xf>
    <xf numFmtId="0" fontId="14" fillId="0" borderId="0" xfId="0" applyFont="1" applyBorder="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lignment horizontal="center"/>
    </xf>
    <xf numFmtId="0" fontId="11" fillId="1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1" xfId="0" applyFont="1" applyBorder="1" applyAlignment="1">
      <alignment horizontal="center" vertical="center" wrapText="1"/>
    </xf>
    <xf numFmtId="17" fontId="14" fillId="0" borderId="1" xfId="19" applyNumberFormat="1" applyFont="1" applyBorder="1" applyAlignment="1">
      <alignment horizontal="right" vertical="center"/>
    </xf>
    <xf numFmtId="9" fontId="11" fillId="15" borderId="1" xfId="19" applyFont="1" applyFill="1" applyBorder="1" applyAlignment="1">
      <alignment horizontal="center" vertical="center" wrapText="1"/>
    </xf>
    <xf numFmtId="0" fontId="11" fillId="5" borderId="1" xfId="0" applyFont="1" applyFill="1" applyBorder="1" applyAlignment="1">
      <alignment vertical="center" wrapText="1"/>
    </xf>
    <xf numFmtId="0" fontId="14" fillId="0" borderId="0" xfId="0" applyFont="1" applyAlignment="1">
      <alignment horizontal="center" vertical="center"/>
    </xf>
    <xf numFmtId="0" fontId="7" fillId="0" borderId="0" xfId="0" applyFont="1" applyAlignment="1">
      <alignment horizontal="center"/>
    </xf>
    <xf numFmtId="0" fontId="8" fillId="0" borderId="0" xfId="0" applyFont="1" applyBorder="1" applyAlignment="1">
      <alignment horizontal="center"/>
    </xf>
    <xf numFmtId="0" fontId="8" fillId="0" borderId="14" xfId="0" applyFont="1" applyBorder="1" applyAlignment="1" applyProtection="1">
      <alignment horizontal="justify" vertical="center" wrapText="1"/>
    </xf>
    <xf numFmtId="0" fontId="8" fillId="0" borderId="0" xfId="0" applyFont="1" applyBorder="1" applyAlignment="1" applyProtection="1">
      <alignment vertical="center" wrapText="1"/>
    </xf>
    <xf numFmtId="0" fontId="8" fillId="0" borderId="19" xfId="0" applyFont="1" applyBorder="1" applyAlignment="1" applyProtection="1">
      <alignment horizontal="justify" vertical="center" wrapText="1"/>
    </xf>
    <xf numFmtId="0" fontId="8" fillId="0" borderId="0" xfId="0" applyFont="1" applyBorder="1" applyAlignment="1" applyProtection="1">
      <alignment horizontal="center" vertical="center" wrapText="1"/>
    </xf>
    <xf numFmtId="0" fontId="8" fillId="1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9" fontId="8" fillId="15" borderId="1" xfId="19" applyFont="1" applyFill="1" applyBorder="1" applyAlignment="1">
      <alignment horizontal="center" vertical="center" wrapText="1"/>
    </xf>
    <xf numFmtId="0" fontId="8" fillId="5" borderId="1" xfId="0" applyFont="1" applyFill="1" applyBorder="1" applyAlignment="1">
      <alignment vertical="center" wrapText="1"/>
    </xf>
    <xf numFmtId="0" fontId="7" fillId="0" borderId="0" xfId="0" applyFont="1" applyAlignment="1">
      <alignment horizontal="center" vertical="center"/>
    </xf>
    <xf numFmtId="0" fontId="14" fillId="0" borderId="1" xfId="0" applyFont="1" applyBorder="1" applyAlignment="1">
      <alignment horizontal="center" vertical="center"/>
    </xf>
    <xf numFmtId="0" fontId="44" fillId="0" borderId="1" xfId="23" applyFont="1" applyBorder="1" applyAlignment="1">
      <alignment horizontal="justify" vertical="center" wrapText="1"/>
    </xf>
    <xf numFmtId="9" fontId="14" fillId="0" borderId="1" xfId="19" applyFont="1" applyBorder="1" applyAlignment="1">
      <alignment horizontal="center" vertical="center"/>
    </xf>
    <xf numFmtId="17" fontId="14" fillId="0" borderId="1" xfId="19" applyNumberFormat="1" applyFont="1" applyBorder="1" applyAlignment="1">
      <alignment horizontal="left" vertical="center" wrapText="1"/>
    </xf>
    <xf numFmtId="17" fontId="14" fillId="0" borderId="1" xfId="19" applyNumberFormat="1" applyFont="1" applyBorder="1" applyAlignment="1">
      <alignment horizontal="center" vertical="center"/>
    </xf>
    <xf numFmtId="9" fontId="11" fillId="5" borderId="1" xfId="0" applyNumberFormat="1" applyFont="1" applyFill="1" applyBorder="1" applyAlignment="1">
      <alignment vertical="center" wrapText="1"/>
    </xf>
    <xf numFmtId="0" fontId="9" fillId="0" borderId="0" xfId="0" applyFont="1" applyAlignment="1">
      <alignment horizontal="center"/>
    </xf>
    <xf numFmtId="0" fontId="9" fillId="0" borderId="0" xfId="0" applyFont="1"/>
    <xf numFmtId="0" fontId="9" fillId="0" borderId="0" xfId="0" applyFont="1" applyFill="1" applyBorder="1" applyAlignment="1" applyProtection="1">
      <alignment horizontal="center" vertical="center" wrapText="1"/>
      <protection locked="0"/>
    </xf>
    <xf numFmtId="168" fontId="10" fillId="0" borderId="0" xfId="17" applyNumberFormat="1" applyFont="1" applyFill="1" applyBorder="1" applyAlignment="1">
      <alignment horizontal="center" vertical="center" wrapText="1"/>
    </xf>
    <xf numFmtId="9" fontId="10" fillId="0" borderId="0" xfId="17" applyFont="1" applyFill="1" applyBorder="1" applyAlignment="1">
      <alignment horizontal="center" vertical="center" wrapText="1"/>
    </xf>
    <xf numFmtId="9" fontId="10"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xf>
    <xf numFmtId="0" fontId="10" fillId="0" borderId="0" xfId="0" applyFont="1" applyProtection="1"/>
    <xf numFmtId="0" fontId="10" fillId="0" borderId="0" xfId="0" applyFont="1" applyAlignment="1" applyProtection="1">
      <alignment horizontal="center"/>
    </xf>
    <xf numFmtId="0" fontId="10" fillId="0" borderId="0" xfId="0" applyFont="1" applyFill="1" applyAlignment="1" applyProtection="1">
      <alignment horizontal="center"/>
    </xf>
    <xf numFmtId="0" fontId="36" fillId="0" borderId="0" xfId="0" applyFont="1"/>
    <xf numFmtId="0" fontId="42" fillId="0" borderId="0" xfId="0" applyFont="1"/>
    <xf numFmtId="0" fontId="42" fillId="0" borderId="0" xfId="0" applyFont="1" applyBorder="1" applyAlignment="1">
      <alignment vertical="center" wrapText="1"/>
    </xf>
    <xf numFmtId="0" fontId="42" fillId="0" borderId="0" xfId="0" applyFont="1" applyAlignment="1">
      <alignment vertical="center" wrapText="1"/>
    </xf>
    <xf numFmtId="0" fontId="14" fillId="0" borderId="0" xfId="0" applyFont="1" applyBorder="1" applyAlignment="1"/>
    <xf numFmtId="0" fontId="14" fillId="0" borderId="0" xfId="0" applyFont="1" applyBorder="1"/>
    <xf numFmtId="0" fontId="11" fillId="15"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4" fillId="0" borderId="7" xfId="0" applyFont="1" applyFill="1" applyBorder="1" applyAlignment="1">
      <alignment horizontal="center" vertical="center" wrapText="1"/>
    </xf>
    <xf numFmtId="17" fontId="14" fillId="0" borderId="7" xfId="0" applyNumberFormat="1" applyFont="1" applyFill="1" applyBorder="1" applyAlignment="1">
      <alignment vertical="center" wrapText="1"/>
    </xf>
    <xf numFmtId="9" fontId="11" fillId="15" borderId="1" xfId="19" applyNumberFormat="1" applyFont="1" applyFill="1" applyBorder="1" applyAlignment="1">
      <alignment horizontal="center" vertical="center" wrapText="1"/>
    </xf>
    <xf numFmtId="10" fontId="11" fillId="5" borderId="1" xfId="19"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17" fontId="14" fillId="0" borderId="1" xfId="19" applyNumberFormat="1" applyFont="1" applyFill="1" applyBorder="1" applyAlignment="1">
      <alignment horizontal="center" vertical="center"/>
    </xf>
    <xf numFmtId="9" fontId="14" fillId="0" borderId="1" xfId="19" applyFont="1" applyFill="1" applyBorder="1" applyAlignment="1">
      <alignment horizontal="center" vertical="center"/>
    </xf>
    <xf numFmtId="17" fontId="14" fillId="0" borderId="1" xfId="19" applyNumberFormat="1" applyFont="1" applyFill="1" applyBorder="1" applyAlignment="1">
      <alignment horizontal="right" vertical="center"/>
    </xf>
    <xf numFmtId="10" fontId="12" fillId="0" borderId="1" xfId="19" applyNumberFormat="1" applyFont="1" applyFill="1" applyBorder="1" applyAlignment="1">
      <alignment horizontal="center" vertical="center"/>
    </xf>
    <xf numFmtId="0" fontId="21" fillId="3" borderId="1" xfId="0" applyFont="1" applyFill="1" applyBorder="1" applyAlignment="1" applyProtection="1">
      <alignment horizontal="center" vertical="center" wrapText="1"/>
    </xf>
    <xf numFmtId="0" fontId="21" fillId="3" borderId="1" xfId="0" applyFont="1" applyFill="1" applyBorder="1" applyAlignment="1" applyProtection="1">
      <alignment horizontal="justify" vertical="center" wrapText="1"/>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6" fillId="6" borderId="1" xfId="0" applyFont="1" applyFill="1" applyBorder="1" applyAlignment="1" applyProtection="1">
      <alignment horizontal="center" vertical="center"/>
    </xf>
    <xf numFmtId="0" fontId="6" fillId="7" borderId="1" xfId="11"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22" fillId="8" borderId="1" xfId="0" applyFont="1" applyFill="1" applyBorder="1" applyAlignment="1" applyProtection="1">
      <alignment horizontal="justify" vertical="center" wrapText="1"/>
    </xf>
    <xf numFmtId="0" fontId="23" fillId="3" borderId="1" xfId="11" applyFont="1" applyFill="1" applyBorder="1" applyAlignment="1" applyProtection="1">
      <alignment horizontal="justify" vertical="center" wrapText="1"/>
    </xf>
    <xf numFmtId="0" fontId="21" fillId="3" borderId="1" xfId="19" applyNumberFormat="1" applyFont="1" applyFill="1" applyBorder="1" applyAlignment="1" applyProtection="1">
      <alignment horizontal="justify" vertical="center" wrapText="1"/>
    </xf>
    <xf numFmtId="170" fontId="21" fillId="3" borderId="1" xfId="24" applyNumberFormat="1"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xf>
    <xf numFmtId="0" fontId="9" fillId="7"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xf>
    <xf numFmtId="0" fontId="11" fillId="0"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0" borderId="14"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9" fontId="10" fillId="0" borderId="1" xfId="17" applyFont="1" applyFill="1" applyBorder="1" applyAlignment="1">
      <alignment horizontal="center" vertical="center"/>
    </xf>
    <xf numFmtId="0" fontId="10" fillId="0" borderId="1" xfId="14" applyFont="1" applyFill="1" applyBorder="1" applyAlignment="1">
      <alignment horizontal="center" vertical="center" wrapText="1"/>
    </xf>
    <xf numFmtId="0" fontId="10" fillId="0" borderId="1" xfId="17" applyNumberFormat="1" applyFont="1" applyFill="1" applyBorder="1" applyAlignment="1">
      <alignment horizontal="center" vertical="center" wrapText="1"/>
    </xf>
    <xf numFmtId="1" fontId="10" fillId="0" borderId="1" xfId="5" applyNumberFormat="1" applyFont="1" applyFill="1" applyBorder="1" applyAlignment="1">
      <alignment horizontal="center" vertical="center" wrapText="1"/>
    </xf>
    <xf numFmtId="0" fontId="9" fillId="5" borderId="1" xfId="14" applyFont="1" applyFill="1" applyBorder="1" applyAlignment="1">
      <alignment horizontal="left" vertical="center" wrapText="1"/>
    </xf>
    <xf numFmtId="0" fontId="10" fillId="0" borderId="1" xfId="14" applyFont="1" applyFill="1" applyBorder="1" applyAlignment="1">
      <alignment horizontal="center" vertical="center"/>
    </xf>
    <xf numFmtId="0" fontId="9" fillId="2" borderId="1" xfId="14" applyFont="1" applyFill="1" applyBorder="1" applyAlignment="1" applyProtection="1">
      <alignment horizontal="center" vertical="center"/>
    </xf>
    <xf numFmtId="0" fontId="11" fillId="0" borderId="1" xfId="14" applyFont="1" applyFill="1" applyBorder="1" applyAlignment="1">
      <alignment horizontal="center" vertical="center"/>
    </xf>
    <xf numFmtId="0" fontId="11" fillId="4" borderId="1" xfId="14"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xf numFmtId="0" fontId="10" fillId="0" borderId="1" xfId="0" applyFont="1" applyFill="1" applyBorder="1" applyAlignment="1">
      <alignment horizontal="center"/>
    </xf>
    <xf numFmtId="0" fontId="9" fillId="5" borderId="1" xfId="14" applyFont="1" applyFill="1" applyBorder="1" applyAlignment="1">
      <alignment horizontal="center" vertical="center"/>
    </xf>
    <xf numFmtId="9" fontId="9" fillId="5" borderId="1" xfId="17" applyFont="1" applyFill="1" applyBorder="1" applyAlignment="1">
      <alignment horizontal="center" vertical="center"/>
    </xf>
    <xf numFmtId="0" fontId="10" fillId="0" borderId="1" xfId="14" applyFont="1" applyFill="1" applyBorder="1" applyAlignment="1" applyProtection="1">
      <alignment horizontal="center" vertical="center" wrapText="1"/>
      <protection locked="0"/>
    </xf>
    <xf numFmtId="0" fontId="10" fillId="2" borderId="1" xfId="14" applyFont="1" applyFill="1" applyBorder="1" applyAlignment="1" applyProtection="1">
      <alignment horizontal="center" vertical="center" wrapText="1"/>
      <protection locked="0"/>
    </xf>
    <xf numFmtId="0" fontId="9" fillId="5" borderId="1" xfId="14" applyFont="1" applyFill="1" applyBorder="1" applyAlignment="1" applyProtection="1">
      <alignment horizontal="left" vertical="center" wrapText="1"/>
      <protection locked="0"/>
    </xf>
    <xf numFmtId="0" fontId="34" fillId="0" borderId="1" xfId="14" applyFont="1" applyFill="1" applyBorder="1" applyAlignment="1">
      <alignment horizontal="center" vertical="center"/>
    </xf>
    <xf numFmtId="0" fontId="10" fillId="0" borderId="1" xfId="14" applyFont="1" applyFill="1" applyBorder="1" applyAlignment="1" applyProtection="1">
      <alignment horizontal="center" vertical="center"/>
      <protection locked="0"/>
    </xf>
    <xf numFmtId="0" fontId="9" fillId="5" borderId="1" xfId="14" applyFont="1" applyFill="1" applyBorder="1" applyAlignment="1" applyProtection="1">
      <alignment horizontal="justify" vertical="center" wrapText="1"/>
      <protection locked="0"/>
    </xf>
    <xf numFmtId="0" fontId="9" fillId="5" borderId="1" xfId="14" applyFont="1" applyFill="1" applyBorder="1" applyAlignment="1" applyProtection="1">
      <alignment horizontal="center" vertical="center" wrapText="1"/>
      <protection locked="0"/>
    </xf>
    <xf numFmtId="14" fontId="10" fillId="0" borderId="1" xfId="14" applyNumberFormat="1" applyFont="1" applyFill="1" applyBorder="1" applyAlignment="1">
      <alignment horizontal="center" vertical="center" wrapText="1"/>
    </xf>
    <xf numFmtId="9" fontId="10" fillId="0" borderId="1" xfId="17" applyNumberFormat="1" applyFont="1" applyFill="1" applyBorder="1" applyAlignment="1">
      <alignment horizontal="center" vertical="center" wrapText="1"/>
    </xf>
    <xf numFmtId="9" fontId="10" fillId="0" borderId="1" xfId="17" applyFont="1" applyFill="1" applyBorder="1" applyAlignment="1">
      <alignment horizontal="center" vertical="center" wrapText="1"/>
    </xf>
    <xf numFmtId="0" fontId="9" fillId="5" borderId="1" xfId="14" applyFont="1" applyFill="1" applyBorder="1" applyAlignment="1">
      <alignment horizontal="justify" vertical="center"/>
    </xf>
    <xf numFmtId="0" fontId="10" fillId="0" borderId="1" xfId="0" applyFont="1" applyFill="1" applyBorder="1" applyAlignment="1">
      <alignment horizontal="center" vertical="center"/>
    </xf>
    <xf numFmtId="0" fontId="10" fillId="0" borderId="1" xfId="14" applyFont="1" applyFill="1" applyBorder="1" applyAlignment="1" applyProtection="1">
      <alignment horizontal="left" vertical="center" wrapText="1"/>
      <protection locked="0"/>
    </xf>
    <xf numFmtId="0" fontId="9" fillId="5" borderId="1" xfId="14" applyFont="1" applyFill="1" applyBorder="1" applyAlignment="1">
      <alignment horizontal="justify" vertical="center" wrapText="1"/>
    </xf>
    <xf numFmtId="0" fontId="9" fillId="2" borderId="1" xfId="14" applyFont="1" applyFill="1" applyBorder="1" applyAlignment="1" applyProtection="1">
      <alignment horizontal="center" vertical="center" wrapText="1"/>
      <protection locked="0"/>
    </xf>
    <xf numFmtId="9" fontId="9" fillId="0" borderId="1" xfId="17" applyFont="1" applyFill="1" applyBorder="1" applyAlignment="1">
      <alignment horizontal="center" vertical="center"/>
    </xf>
    <xf numFmtId="0" fontId="10" fillId="3" borderId="1" xfId="14" applyFont="1" applyFill="1" applyBorder="1" applyAlignment="1" applyProtection="1">
      <alignment horizontal="justify" vertical="center" wrapText="1"/>
      <protection locked="0"/>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1" xfId="0" applyFont="1" applyBorder="1" applyAlignment="1" applyProtection="1">
      <alignment horizontal="center"/>
      <protection locked="0"/>
    </xf>
    <xf numFmtId="0" fontId="11" fillId="0" borderId="1"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xf>
    <xf numFmtId="49" fontId="10" fillId="0" borderId="1" xfId="14" applyNumberFormat="1" applyFont="1" applyFill="1" applyBorder="1" applyAlignment="1">
      <alignment horizontal="center" vertical="center"/>
    </xf>
    <xf numFmtId="0" fontId="7" fillId="0" borderId="21"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3" borderId="14"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48" fillId="14" borderId="1" xfId="0" applyFont="1" applyFill="1" applyBorder="1" applyAlignment="1">
      <alignment horizontal="center"/>
    </xf>
    <xf numFmtId="0" fontId="26" fillId="0" borderId="37" xfId="23" applyFont="1" applyFill="1" applyBorder="1" applyAlignment="1">
      <alignment vertical="center" wrapText="1"/>
    </xf>
    <xf numFmtId="0" fontId="26" fillId="0" borderId="38" xfId="23" applyFont="1" applyFill="1" applyBorder="1" applyAlignment="1">
      <alignment vertical="center" wrapText="1"/>
    </xf>
    <xf numFmtId="0" fontId="26" fillId="0" borderId="39" xfId="23" applyFont="1" applyFill="1" applyBorder="1" applyAlignment="1">
      <alignment vertical="center" wrapText="1"/>
    </xf>
    <xf numFmtId="0" fontId="47" fillId="13" borderId="1" xfId="0" applyFont="1" applyFill="1" applyBorder="1" applyAlignment="1">
      <alignment horizontal="center" vertical="center"/>
    </xf>
    <xf numFmtId="0" fontId="26" fillId="0" borderId="1" xfId="23" applyFont="1" applyBorder="1" applyAlignment="1">
      <alignment horizontal="center" vertical="center" wrapText="1"/>
    </xf>
    <xf numFmtId="9" fontId="7" fillId="0" borderId="1" xfId="19" applyFont="1" applyBorder="1" applyAlignment="1">
      <alignment horizontal="center" vertical="center"/>
    </xf>
    <xf numFmtId="0" fontId="8" fillId="15" borderId="1" xfId="0" applyFont="1" applyFill="1" applyBorder="1" applyAlignment="1">
      <alignment horizontal="center" vertical="center" wrapText="1"/>
    </xf>
    <xf numFmtId="9" fontId="8" fillId="15" borderId="1" xfId="19" applyFont="1" applyFill="1" applyBorder="1" applyAlignment="1">
      <alignment horizontal="center" vertical="center" wrapText="1"/>
    </xf>
    <xf numFmtId="0" fontId="7" fillId="0" borderId="1" xfId="0" applyFont="1" applyBorder="1" applyAlignment="1">
      <alignment horizontal="center" vertical="center"/>
    </xf>
    <xf numFmtId="0" fontId="10" fillId="0" borderId="1" xfId="0" applyFont="1" applyFill="1" applyBorder="1" applyAlignment="1">
      <alignment horizontal="left" vertical="center" wrapText="1"/>
    </xf>
    <xf numFmtId="0" fontId="14"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9" fillId="0" borderId="1" xfId="14" applyFont="1" applyFill="1" applyBorder="1" applyAlignment="1" applyProtection="1">
      <alignment horizontal="center" vertical="center"/>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30" fillId="3" borderId="16" xfId="0" applyFont="1" applyFill="1" applyBorder="1" applyAlignment="1">
      <alignment horizontal="center" vertical="center"/>
    </xf>
    <xf numFmtId="0" fontId="29" fillId="14" borderId="8" xfId="0" applyFont="1" applyFill="1" applyBorder="1" applyAlignment="1">
      <alignment horizontal="center"/>
    </xf>
    <xf numFmtId="0" fontId="29" fillId="14" borderId="0" xfId="0" applyFont="1" applyFill="1" applyBorder="1" applyAlignment="1">
      <alignment horizontal="center"/>
    </xf>
    <xf numFmtId="0" fontId="32" fillId="13" borderId="6" xfId="0" applyFont="1" applyFill="1" applyBorder="1" applyAlignment="1">
      <alignment horizontal="center" vertical="center"/>
    </xf>
    <xf numFmtId="0" fontId="32" fillId="13" borderId="4" xfId="0" applyFont="1" applyFill="1" applyBorder="1" applyAlignment="1">
      <alignment horizontal="center" vertical="center"/>
    </xf>
    <xf numFmtId="0" fontId="32" fillId="13" borderId="3" xfId="0" applyFont="1" applyFill="1" applyBorder="1" applyAlignment="1">
      <alignment horizontal="center" vertical="center"/>
    </xf>
    <xf numFmtId="0" fontId="30" fillId="15" borderId="9" xfId="0" applyFont="1" applyFill="1" applyBorder="1" applyAlignment="1">
      <alignment horizontal="center" vertical="center" wrapText="1"/>
    </xf>
    <xf numFmtId="0" fontId="30" fillId="15" borderId="10" xfId="0" applyFont="1" applyFill="1" applyBorder="1" applyAlignment="1">
      <alignment horizontal="center" vertical="center" wrapText="1"/>
    </xf>
    <xf numFmtId="9" fontId="33" fillId="15" borderId="9" xfId="19" applyFont="1" applyFill="1" applyBorder="1" applyAlignment="1">
      <alignment horizontal="center" vertical="center" wrapText="1"/>
    </xf>
    <xf numFmtId="9" fontId="33" fillId="15" borderId="10" xfId="19" applyFont="1" applyFill="1" applyBorder="1" applyAlignment="1">
      <alignment horizontal="center" vertical="center" wrapText="1"/>
    </xf>
    <xf numFmtId="168" fontId="7" fillId="3" borderId="7" xfId="19" applyNumberFormat="1" applyFont="1" applyFill="1" applyBorder="1" applyAlignment="1">
      <alignment horizontal="center" vertical="center" wrapText="1"/>
    </xf>
    <xf numFmtId="168" fontId="7" fillId="3" borderId="11" xfId="19" applyNumberFormat="1" applyFont="1" applyFill="1" applyBorder="1" applyAlignment="1">
      <alignment horizontal="center" vertical="center" wrapText="1"/>
    </xf>
    <xf numFmtId="0" fontId="26" fillId="0" borderId="7" xfId="23" applyFont="1" applyFill="1" applyBorder="1" applyAlignment="1">
      <alignment horizontal="center" vertical="center" wrapText="1"/>
    </xf>
    <xf numFmtId="0" fontId="26" fillId="0" borderId="11" xfId="23" applyFont="1" applyFill="1" applyBorder="1" applyAlignment="1">
      <alignment horizontal="center" vertical="center" wrapText="1"/>
    </xf>
    <xf numFmtId="168" fontId="7" fillId="3" borderId="7" xfId="19" applyNumberFormat="1" applyFont="1" applyFill="1" applyBorder="1" applyAlignment="1">
      <alignment horizontal="center" vertical="center"/>
    </xf>
    <xf numFmtId="168" fontId="7" fillId="3" borderId="11" xfId="19" applyNumberFormat="1" applyFont="1" applyFill="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10"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9" fillId="12" borderId="1" xfId="0" applyFont="1" applyFill="1" applyBorder="1" applyAlignment="1">
      <alignment horizontal="left" vertical="center" wrapText="1"/>
    </xf>
    <xf numFmtId="0" fontId="10" fillId="0" borderId="1" xfId="0" applyFont="1" applyBorder="1" applyAlignment="1">
      <alignment horizontal="left" vertical="center"/>
    </xf>
    <xf numFmtId="0" fontId="10" fillId="0" borderId="1" xfId="0" applyFont="1" applyFill="1" applyBorder="1" applyAlignment="1">
      <alignment vertical="center"/>
    </xf>
    <xf numFmtId="0" fontId="9" fillId="0" borderId="1" xfId="14" applyFont="1" applyFill="1" applyBorder="1" applyAlignment="1">
      <alignment horizontal="center" vertical="center"/>
    </xf>
    <xf numFmtId="0" fontId="9" fillId="4" borderId="1" xfId="14" applyFont="1" applyFill="1" applyBorder="1" applyAlignment="1">
      <alignment horizontal="center" vertical="center"/>
    </xf>
    <xf numFmtId="0" fontId="10" fillId="0" borderId="1" xfId="14" applyFont="1" applyFill="1" applyBorder="1" applyAlignment="1">
      <alignment horizontal="justify" vertical="center" wrapText="1"/>
    </xf>
    <xf numFmtId="1"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10" fillId="0" borderId="1" xfId="0" applyFont="1" applyBorder="1" applyAlignment="1">
      <alignment vertical="center"/>
    </xf>
    <xf numFmtId="0" fontId="9" fillId="12" borderId="1" xfId="0" applyFont="1" applyFill="1" applyBorder="1" applyAlignment="1">
      <alignment horizontal="center" vertical="center"/>
    </xf>
    <xf numFmtId="9" fontId="9" fillId="12" borderId="1" xfId="0" applyNumberFormat="1" applyFont="1" applyFill="1" applyBorder="1" applyAlignment="1">
      <alignment horizontal="center" vertical="center"/>
    </xf>
    <xf numFmtId="0" fontId="10" fillId="0" borderId="1" xfId="14" applyFont="1" applyFill="1" applyBorder="1" applyAlignment="1" applyProtection="1">
      <alignment horizontal="center" vertical="center" wrapText="1"/>
    </xf>
    <xf numFmtId="0" fontId="10" fillId="0" borderId="1" xfId="14" applyFont="1" applyFill="1" applyBorder="1" applyAlignment="1" applyProtection="1">
      <alignment horizontal="center" vertical="center"/>
    </xf>
    <xf numFmtId="14"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vertical="center"/>
    </xf>
    <xf numFmtId="9" fontId="10" fillId="0" borderId="1" xfId="0" applyNumberFormat="1" applyFont="1" applyFill="1" applyBorder="1" applyAlignment="1">
      <alignment horizontal="center" vertical="center" wrapText="1"/>
    </xf>
    <xf numFmtId="9" fontId="10" fillId="0" borderId="1" xfId="0" applyNumberFormat="1" applyFont="1" applyFill="1" applyBorder="1" applyAlignment="1">
      <alignment vertical="center"/>
    </xf>
    <xf numFmtId="9" fontId="9" fillId="0" borderId="1" xfId="0" applyNumberFormat="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justify" vertical="center"/>
    </xf>
    <xf numFmtId="0" fontId="9" fillId="0" borderId="1" xfId="14" applyFont="1" applyFill="1" applyBorder="1" applyAlignment="1" applyProtection="1">
      <alignment horizontal="center" vertical="center" wrapText="1"/>
      <protection locked="0"/>
    </xf>
    <xf numFmtId="0" fontId="11" fillId="15" borderId="1" xfId="0" applyFont="1" applyFill="1" applyBorder="1" applyAlignment="1">
      <alignment horizontal="center" vertical="center" wrapText="1"/>
    </xf>
    <xf numFmtId="9" fontId="11" fillId="15" borderId="1" xfId="19" applyFont="1" applyFill="1" applyBorder="1" applyAlignment="1">
      <alignment horizontal="center" vertical="center" wrapText="1"/>
    </xf>
    <xf numFmtId="0" fontId="46" fillId="14" borderId="1" xfId="0" applyFont="1" applyFill="1" applyBorder="1" applyAlignment="1">
      <alignment horizontal="center"/>
    </xf>
    <xf numFmtId="0" fontId="45" fillId="13" borderId="1" xfId="0" applyFont="1" applyFill="1" applyBorder="1" applyAlignment="1">
      <alignment horizontal="center" vertical="center"/>
    </xf>
    <xf numFmtId="0" fontId="44" fillId="0" borderId="37" xfId="23" applyFont="1" applyFill="1" applyBorder="1" applyAlignment="1">
      <alignment horizontal="left" vertical="center" wrapText="1"/>
    </xf>
    <xf numFmtId="0" fontId="44" fillId="0" borderId="38" xfId="23" applyFont="1" applyFill="1" applyBorder="1" applyAlignment="1">
      <alignment horizontal="left" vertical="center" wrapText="1"/>
    </xf>
    <xf numFmtId="0" fontId="44" fillId="0" borderId="39" xfId="23" applyFont="1" applyFill="1" applyBorder="1" applyAlignment="1">
      <alignment horizontal="left" vertical="center" wrapText="1"/>
    </xf>
    <xf numFmtId="0" fontId="14" fillId="0" borderId="21"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14" fillId="0" borderId="41" xfId="0" applyFont="1" applyBorder="1" applyAlignment="1" applyProtection="1">
      <alignment horizont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3" borderId="16" xfId="0" applyFont="1" applyFill="1" applyBorder="1" applyAlignment="1">
      <alignment horizontal="center"/>
    </xf>
    <xf numFmtId="0" fontId="9" fillId="5" borderId="6" xfId="14" applyFont="1" applyFill="1" applyBorder="1" applyAlignment="1">
      <alignment horizontal="center" vertical="center" wrapText="1"/>
    </xf>
    <xf numFmtId="0" fontId="9" fillId="5" borderId="3" xfId="14" applyFont="1" applyFill="1" applyBorder="1" applyAlignment="1">
      <alignment horizontal="center" vertical="center" wrapText="1"/>
    </xf>
    <xf numFmtId="0" fontId="10" fillId="0" borderId="6" xfId="14" applyFont="1" applyFill="1" applyBorder="1" applyAlignment="1">
      <alignment horizontal="center" vertical="center" wrapText="1"/>
    </xf>
    <xf numFmtId="0" fontId="10" fillId="0" borderId="4" xfId="14" applyFont="1" applyFill="1" applyBorder="1" applyAlignment="1">
      <alignment horizontal="center" vertical="center" wrapText="1"/>
    </xf>
    <xf numFmtId="0" fontId="14" fillId="0" borderId="44" xfId="0" applyFont="1" applyFill="1" applyBorder="1" applyAlignment="1" applyProtection="1">
      <alignment horizontal="center"/>
      <protection locked="0"/>
    </xf>
    <xf numFmtId="0" fontId="14" fillId="0" borderId="47" xfId="0" applyFont="1" applyFill="1" applyBorder="1" applyAlignment="1" applyProtection="1">
      <alignment horizontal="center"/>
      <protection locked="0"/>
    </xf>
    <xf numFmtId="0" fontId="11" fillId="0" borderId="45"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9" fillId="0" borderId="2" xfId="14" applyFont="1" applyFill="1" applyBorder="1" applyAlignment="1" applyProtection="1">
      <alignment horizontal="center" vertical="center"/>
    </xf>
    <xf numFmtId="0" fontId="9" fillId="0" borderId="0" xfId="14" applyFont="1" applyFill="1" applyBorder="1" applyAlignment="1" applyProtection="1">
      <alignment horizontal="center" vertical="center"/>
    </xf>
    <xf numFmtId="0" fontId="9" fillId="0" borderId="5" xfId="14" applyFont="1" applyFill="1" applyBorder="1" applyAlignment="1" applyProtection="1">
      <alignment horizontal="center" vertical="center"/>
    </xf>
    <xf numFmtId="0" fontId="11" fillId="0" borderId="49" xfId="14" applyFont="1" applyFill="1" applyBorder="1" applyAlignment="1">
      <alignment horizontal="center" vertical="center"/>
    </xf>
    <xf numFmtId="0" fontId="11" fillId="0" borderId="50" xfId="14" applyFont="1" applyFill="1" applyBorder="1" applyAlignment="1">
      <alignment horizontal="center" vertical="center"/>
    </xf>
    <xf numFmtId="0" fontId="11" fillId="0" borderId="51" xfId="14" applyFont="1" applyFill="1" applyBorder="1" applyAlignment="1">
      <alignment horizontal="center" vertical="center"/>
    </xf>
    <xf numFmtId="0" fontId="11" fillId="4" borderId="47" xfId="14" applyFont="1" applyFill="1" applyBorder="1" applyAlignment="1">
      <alignment horizontal="center" vertical="center"/>
    </xf>
    <xf numFmtId="0" fontId="11" fillId="4" borderId="48" xfId="14" applyFont="1" applyFill="1" applyBorder="1" applyAlignment="1">
      <alignment horizontal="center" vertical="center"/>
    </xf>
    <xf numFmtId="0" fontId="9" fillId="5" borderId="11" xfId="14" applyFont="1" applyFill="1" applyBorder="1" applyAlignment="1">
      <alignment horizontal="center" vertical="center" wrapText="1"/>
    </xf>
    <xf numFmtId="0" fontId="10" fillId="0" borderId="52" xfId="14" applyFont="1" applyFill="1" applyBorder="1" applyAlignment="1">
      <alignment horizontal="center" vertical="center" wrapText="1"/>
    </xf>
    <xf numFmtId="0" fontId="10" fillId="0" borderId="48" xfId="14"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52" xfId="0" applyFont="1" applyFill="1" applyBorder="1" applyAlignment="1">
      <alignment horizontal="center" vertical="center"/>
    </xf>
    <xf numFmtId="0" fontId="10" fillId="0" borderId="48" xfId="17" applyNumberFormat="1" applyFont="1" applyFill="1" applyBorder="1" applyAlignment="1">
      <alignment horizontal="center" vertical="center" wrapText="1"/>
    </xf>
    <xf numFmtId="0" fontId="10" fillId="0" borderId="1" xfId="14" applyFont="1" applyFill="1" applyBorder="1" applyAlignment="1">
      <alignment horizontal="left" vertical="center" wrapText="1"/>
    </xf>
    <xf numFmtId="0" fontId="10" fillId="0" borderId="48" xfId="14" applyFont="1" applyFill="1" applyBorder="1" applyAlignment="1">
      <alignment horizontal="left" vertical="center" wrapText="1"/>
    </xf>
    <xf numFmtId="0" fontId="10" fillId="0" borderId="6" xfId="14" applyFont="1" applyFill="1" applyBorder="1" applyAlignment="1">
      <alignment horizontal="center" vertical="center"/>
    </xf>
    <xf numFmtId="0" fontId="10" fillId="0" borderId="4" xfId="14" applyFont="1" applyFill="1" applyBorder="1" applyAlignment="1">
      <alignment horizontal="center" vertical="center"/>
    </xf>
    <xf numFmtId="0" fontId="10" fillId="0" borderId="52" xfId="14" applyFont="1" applyFill="1" applyBorder="1" applyAlignment="1">
      <alignment horizontal="center" vertical="center"/>
    </xf>
    <xf numFmtId="0" fontId="10" fillId="0" borderId="48" xfId="14" applyFont="1" applyFill="1" applyBorder="1" applyAlignment="1">
      <alignment horizontal="center" vertical="center"/>
    </xf>
    <xf numFmtId="49" fontId="10" fillId="0" borderId="6" xfId="14" applyNumberFormat="1" applyFont="1" applyFill="1" applyBorder="1" applyAlignment="1">
      <alignment horizontal="center" vertical="center"/>
    </xf>
    <xf numFmtId="49" fontId="10" fillId="0" borderId="4" xfId="14" applyNumberFormat="1" applyFont="1" applyFill="1" applyBorder="1" applyAlignment="1">
      <alignment horizontal="center" vertical="center"/>
    </xf>
    <xf numFmtId="0" fontId="34" fillId="0" borderId="48" xfId="14" applyFont="1" applyFill="1" applyBorder="1" applyAlignment="1">
      <alignment horizontal="center" vertical="center"/>
    </xf>
    <xf numFmtId="0" fontId="9" fillId="5" borderId="53" xfId="14" applyFont="1" applyFill="1" applyBorder="1" applyAlignment="1">
      <alignment horizontal="left" vertical="center" wrapText="1"/>
    </xf>
    <xf numFmtId="0" fontId="9" fillId="5" borderId="54" xfId="14" applyFont="1" applyFill="1" applyBorder="1" applyAlignment="1">
      <alignment horizontal="left" vertical="center" wrapText="1"/>
    </xf>
    <xf numFmtId="9" fontId="9" fillId="5" borderId="48" xfId="17" applyFont="1" applyFill="1" applyBorder="1" applyAlignment="1">
      <alignment horizontal="center" vertical="center"/>
    </xf>
    <xf numFmtId="0" fontId="14" fillId="0" borderId="6" xfId="14" applyFont="1" applyFill="1" applyBorder="1" applyAlignment="1">
      <alignment horizontal="center" vertical="center" wrapText="1"/>
    </xf>
    <xf numFmtId="0" fontId="14" fillId="0" borderId="4" xfId="14" applyFont="1" applyFill="1" applyBorder="1" applyAlignment="1">
      <alignment horizontal="center" vertical="center" wrapText="1"/>
    </xf>
    <xf numFmtId="0" fontId="14" fillId="0" borderId="52" xfId="14" applyFont="1" applyFill="1" applyBorder="1" applyAlignment="1">
      <alignment horizontal="center" vertical="center" wrapText="1"/>
    </xf>
    <xf numFmtId="9" fontId="10" fillId="0" borderId="6" xfId="17" applyNumberFormat="1" applyFont="1" applyFill="1" applyBorder="1" applyAlignment="1">
      <alignment horizontal="center" vertical="center" wrapText="1"/>
    </xf>
    <xf numFmtId="9" fontId="10" fillId="0" borderId="4" xfId="17" applyNumberFormat="1" applyFont="1" applyFill="1" applyBorder="1" applyAlignment="1">
      <alignment horizontal="center" vertical="center" wrapText="1"/>
    </xf>
    <xf numFmtId="9" fontId="10" fillId="0" borderId="52" xfId="17" applyNumberFormat="1" applyFont="1" applyFill="1" applyBorder="1" applyAlignment="1">
      <alignment horizontal="center" vertical="center" wrapText="1"/>
    </xf>
    <xf numFmtId="0" fontId="10" fillId="0" borderId="1" xfId="14" applyFont="1" applyFill="1" applyBorder="1" applyAlignment="1" applyProtection="1">
      <alignment horizontal="justify" vertical="center" wrapText="1"/>
      <protection locked="0"/>
    </xf>
    <xf numFmtId="9" fontId="10" fillId="0" borderId="6" xfId="19" applyFont="1" applyFill="1" applyBorder="1" applyAlignment="1">
      <alignment horizontal="center" vertical="center" wrapText="1"/>
    </xf>
    <xf numFmtId="9" fontId="10" fillId="0" borderId="4" xfId="19" applyFont="1" applyFill="1" applyBorder="1" applyAlignment="1">
      <alignment horizontal="center" vertical="center" wrapText="1"/>
    </xf>
    <xf numFmtId="9" fontId="10" fillId="0" borderId="52" xfId="19" applyFont="1" applyFill="1" applyBorder="1" applyAlignment="1">
      <alignment horizontal="center" vertical="center" wrapText="1"/>
    </xf>
    <xf numFmtId="0" fontId="10" fillId="0" borderId="42" xfId="14" applyFont="1" applyFill="1" applyBorder="1" applyAlignment="1">
      <alignment horizontal="center" vertical="center"/>
    </xf>
    <xf numFmtId="0" fontId="10" fillId="0" borderId="50" xfId="14" applyFont="1" applyFill="1" applyBorder="1" applyAlignment="1">
      <alignment horizontal="center" vertical="center"/>
    </xf>
    <xf numFmtId="0" fontId="10" fillId="0" borderId="43" xfId="14" applyFont="1" applyFill="1" applyBorder="1" applyAlignment="1">
      <alignment horizontal="center" vertical="center"/>
    </xf>
    <xf numFmtId="3" fontId="12" fillId="0" borderId="7" xfId="17" applyNumberFormat="1" applyFont="1" applyFill="1" applyBorder="1" applyAlignment="1" applyProtection="1">
      <alignment horizontal="center" vertical="center" wrapText="1"/>
      <protection locked="0"/>
    </xf>
    <xf numFmtId="3" fontId="12" fillId="0" borderId="40" xfId="17" applyNumberFormat="1" applyFont="1" applyFill="1" applyBorder="1" applyAlignment="1" applyProtection="1">
      <alignment horizontal="center" vertical="center" wrapText="1"/>
      <protection locked="0"/>
    </xf>
    <xf numFmtId="3" fontId="12" fillId="0" borderId="11" xfId="17" applyNumberFormat="1" applyFont="1" applyFill="1" applyBorder="1" applyAlignment="1" applyProtection="1">
      <alignment horizontal="center" vertical="center" wrapText="1"/>
      <protection locked="0"/>
    </xf>
    <xf numFmtId="3" fontId="10" fillId="0" borderId="7" xfId="17" applyNumberFormat="1" applyFont="1" applyFill="1" applyBorder="1" applyAlignment="1" applyProtection="1">
      <alignment horizontal="center" vertical="center" wrapText="1"/>
      <protection locked="0"/>
    </xf>
    <xf numFmtId="3" fontId="10" fillId="0" borderId="40" xfId="17" applyNumberFormat="1" applyFont="1" applyFill="1" applyBorder="1" applyAlignment="1" applyProtection="1">
      <alignment horizontal="center" vertical="center" wrapText="1"/>
      <protection locked="0"/>
    </xf>
    <xf numFmtId="3" fontId="10" fillId="0" borderId="11" xfId="17" applyNumberFormat="1" applyFont="1" applyFill="1" applyBorder="1" applyAlignment="1" applyProtection="1">
      <alignment horizontal="center" vertical="center" wrapText="1"/>
      <protection locked="0"/>
    </xf>
    <xf numFmtId="0" fontId="11" fillId="0" borderId="2" xfId="14" applyFont="1" applyFill="1" applyBorder="1" applyAlignment="1">
      <alignment horizontal="center" vertical="center"/>
    </xf>
    <xf numFmtId="0" fontId="11" fillId="0" borderId="0"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55" xfId="14" applyFont="1" applyFill="1" applyBorder="1" applyAlignment="1">
      <alignment horizontal="center" vertical="center"/>
    </xf>
    <xf numFmtId="0" fontId="11" fillId="0" borderId="56" xfId="14" applyFont="1" applyFill="1" applyBorder="1" applyAlignment="1">
      <alignment horizontal="center" vertical="center"/>
    </xf>
    <xf numFmtId="0" fontId="11" fillId="0" borderId="57" xfId="14" applyFont="1" applyFill="1" applyBorder="1" applyAlignment="1">
      <alignment horizontal="center" vertical="center"/>
    </xf>
    <xf numFmtId="0" fontId="9" fillId="5" borderId="47" xfId="14" applyFont="1" applyFill="1" applyBorder="1" applyAlignment="1">
      <alignment horizontal="justify" vertical="center" wrapText="1"/>
    </xf>
    <xf numFmtId="0" fontId="9" fillId="5" borderId="48" xfId="14" applyFont="1" applyFill="1" applyBorder="1" applyAlignment="1" applyProtection="1">
      <alignment horizontal="center" vertical="center" wrapText="1"/>
      <protection locked="0"/>
    </xf>
    <xf numFmtId="0" fontId="9" fillId="2" borderId="48" xfId="14" applyFont="1" applyFill="1" applyBorder="1" applyAlignment="1" applyProtection="1">
      <alignment horizontal="center" vertical="center" wrapText="1"/>
      <protection locked="0"/>
    </xf>
    <xf numFmtId="0" fontId="10" fillId="0" borderId="48" xfId="14" applyFont="1" applyFill="1" applyBorder="1" applyAlignment="1" applyProtection="1">
      <alignment horizontal="center" vertical="center"/>
      <protection locked="0"/>
    </xf>
    <xf numFmtId="0" fontId="9" fillId="5" borderId="42" xfId="14" applyFont="1" applyFill="1" applyBorder="1" applyAlignment="1" applyProtection="1">
      <alignment horizontal="left" vertical="center" wrapText="1"/>
      <protection locked="0"/>
    </xf>
    <xf numFmtId="0" fontId="9" fillId="5" borderId="43" xfId="14" applyFont="1" applyFill="1" applyBorder="1" applyAlignment="1" applyProtection="1">
      <alignment horizontal="left" vertical="center" wrapText="1"/>
      <protection locked="0"/>
    </xf>
    <xf numFmtId="0" fontId="9" fillId="5" borderId="60" xfId="14" applyFont="1" applyFill="1" applyBorder="1" applyAlignment="1" applyProtection="1">
      <alignment horizontal="left" vertical="center" wrapText="1"/>
      <protection locked="0"/>
    </xf>
    <xf numFmtId="0" fontId="9" fillId="5" borderId="61" xfId="14" applyFont="1" applyFill="1" applyBorder="1" applyAlignment="1" applyProtection="1">
      <alignment horizontal="left" vertical="center" wrapText="1"/>
      <protection locked="0"/>
    </xf>
    <xf numFmtId="0" fontId="10" fillId="3" borderId="42" xfId="14" applyFont="1" applyFill="1" applyBorder="1" applyAlignment="1" applyProtection="1">
      <alignment horizontal="center" vertical="center"/>
      <protection locked="0"/>
    </xf>
    <xf numFmtId="0" fontId="10" fillId="3" borderId="50" xfId="14" applyFont="1" applyFill="1" applyBorder="1" applyAlignment="1" applyProtection="1">
      <alignment horizontal="center" vertical="center"/>
      <protection locked="0"/>
    </xf>
    <xf numFmtId="0" fontId="10" fillId="3" borderId="51" xfId="14" applyFont="1" applyFill="1" applyBorder="1" applyAlignment="1" applyProtection="1">
      <alignment horizontal="center" vertical="center"/>
      <protection locked="0"/>
    </xf>
    <xf numFmtId="0" fontId="10" fillId="2" borderId="59" xfId="14" applyFont="1" applyFill="1" applyBorder="1" applyAlignment="1" applyProtection="1">
      <alignment horizontal="center" vertical="center" wrapText="1"/>
      <protection locked="0"/>
    </xf>
    <xf numFmtId="0" fontId="10" fillId="3" borderId="60" xfId="14" applyFont="1" applyFill="1" applyBorder="1" applyAlignment="1" applyProtection="1">
      <alignment horizontal="center" vertical="center"/>
      <protection locked="0"/>
    </xf>
    <xf numFmtId="0" fontId="10" fillId="3" borderId="20" xfId="14" applyFont="1" applyFill="1" applyBorder="1" applyAlignment="1" applyProtection="1">
      <alignment horizontal="center" vertical="center"/>
      <protection locked="0"/>
    </xf>
    <xf numFmtId="0" fontId="10" fillId="3" borderId="18" xfId="14"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6"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0" fillId="0" borderId="14"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3" borderId="14" xfId="0" applyFont="1" applyFill="1" applyBorder="1" applyAlignment="1" applyProtection="1">
      <alignment horizontal="left" vertical="center" wrapText="1"/>
    </xf>
    <xf numFmtId="0" fontId="14" fillId="3" borderId="15" xfId="0" applyFont="1" applyFill="1" applyBorder="1" applyAlignment="1" applyProtection="1">
      <alignment horizontal="left" vertical="center" wrapText="1"/>
    </xf>
    <xf numFmtId="0" fontId="14" fillId="3" borderId="16" xfId="0" applyFont="1" applyFill="1" applyBorder="1" applyAlignment="1" applyProtection="1">
      <alignment horizontal="left" vertical="center" wrapText="1"/>
    </xf>
    <xf numFmtId="0" fontId="14" fillId="3" borderId="14" xfId="0" applyFont="1" applyFill="1" applyBorder="1" applyAlignment="1" applyProtection="1">
      <alignment horizontal="justify" vertical="center" wrapText="1"/>
    </xf>
    <xf numFmtId="0" fontId="14" fillId="3" borderId="15" xfId="0" applyFont="1" applyFill="1" applyBorder="1" applyAlignment="1" applyProtection="1">
      <alignment horizontal="justify" vertical="center" wrapText="1"/>
    </xf>
    <xf numFmtId="0" fontId="14" fillId="3" borderId="16" xfId="0" applyFont="1" applyFill="1" applyBorder="1" applyAlignment="1" applyProtection="1">
      <alignment horizontal="justify" vertical="center" wrapText="1"/>
    </xf>
    <xf numFmtId="0" fontId="11" fillId="15" borderId="6" xfId="0" applyFont="1" applyFill="1" applyBorder="1" applyAlignment="1">
      <alignment horizontal="center" vertical="center" wrapText="1"/>
    </xf>
    <xf numFmtId="0" fontId="11" fillId="15" borderId="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6" fillId="14" borderId="8" xfId="0" applyFont="1" applyFill="1" applyBorder="1" applyAlignment="1">
      <alignment horizontal="center"/>
    </xf>
    <xf numFmtId="0" fontId="46" fillId="14" borderId="0" xfId="0" applyFont="1" applyFill="1" applyBorder="1" applyAlignment="1">
      <alignment horizontal="center"/>
    </xf>
    <xf numFmtId="0" fontId="45" fillId="13" borderId="6" xfId="0" applyFont="1" applyFill="1" applyBorder="1" applyAlignment="1">
      <alignment horizontal="center"/>
    </xf>
    <xf numFmtId="0" fontId="45" fillId="13" borderId="4" xfId="0" applyFont="1" applyFill="1" applyBorder="1" applyAlignment="1">
      <alignment horizontal="center"/>
    </xf>
    <xf numFmtId="0" fontId="45" fillId="13" borderId="3" xfId="0" applyFont="1" applyFill="1" applyBorder="1" applyAlignment="1">
      <alignment horizontal="center"/>
    </xf>
    <xf numFmtId="166" fontId="11" fillId="15" borderId="6" xfId="25" applyFont="1" applyFill="1" applyBorder="1" applyAlignment="1">
      <alignment horizontal="center" vertical="center" wrapText="1"/>
    </xf>
    <xf numFmtId="166" fontId="11" fillId="15" borderId="3" xfId="25" applyFont="1" applyFill="1" applyBorder="1" applyAlignment="1">
      <alignment horizontal="center" vertical="center" wrapText="1"/>
    </xf>
    <xf numFmtId="0" fontId="3" fillId="0" borderId="17" xfId="22" applyFont="1" applyFill="1" applyBorder="1" applyAlignment="1">
      <alignment horizontal="center" vertical="center" wrapText="1"/>
    </xf>
    <xf numFmtId="0" fontId="3" fillId="0" borderId="20" xfId="22" applyFont="1" applyFill="1" applyBorder="1" applyAlignment="1">
      <alignment horizontal="center" vertical="center" wrapText="1"/>
    </xf>
    <xf numFmtId="0" fontId="3" fillId="0" borderId="18" xfId="22" applyFont="1" applyFill="1" applyBorder="1" applyAlignment="1">
      <alignment horizontal="center" vertical="center" wrapText="1"/>
    </xf>
    <xf numFmtId="49" fontId="27" fillId="9" borderId="31" xfId="22" applyNumberFormat="1" applyFont="1" applyFill="1" applyBorder="1" applyAlignment="1">
      <alignment horizontal="center" vertical="center" wrapText="1"/>
    </xf>
    <xf numFmtId="49" fontId="27" fillId="9" borderId="32" xfId="22" applyNumberFormat="1" applyFont="1" applyFill="1" applyBorder="1" applyAlignment="1">
      <alignment horizontal="center" vertical="center" wrapText="1"/>
    </xf>
    <xf numFmtId="0" fontId="3" fillId="0" borderId="1" xfId="22" applyFont="1" applyBorder="1" applyAlignment="1">
      <alignment horizontal="center" vertical="center" wrapText="1"/>
    </xf>
    <xf numFmtId="3" fontId="3" fillId="8" borderId="3" xfId="21" applyNumberFormat="1" applyFont="1" applyFill="1" applyBorder="1" applyAlignment="1">
      <alignment horizontal="center" vertical="center"/>
    </xf>
    <xf numFmtId="3" fontId="3" fillId="8" borderId="1" xfId="21" applyNumberFormat="1" applyFont="1" applyFill="1" applyBorder="1" applyAlignment="1">
      <alignment horizontal="center" vertical="center"/>
    </xf>
    <xf numFmtId="0" fontId="3" fillId="8" borderId="1" xfId="20" applyFont="1" applyFill="1" applyBorder="1" applyAlignment="1">
      <alignment horizontal="center" vertical="center"/>
    </xf>
    <xf numFmtId="49" fontId="25" fillId="9" borderId="21" xfId="22" applyNumberFormat="1" applyFont="1" applyFill="1" applyBorder="1" applyAlignment="1">
      <alignment horizontal="center" vertical="center" wrapText="1"/>
    </xf>
    <xf numFmtId="49" fontId="25" fillId="9" borderId="25" xfId="22" applyNumberFormat="1" applyFont="1" applyFill="1" applyBorder="1" applyAlignment="1">
      <alignment horizontal="center" vertical="center" wrapText="1"/>
    </xf>
    <xf numFmtId="0" fontId="3" fillId="0" borderId="12" xfId="22" applyFont="1" applyBorder="1" applyAlignment="1">
      <alignment horizontal="center" vertical="center" wrapText="1"/>
    </xf>
    <xf numFmtId="0" fontId="3" fillId="0" borderId="30" xfId="22" applyFont="1" applyBorder="1" applyAlignment="1">
      <alignment horizontal="center" vertical="center" wrapText="1"/>
    </xf>
    <xf numFmtId="0" fontId="3" fillId="0" borderId="13" xfId="22" applyFont="1" applyBorder="1" applyAlignment="1">
      <alignment horizontal="center" vertical="center" wrapText="1"/>
    </xf>
    <xf numFmtId="41" fontId="21" fillId="3" borderId="1" xfId="24" applyFont="1" applyFill="1" applyBorder="1" applyAlignment="1" applyProtection="1">
      <alignment vertical="center" wrapText="1"/>
    </xf>
    <xf numFmtId="0" fontId="18" fillId="3" borderId="14" xfId="0" applyFont="1" applyFill="1" applyBorder="1" applyAlignment="1" applyProtection="1">
      <alignment horizontal="center" vertical="center"/>
    </xf>
    <xf numFmtId="0" fontId="18" fillId="3" borderId="15" xfId="0" applyFont="1" applyFill="1" applyBorder="1" applyAlignment="1" applyProtection="1">
      <alignment horizontal="center" vertical="center"/>
    </xf>
    <xf numFmtId="0" fontId="18" fillId="3" borderId="16" xfId="0" applyFont="1" applyFill="1" applyBorder="1" applyAlignment="1" applyProtection="1">
      <alignment horizontal="center" vertical="center"/>
    </xf>
  </cellXfs>
  <cellStyles count="26">
    <cellStyle name="Coma 2" xfId="1"/>
    <cellStyle name="Millares [0]" xfId="24" builtinId="6"/>
    <cellStyle name="Millares 2" xfId="3"/>
    <cellStyle name="Millares 2 3 2" xfId="4"/>
    <cellStyle name="Millares 3" xfId="5"/>
    <cellStyle name="Millares 4" xfId="2"/>
    <cellStyle name="Millares 5" xfId="25"/>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'1_Acciones_disciplinarias'!$D$29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'1_Acciones_disciplinarias'!$B$30:$B$41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'1_Acciones_disciplinarias'!$D$30:$D$41</c:f>
              <c:numCache>
                <c:formatCode>#,##0</c:formatCode>
                <c:ptCount val="12"/>
                <c:pt idx="0">
                  <c:v>0</c:v>
                </c:pt>
                <c:pt idx="1">
                  <c:v>0</c:v>
                </c:pt>
                <c:pt idx="2">
                  <c:v>0</c:v>
                </c:pt>
                <c:pt idx="3">
                  <c:v>0</c:v>
                </c:pt>
                <c:pt idx="4">
                  <c:v>0</c:v>
                </c:pt>
                <c:pt idx="5">
                  <c:v>0</c:v>
                </c:pt>
                <c:pt idx="6">
                  <c:v>0</c:v>
                </c:pt>
                <c:pt idx="7">
                  <c:v>0</c:v>
                </c:pt>
                <c:pt idx="8">
                  <c:v>0</c:v>
                </c:pt>
                <c:pt idx="9">
                  <c:v>1</c:v>
                </c:pt>
                <c:pt idx="10">
                  <c:v>2</c:v>
                </c:pt>
                <c:pt idx="11">
                  <c:v>2</c:v>
                </c:pt>
              </c:numCache>
            </c:numRef>
          </c:val>
          <c:smooth val="0"/>
          <c:extLst>
            <c:ext xmlns:c16="http://schemas.microsoft.com/office/drawing/2014/chart" uri="{C3380CC4-5D6E-409C-BE32-E72D297353CC}">
              <c16:uniqueId val="{00000000-E16B-4445-B860-4119BD7B1127}"/>
            </c:ext>
          </c:extLst>
        </c:ser>
        <c:ser>
          <c:idx val="1"/>
          <c:order val="1"/>
          <c:tx>
            <c:strRef>
              <c:f>'1_Acciones_disciplinarias'!$F$29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'1_Acciones_disciplinarias'!$B$30:$B$41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'1_Acciones_disciplinarias'!$F$30:$F$41</c:f>
              <c:numCache>
                <c:formatCode>#,##0</c:formatCode>
                <c:ptCount val="12"/>
                <c:pt idx="0">
                  <c:v>0</c:v>
                </c:pt>
                <c:pt idx="1">
                  <c:v>0</c:v>
                </c:pt>
                <c:pt idx="2">
                  <c:v>1</c:v>
                </c:pt>
                <c:pt idx="3">
                  <c:v>1</c:v>
                </c:pt>
                <c:pt idx="4">
                  <c:v>1</c:v>
                </c:pt>
                <c:pt idx="5">
                  <c:v>1</c:v>
                </c:pt>
                <c:pt idx="6">
                  <c:v>1</c:v>
                </c:pt>
                <c:pt idx="7">
                  <c:v>1</c:v>
                </c:pt>
                <c:pt idx="8">
                  <c:v>1</c:v>
                </c:pt>
                <c:pt idx="9">
                  <c:v>2</c:v>
                </c:pt>
                <c:pt idx="10">
                  <c:v>2</c:v>
                </c:pt>
                <c:pt idx="11">
                  <c:v>2</c:v>
                </c:pt>
              </c:numCache>
            </c:numRef>
          </c:val>
          <c:smooth val="0"/>
          <c:extLst>
            <c:ext xmlns:c16="http://schemas.microsoft.com/office/drawing/2014/chart" uri="{C3380CC4-5D6E-409C-BE32-E72D297353CC}">
              <c16:uniqueId val="{00000001-E16B-4445-B860-4119BD7B1127}"/>
            </c:ext>
          </c:extLst>
        </c:ser>
        <c:dLbls>
          <c:showLegendKey val="0"/>
          <c:showVal val="0"/>
          <c:showCatName val="0"/>
          <c:showSerName val="0"/>
          <c:showPercent val="0"/>
          <c:showBubbleSize val="0"/>
        </c:dLbls>
        <c:marker val="1"/>
        <c:smooth val="0"/>
        <c:axId val="215192904"/>
        <c:axId val="334938224"/>
      </c:lineChart>
      <c:catAx>
        <c:axId val="215192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4938224"/>
        <c:crosses val="autoZero"/>
        <c:auto val="1"/>
        <c:lblAlgn val="ctr"/>
        <c:lblOffset val="100"/>
        <c:noMultiLvlLbl val="0"/>
      </c:catAx>
      <c:valAx>
        <c:axId val="334938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5192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'2_Seguimientos'!$D$29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'2_Seguimientos'!$B$30:$B$41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'2_Seguimientos'!$D$30:$D$41</c:f>
              <c:numCache>
                <c:formatCode>0.0%</c:formatCode>
                <c:ptCount val="12"/>
                <c:pt idx="0">
                  <c:v>0</c:v>
                </c:pt>
                <c:pt idx="1">
                  <c:v>0</c:v>
                </c:pt>
                <c:pt idx="2">
                  <c:v>0</c:v>
                </c:pt>
                <c:pt idx="3">
                  <c:v>0</c:v>
                </c:pt>
                <c:pt idx="4">
                  <c:v>0.1666</c:v>
                </c:pt>
                <c:pt idx="5">
                  <c:v>0.33329999999999999</c:v>
                </c:pt>
                <c:pt idx="6">
                  <c:v>0.33329999999999999</c:v>
                </c:pt>
                <c:pt idx="7">
                  <c:v>0.6663</c:v>
                </c:pt>
                <c:pt idx="8">
                  <c:v>0.6663</c:v>
                </c:pt>
                <c:pt idx="9">
                  <c:v>0.6663</c:v>
                </c:pt>
                <c:pt idx="10">
                  <c:v>0.6663</c:v>
                </c:pt>
                <c:pt idx="11">
                  <c:v>0.99950000000000006</c:v>
                </c:pt>
              </c:numCache>
            </c:numRef>
          </c:val>
          <c:smooth val="0"/>
          <c:extLst>
            <c:ext xmlns:c16="http://schemas.microsoft.com/office/drawing/2014/chart" uri="{C3380CC4-5D6E-409C-BE32-E72D297353CC}">
              <c16:uniqueId val="{00000000-BE42-4C7B-BC9D-294B1E4D21B8}"/>
            </c:ext>
          </c:extLst>
        </c:ser>
        <c:ser>
          <c:idx val="1"/>
          <c:order val="1"/>
          <c:tx>
            <c:strRef>
              <c:f>'2_Seguimientos'!$F$29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'2_Seguimientos'!$B$30:$B$41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'2_Seguimientos'!$F$30:$F$41</c:f>
              <c:numCache>
                <c:formatCode>0.0%</c:formatCode>
                <c:ptCount val="12"/>
                <c:pt idx="0">
                  <c:v>0</c:v>
                </c:pt>
                <c:pt idx="1">
                  <c:v>0</c:v>
                </c:pt>
                <c:pt idx="2">
                  <c:v>0</c:v>
                </c:pt>
                <c:pt idx="3">
                  <c:v>0.33329999999999999</c:v>
                </c:pt>
                <c:pt idx="4">
                  <c:v>0.33329999999999999</c:v>
                </c:pt>
                <c:pt idx="5">
                  <c:v>0.33329999999999999</c:v>
                </c:pt>
                <c:pt idx="6">
                  <c:v>0.66659999999999997</c:v>
                </c:pt>
                <c:pt idx="7">
                  <c:v>0.66659999999999997</c:v>
                </c:pt>
                <c:pt idx="8">
                  <c:v>0.66659999999999997</c:v>
                </c:pt>
                <c:pt idx="9">
                  <c:v>0.99990000000000001</c:v>
                </c:pt>
                <c:pt idx="10">
                  <c:v>0.99990000000000001</c:v>
                </c:pt>
                <c:pt idx="11">
                  <c:v>0.99990000000000001</c:v>
                </c:pt>
              </c:numCache>
            </c:numRef>
          </c:val>
          <c:smooth val="0"/>
          <c:extLst>
            <c:ext xmlns:c16="http://schemas.microsoft.com/office/drawing/2014/chart" uri="{C3380CC4-5D6E-409C-BE32-E72D297353CC}">
              <c16:uniqueId val="{00000001-BE42-4C7B-BC9D-294B1E4D21B8}"/>
            </c:ext>
          </c:extLst>
        </c:ser>
        <c:dLbls>
          <c:showLegendKey val="0"/>
          <c:showVal val="0"/>
          <c:showCatName val="0"/>
          <c:showSerName val="0"/>
          <c:showPercent val="0"/>
          <c:showBubbleSize val="0"/>
        </c:dLbls>
        <c:marker val="1"/>
        <c:smooth val="0"/>
        <c:axId val="334937048"/>
        <c:axId val="334940576"/>
      </c:lineChart>
      <c:catAx>
        <c:axId val="33493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4940576"/>
        <c:crosses val="autoZero"/>
        <c:auto val="1"/>
        <c:lblAlgn val="ctr"/>
        <c:lblOffset val="100"/>
        <c:noMultiLvlLbl val="0"/>
      </c:catAx>
      <c:valAx>
        <c:axId val="334940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34937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'3_MIPG'!$D$29</c:f>
              <c:strCache>
                <c:ptCount val="1"/>
                <c:pt idx="0">
                  <c:v>Numerador Acumulado (Variable 1)</c:v>
                </c:pt>
              </c:strCache>
            </c:strRef>
          </c:tx>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'3_MIPG'!$D$30:$D$41</c:f>
              <c:numCache>
                <c:formatCode>0.00%</c:formatCode>
                <c:ptCount val="12"/>
                <c:pt idx="0">
                  <c:v>0</c:v>
                </c:pt>
                <c:pt idx="1">
                  <c:v>0</c:v>
                </c:pt>
                <c:pt idx="2">
                  <c:v>0</c:v>
                </c:pt>
                <c:pt idx="3">
                  <c:v>0</c:v>
                </c:pt>
                <c:pt idx="4">
                  <c:v>0</c:v>
                </c:pt>
                <c:pt idx="5">
                  <c:v>0.4</c:v>
                </c:pt>
                <c:pt idx="6">
                  <c:v>0.4</c:v>
                </c:pt>
                <c:pt idx="7">
                  <c:v>0.4</c:v>
                </c:pt>
                <c:pt idx="8">
                  <c:v>0.4</c:v>
                </c:pt>
                <c:pt idx="9">
                  <c:v>0.4</c:v>
                </c:pt>
                <c:pt idx="10">
                  <c:v>1</c:v>
                </c:pt>
                <c:pt idx="11">
                  <c:v>1</c:v>
                </c:pt>
              </c:numCache>
            </c:numRef>
          </c:val>
          <c:smooth val="0"/>
          <c:extLst>
            <c:ext xmlns:c16="http://schemas.microsoft.com/office/drawing/2014/chart" uri="{C3380CC4-5D6E-409C-BE32-E72D297353CC}">
              <c16:uniqueId val="{00000000-0F5B-4AC7-AED9-BBB9A78B663B}"/>
            </c:ext>
          </c:extLst>
        </c:ser>
        <c:ser>
          <c:idx val="1"/>
          <c:order val="1"/>
          <c:tx>
            <c:strRef>
              <c:f>'3_MIPG'!$F$29</c:f>
              <c:strCache>
                <c:ptCount val="1"/>
                <c:pt idx="0">
                  <c:v>Denominador Acumulado (Variable 2)</c:v>
                </c:pt>
              </c:strCache>
            </c:strRef>
          </c:tx>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'3_MIPG'!$F$30:$F$41</c:f>
              <c:numCache>
                <c:formatCode>0.00%</c:formatCode>
                <c:ptCount val="12"/>
                <c:pt idx="0">
                  <c:v>0</c:v>
                </c:pt>
                <c:pt idx="1">
                  <c:v>0</c:v>
                </c:pt>
                <c:pt idx="2">
                  <c:v>0</c:v>
                </c:pt>
                <c:pt idx="3">
                  <c:v>0</c:v>
                </c:pt>
                <c:pt idx="4">
                  <c:v>0</c:v>
                </c:pt>
                <c:pt idx="5">
                  <c:v>0.4</c:v>
                </c:pt>
                <c:pt idx="6">
                  <c:v>0.4</c:v>
                </c:pt>
                <c:pt idx="7">
                  <c:v>0.4</c:v>
                </c:pt>
                <c:pt idx="8">
                  <c:v>0.4</c:v>
                </c:pt>
                <c:pt idx="9">
                  <c:v>0.4</c:v>
                </c:pt>
                <c:pt idx="10">
                  <c:v>1</c:v>
                </c:pt>
                <c:pt idx="11">
                  <c:v>1</c:v>
                </c:pt>
              </c:numCache>
            </c:numRef>
          </c:val>
          <c:smooth val="0"/>
          <c:extLst>
            <c:ext xmlns:c16="http://schemas.microsoft.com/office/drawing/2014/chart" uri="{C3380CC4-5D6E-409C-BE32-E72D297353CC}">
              <c16:uniqueId val="{00000001-0F5B-4AC7-AED9-BBB9A78B663B}"/>
            </c:ext>
          </c:extLst>
        </c:ser>
        <c:dLbls>
          <c:showLegendKey val="0"/>
          <c:showVal val="0"/>
          <c:showCatName val="0"/>
          <c:showSerName val="0"/>
          <c:showPercent val="0"/>
          <c:showBubbleSize val="0"/>
        </c:dLbls>
        <c:marker val="1"/>
        <c:smooth val="0"/>
        <c:axId val="334940968"/>
        <c:axId val="334937440"/>
      </c:lineChart>
      <c:catAx>
        <c:axId val="3349409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334937440"/>
        <c:crosses val="autoZero"/>
        <c:auto val="1"/>
        <c:lblAlgn val="ctr"/>
        <c:lblOffset val="100"/>
        <c:noMultiLvlLbl val="0"/>
      </c:catAx>
      <c:valAx>
        <c:axId val="3349374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34940968"/>
        <c:crosses val="autoZero"/>
        <c:crossBetween val="between"/>
      </c:valAx>
    </c:plotArea>
    <c:legend>
      <c:legendPos val="r"/>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'4_Eje_Presu'!$D$29</c:f>
              <c:strCache>
                <c:ptCount val="1"/>
                <c:pt idx="0">
                  <c:v>30. Denominador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'4_Eje_Presu'!$A$30:$A$41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'4_Eje_Presu'!$D$30:$D$41</c:f>
              <c:numCache>
                <c:formatCode>#,##0</c:formatCode>
                <c:ptCount val="12"/>
                <c:pt idx="0">
                  <c:v>13698463360</c:v>
                </c:pt>
              </c:numCache>
            </c:numRef>
          </c:val>
          <c:smooth val="0"/>
          <c:extLst>
            <c:ext xmlns:c16="http://schemas.microsoft.com/office/drawing/2014/chart" uri="{C3380CC4-5D6E-409C-BE32-E72D297353CC}">
              <c16:uniqueId val="{00000000-2763-4F1B-BC8F-FAA9303085DB}"/>
            </c:ext>
          </c:extLst>
        </c:ser>
        <c:ser>
          <c:idx val="1"/>
          <c:order val="1"/>
          <c:tx>
            <c:strRef>
              <c:f>'4_Eje_Presu'!$C$29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'4_Eje_Presu'!$A$30:$A$41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'4_Eje_Presu'!$C$30:$C$41</c:f>
              <c:numCache>
                <c:formatCode>#,##0</c:formatCode>
                <c:ptCount val="12"/>
                <c:pt idx="0">
                  <c:v>0</c:v>
                </c:pt>
                <c:pt idx="1">
                  <c:v>0</c:v>
                </c:pt>
                <c:pt idx="2">
                  <c:v>3053167085</c:v>
                </c:pt>
                <c:pt idx="3">
                  <c:v>8549678271</c:v>
                </c:pt>
                <c:pt idx="4">
                  <c:v>11714497484</c:v>
                </c:pt>
                <c:pt idx="5">
                  <c:v>13269632884</c:v>
                </c:pt>
                <c:pt idx="6">
                  <c:v>13270232884</c:v>
                </c:pt>
                <c:pt idx="7">
                  <c:v>13262542456</c:v>
                </c:pt>
                <c:pt idx="8">
                  <c:v>13334542456</c:v>
                </c:pt>
                <c:pt idx="9">
                  <c:v>13568065737</c:v>
                </c:pt>
                <c:pt idx="10">
                  <c:v>13408709704</c:v>
                </c:pt>
                <c:pt idx="11">
                  <c:v>13342368704</c:v>
                </c:pt>
              </c:numCache>
            </c:numRef>
          </c:val>
          <c:smooth val="0"/>
          <c:extLst>
            <c:ext xmlns:c16="http://schemas.microsoft.com/office/drawing/2014/chart" uri="{C3380CC4-5D6E-409C-BE32-E72D297353CC}">
              <c16:uniqueId val="{00000001-2763-4F1B-BC8F-FAA9303085DB}"/>
            </c:ext>
          </c:extLst>
        </c:ser>
        <c:dLbls>
          <c:showLegendKey val="0"/>
          <c:showVal val="0"/>
          <c:showCatName val="0"/>
          <c:showSerName val="0"/>
          <c:showPercent val="0"/>
          <c:showBubbleSize val="0"/>
        </c:dLbls>
        <c:marker val="1"/>
        <c:smooth val="0"/>
        <c:axId val="334935872"/>
        <c:axId val="334937832"/>
      </c:lineChart>
      <c:catAx>
        <c:axId val="334935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333333"/>
                </a:solidFill>
                <a:latin typeface="Calibri"/>
                <a:ea typeface="Calibri"/>
                <a:cs typeface="Calibri"/>
              </a:defRPr>
            </a:pPr>
            <a:endParaRPr lang="es-CO"/>
          </a:p>
        </c:txPr>
        <c:crossAx val="334937832"/>
        <c:crosses val="autoZero"/>
        <c:auto val="1"/>
        <c:lblAlgn val="ctr"/>
        <c:lblOffset val="100"/>
        <c:noMultiLvlLbl val="0"/>
      </c:catAx>
      <c:valAx>
        <c:axId val="334937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CO"/>
          </a:p>
        </c:txPr>
        <c:crossAx val="334935872"/>
        <c:crosses val="autoZero"/>
        <c:crossBetween val="between"/>
      </c:valAx>
      <c:spPr>
        <a:noFill/>
        <a:ln w="25400">
          <a:noFill/>
        </a:ln>
      </c:spPr>
    </c:plotArea>
    <c:legend>
      <c:legendPos val="b"/>
      <c:layout/>
      <c:overlay val="0"/>
      <c:spPr>
        <a:noFill/>
        <a:ln w="25400">
          <a:noFill/>
        </a:ln>
      </c:spPr>
      <c:txPr>
        <a:bodyPr/>
        <a:lstStyle/>
        <a:p>
          <a:pPr>
            <a:defRPr sz="305" b="0"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7786" cy="1442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66675</xdr:colOff>
      <xdr:row>1</xdr:row>
      <xdr:rowOff>38100</xdr:rowOff>
    </xdr:from>
    <xdr:to>
      <xdr:col>1</xdr:col>
      <xdr:colOff>1057275</xdr:colOff>
      <xdr:row>4</xdr:row>
      <xdr:rowOff>180975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38125"/>
          <a:ext cx="9906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297960</xdr:colOff>
      <xdr:row>1</xdr:row>
      <xdr:rowOff>93624</xdr:rowOff>
    </xdr:from>
    <xdr:to>
      <xdr:col>1</xdr:col>
      <xdr:colOff>1287095</xdr:colOff>
      <xdr:row>4</xdr:row>
      <xdr:rowOff>280460</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61460" y="167707"/>
          <a:ext cx="989135" cy="127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412750</xdr:colOff>
      <xdr:row>43</xdr:row>
      <xdr:rowOff>67732</xdr:rowOff>
    </xdr:from>
    <xdr:to>
      <xdr:col>7</xdr:col>
      <xdr:colOff>0</xdr:colOff>
      <xdr:row>47</xdr:row>
      <xdr:rowOff>486833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461962</xdr:colOff>
      <xdr:row>1</xdr:row>
      <xdr:rowOff>52387</xdr:rowOff>
    </xdr:from>
    <xdr:to>
      <xdr:col>1</xdr:col>
      <xdr:colOff>1462087</xdr:colOff>
      <xdr:row>4</xdr:row>
      <xdr:rowOff>195262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306" y="254793"/>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740834</xdr:colOff>
      <xdr:row>43</xdr:row>
      <xdr:rowOff>88900</xdr:rowOff>
    </xdr:from>
    <xdr:to>
      <xdr:col>6</xdr:col>
      <xdr:colOff>1195917</xdr:colOff>
      <xdr:row>47</xdr:row>
      <xdr:rowOff>461433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378617</xdr:colOff>
      <xdr:row>1</xdr:row>
      <xdr:rowOff>64294</xdr:rowOff>
    </xdr:from>
    <xdr:to>
      <xdr:col>1</xdr:col>
      <xdr:colOff>1378742</xdr:colOff>
      <xdr:row>4</xdr:row>
      <xdr:rowOff>207169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1" y="266700"/>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323850</xdr:colOff>
      <xdr:row>1</xdr:row>
      <xdr:rowOff>57150</xdr:rowOff>
    </xdr:from>
    <xdr:to>
      <xdr:col>1</xdr:col>
      <xdr:colOff>1314450</xdr:colOff>
      <xdr:row>4</xdr:row>
      <xdr:rowOff>257175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423333</xdr:colOff>
      <xdr:row>43</xdr:row>
      <xdr:rowOff>142875</xdr:rowOff>
    </xdr:from>
    <xdr:to>
      <xdr:col>7</xdr:col>
      <xdr:colOff>539749</xdr:colOff>
      <xdr:row>47</xdr:row>
      <xdr:rowOff>476250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450056</xdr:colOff>
      <xdr:row>1</xdr:row>
      <xdr:rowOff>64294</xdr:rowOff>
    </xdr:from>
    <xdr:to>
      <xdr:col>1</xdr:col>
      <xdr:colOff>1450181</xdr:colOff>
      <xdr:row>4</xdr:row>
      <xdr:rowOff>207169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6700"/>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1</xdr:row>
      <xdr:rowOff>66675</xdr:rowOff>
    </xdr:from>
    <xdr:to>
      <xdr:col>0</xdr:col>
      <xdr:colOff>1143000</xdr:colOff>
      <xdr:row>4</xdr:row>
      <xdr:rowOff>180975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47675" y="133350"/>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104775</xdr:colOff>
      <xdr:row>43</xdr:row>
      <xdr:rowOff>38100</xdr:rowOff>
    </xdr:from>
    <xdr:to>
      <xdr:col>5</xdr:col>
      <xdr:colOff>657225</xdr:colOff>
      <xdr:row>47</xdr:row>
      <xdr:rowOff>276225</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1</xdr:row>
      <xdr:rowOff>47625</xdr:rowOff>
    </xdr:from>
    <xdr:to>
      <xdr:col>0</xdr:col>
      <xdr:colOff>1314450</xdr:colOff>
      <xdr:row>4</xdr:row>
      <xdr:rowOff>238125</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33375" y="114300"/>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otalora\Documents\SUBSECRETARIA%20JURIDICA\FORMATOS\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traslado"/>
      <sheetName val="PAA"/>
      <sheetName val="BASE"/>
      <sheetName val="PROYECTO"/>
      <sheetName val="LINEAS SOLICITADAS"/>
      <sheetName val="DESCUENTOS"/>
      <sheetName val="CONTRATO"/>
      <sheetName val="VIABILIDAD"/>
      <sheetName val="EXPEDICION"/>
      <sheetName val="OBJETOS"/>
      <sheetName val="Hoja4"/>
      <sheetName val="Hoja3"/>
      <sheetName val="Hoja2"/>
      <sheetName val="informe gestión presupuestal"/>
      <sheetName val="Hoja5"/>
      <sheetName val="Hoja7"/>
      <sheetName val="METAS"/>
      <sheetName val="Hoja6"/>
      <sheetName val="PREDIS"/>
      <sheetName val="GIROS"/>
      <sheetName val="PAA GIRO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1">
          <cell r="F11">
            <v>2357805500</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showGridLines="0" tabSelected="1" zoomScale="60" zoomScaleNormal="60" workbookViewId="0">
      <selection activeCell="C1" sqref="C1:T4"/>
    </sheetView>
  </sheetViews>
  <sheetFormatPr baseColWidth="10" defaultRowHeight="15" x14ac:dyDescent="0.25"/>
  <cols>
    <col min="1" max="1" width="9.140625" style="2" customWidth="1"/>
    <col min="2" max="2" width="24" style="2" customWidth="1"/>
    <col min="3" max="3" width="43" style="2" customWidth="1"/>
    <col min="4" max="4" width="18.5703125" style="2" customWidth="1"/>
    <col min="5" max="5" width="29.5703125" style="2" customWidth="1"/>
    <col min="6" max="6" width="19" style="2" customWidth="1"/>
    <col min="7" max="7" width="35.140625" style="2" customWidth="1"/>
    <col min="8" max="19" width="18.85546875" style="2" customWidth="1"/>
    <col min="20" max="20" width="27.85546875" style="207" customWidth="1"/>
    <col min="21" max="21" width="11" style="2" customWidth="1"/>
    <col min="22" max="22" width="35.28515625" style="2" customWidth="1"/>
    <col min="23" max="255" width="11.42578125" style="2"/>
    <col min="256" max="256" width="9.140625" style="2" customWidth="1"/>
    <col min="257" max="257" width="24" style="2" customWidth="1"/>
    <col min="258" max="259" width="20" style="2" customWidth="1"/>
    <col min="260" max="260" width="18.5703125" style="2" customWidth="1"/>
    <col min="261" max="261" width="20" style="2" customWidth="1"/>
    <col min="262" max="262" width="19" style="2" customWidth="1"/>
    <col min="263" max="263" width="24.7109375" style="2" customWidth="1"/>
    <col min="264" max="275" width="7.7109375" style="2" customWidth="1"/>
    <col min="276" max="276" width="16.42578125" style="2" customWidth="1"/>
    <col min="277" max="277" width="11" style="2" customWidth="1"/>
    <col min="278" max="278" width="18.7109375" style="2" customWidth="1"/>
    <col min="279" max="511" width="11.42578125" style="2"/>
    <col min="512" max="512" width="9.140625" style="2" customWidth="1"/>
    <col min="513" max="513" width="24" style="2" customWidth="1"/>
    <col min="514" max="515" width="20" style="2" customWidth="1"/>
    <col min="516" max="516" width="18.5703125" style="2" customWidth="1"/>
    <col min="517" max="517" width="20" style="2" customWidth="1"/>
    <col min="518" max="518" width="19" style="2" customWidth="1"/>
    <col min="519" max="519" width="24.7109375" style="2" customWidth="1"/>
    <col min="520" max="531" width="7.7109375" style="2" customWidth="1"/>
    <col min="532" max="532" width="16.42578125" style="2" customWidth="1"/>
    <col min="533" max="533" width="11" style="2" customWidth="1"/>
    <col min="534" max="534" width="18.7109375" style="2" customWidth="1"/>
    <col min="535" max="767" width="11.42578125" style="2"/>
    <col min="768" max="768" width="9.140625" style="2" customWidth="1"/>
    <col min="769" max="769" width="24" style="2" customWidth="1"/>
    <col min="770" max="771" width="20" style="2" customWidth="1"/>
    <col min="772" max="772" width="18.5703125" style="2" customWidth="1"/>
    <col min="773" max="773" width="20" style="2" customWidth="1"/>
    <col min="774" max="774" width="19" style="2" customWidth="1"/>
    <col min="775" max="775" width="24.7109375" style="2" customWidth="1"/>
    <col min="776" max="787" width="7.7109375" style="2" customWidth="1"/>
    <col min="788" max="788" width="16.42578125" style="2" customWidth="1"/>
    <col min="789" max="789" width="11" style="2" customWidth="1"/>
    <col min="790" max="790" width="18.7109375" style="2" customWidth="1"/>
    <col min="791" max="1023" width="11.42578125" style="2"/>
    <col min="1024" max="1024" width="9.140625" style="2" customWidth="1"/>
    <col min="1025" max="1025" width="24" style="2" customWidth="1"/>
    <col min="1026" max="1027" width="20" style="2" customWidth="1"/>
    <col min="1028" max="1028" width="18.5703125" style="2" customWidth="1"/>
    <col min="1029" max="1029" width="20" style="2" customWidth="1"/>
    <col min="1030" max="1030" width="19" style="2" customWidth="1"/>
    <col min="1031" max="1031" width="24.7109375" style="2" customWidth="1"/>
    <col min="1032" max="1043" width="7.7109375" style="2" customWidth="1"/>
    <col min="1044" max="1044" width="16.42578125" style="2" customWidth="1"/>
    <col min="1045" max="1045" width="11" style="2" customWidth="1"/>
    <col min="1046" max="1046" width="18.7109375" style="2" customWidth="1"/>
    <col min="1047" max="1279" width="11.42578125" style="2"/>
    <col min="1280" max="1280" width="9.140625" style="2" customWidth="1"/>
    <col min="1281" max="1281" width="24" style="2" customWidth="1"/>
    <col min="1282" max="1283" width="20" style="2" customWidth="1"/>
    <col min="1284" max="1284" width="18.5703125" style="2" customWidth="1"/>
    <col min="1285" max="1285" width="20" style="2" customWidth="1"/>
    <col min="1286" max="1286" width="19" style="2" customWidth="1"/>
    <col min="1287" max="1287" width="24.7109375" style="2" customWidth="1"/>
    <col min="1288" max="1299" width="7.7109375" style="2" customWidth="1"/>
    <col min="1300" max="1300" width="16.42578125" style="2" customWidth="1"/>
    <col min="1301" max="1301" width="11" style="2" customWidth="1"/>
    <col min="1302" max="1302" width="18.7109375" style="2" customWidth="1"/>
    <col min="1303" max="1535" width="11.42578125" style="2"/>
    <col min="1536" max="1536" width="9.140625" style="2" customWidth="1"/>
    <col min="1537" max="1537" width="24" style="2" customWidth="1"/>
    <col min="1538" max="1539" width="20" style="2" customWidth="1"/>
    <col min="1540" max="1540" width="18.5703125" style="2" customWidth="1"/>
    <col min="1541" max="1541" width="20" style="2" customWidth="1"/>
    <col min="1542" max="1542" width="19" style="2" customWidth="1"/>
    <col min="1543" max="1543" width="24.7109375" style="2" customWidth="1"/>
    <col min="1544" max="1555" width="7.7109375" style="2" customWidth="1"/>
    <col min="1556" max="1556" width="16.42578125" style="2" customWidth="1"/>
    <col min="1557" max="1557" width="11" style="2" customWidth="1"/>
    <col min="1558" max="1558" width="18.7109375" style="2" customWidth="1"/>
    <col min="1559" max="1791" width="11.42578125" style="2"/>
    <col min="1792" max="1792" width="9.140625" style="2" customWidth="1"/>
    <col min="1793" max="1793" width="24" style="2" customWidth="1"/>
    <col min="1794" max="1795" width="20" style="2" customWidth="1"/>
    <col min="1796" max="1796" width="18.5703125" style="2" customWidth="1"/>
    <col min="1797" max="1797" width="20" style="2" customWidth="1"/>
    <col min="1798" max="1798" width="19" style="2" customWidth="1"/>
    <col min="1799" max="1799" width="24.7109375" style="2" customWidth="1"/>
    <col min="1800" max="1811" width="7.7109375" style="2" customWidth="1"/>
    <col min="1812" max="1812" width="16.42578125" style="2" customWidth="1"/>
    <col min="1813" max="1813" width="11" style="2" customWidth="1"/>
    <col min="1814" max="1814" width="18.7109375" style="2" customWidth="1"/>
    <col min="1815" max="2047" width="11.42578125" style="2"/>
    <col min="2048" max="2048" width="9.140625" style="2" customWidth="1"/>
    <col min="2049" max="2049" width="24" style="2" customWidth="1"/>
    <col min="2050" max="2051" width="20" style="2" customWidth="1"/>
    <col min="2052" max="2052" width="18.5703125" style="2" customWidth="1"/>
    <col min="2053" max="2053" width="20" style="2" customWidth="1"/>
    <col min="2054" max="2054" width="19" style="2" customWidth="1"/>
    <col min="2055" max="2055" width="24.7109375" style="2" customWidth="1"/>
    <col min="2056" max="2067" width="7.7109375" style="2" customWidth="1"/>
    <col min="2068" max="2068" width="16.42578125" style="2" customWidth="1"/>
    <col min="2069" max="2069" width="11" style="2" customWidth="1"/>
    <col min="2070" max="2070" width="18.7109375" style="2" customWidth="1"/>
    <col min="2071" max="2303" width="11.42578125" style="2"/>
    <col min="2304" max="2304" width="9.140625" style="2" customWidth="1"/>
    <col min="2305" max="2305" width="24" style="2" customWidth="1"/>
    <col min="2306" max="2307" width="20" style="2" customWidth="1"/>
    <col min="2308" max="2308" width="18.5703125" style="2" customWidth="1"/>
    <col min="2309" max="2309" width="20" style="2" customWidth="1"/>
    <col min="2310" max="2310" width="19" style="2" customWidth="1"/>
    <col min="2311" max="2311" width="24.7109375" style="2" customWidth="1"/>
    <col min="2312" max="2323" width="7.7109375" style="2" customWidth="1"/>
    <col min="2324" max="2324" width="16.42578125" style="2" customWidth="1"/>
    <col min="2325" max="2325" width="11" style="2" customWidth="1"/>
    <col min="2326" max="2326" width="18.7109375" style="2" customWidth="1"/>
    <col min="2327" max="2559" width="11.42578125" style="2"/>
    <col min="2560" max="2560" width="9.140625" style="2" customWidth="1"/>
    <col min="2561" max="2561" width="24" style="2" customWidth="1"/>
    <col min="2562" max="2563" width="20" style="2" customWidth="1"/>
    <col min="2564" max="2564" width="18.5703125" style="2" customWidth="1"/>
    <col min="2565" max="2565" width="20" style="2" customWidth="1"/>
    <col min="2566" max="2566" width="19" style="2" customWidth="1"/>
    <col min="2567" max="2567" width="24.7109375" style="2" customWidth="1"/>
    <col min="2568" max="2579" width="7.7109375" style="2" customWidth="1"/>
    <col min="2580" max="2580" width="16.42578125" style="2" customWidth="1"/>
    <col min="2581" max="2581" width="11" style="2" customWidth="1"/>
    <col min="2582" max="2582" width="18.7109375" style="2" customWidth="1"/>
    <col min="2583" max="2815" width="11.42578125" style="2"/>
    <col min="2816" max="2816" width="9.140625" style="2" customWidth="1"/>
    <col min="2817" max="2817" width="24" style="2" customWidth="1"/>
    <col min="2818" max="2819" width="20" style="2" customWidth="1"/>
    <col min="2820" max="2820" width="18.5703125" style="2" customWidth="1"/>
    <col min="2821" max="2821" width="20" style="2" customWidth="1"/>
    <col min="2822" max="2822" width="19" style="2" customWidth="1"/>
    <col min="2823" max="2823" width="24.7109375" style="2" customWidth="1"/>
    <col min="2824" max="2835" width="7.7109375" style="2" customWidth="1"/>
    <col min="2836" max="2836" width="16.42578125" style="2" customWidth="1"/>
    <col min="2837" max="2837" width="11" style="2" customWidth="1"/>
    <col min="2838" max="2838" width="18.7109375" style="2" customWidth="1"/>
    <col min="2839" max="3071" width="11.42578125" style="2"/>
    <col min="3072" max="3072" width="9.140625" style="2" customWidth="1"/>
    <col min="3073" max="3073" width="24" style="2" customWidth="1"/>
    <col min="3074" max="3075" width="20" style="2" customWidth="1"/>
    <col min="3076" max="3076" width="18.5703125" style="2" customWidth="1"/>
    <col min="3077" max="3077" width="20" style="2" customWidth="1"/>
    <col min="3078" max="3078" width="19" style="2" customWidth="1"/>
    <col min="3079" max="3079" width="24.7109375" style="2" customWidth="1"/>
    <col min="3080" max="3091" width="7.7109375" style="2" customWidth="1"/>
    <col min="3092" max="3092" width="16.42578125" style="2" customWidth="1"/>
    <col min="3093" max="3093" width="11" style="2" customWidth="1"/>
    <col min="3094" max="3094" width="18.7109375" style="2" customWidth="1"/>
    <col min="3095" max="3327" width="11.42578125" style="2"/>
    <col min="3328" max="3328" width="9.140625" style="2" customWidth="1"/>
    <col min="3329" max="3329" width="24" style="2" customWidth="1"/>
    <col min="3330" max="3331" width="20" style="2" customWidth="1"/>
    <col min="3332" max="3332" width="18.5703125" style="2" customWidth="1"/>
    <col min="3333" max="3333" width="20" style="2" customWidth="1"/>
    <col min="3334" max="3334" width="19" style="2" customWidth="1"/>
    <col min="3335" max="3335" width="24.7109375" style="2" customWidth="1"/>
    <col min="3336" max="3347" width="7.7109375" style="2" customWidth="1"/>
    <col min="3348" max="3348" width="16.42578125" style="2" customWidth="1"/>
    <col min="3349" max="3349" width="11" style="2" customWidth="1"/>
    <col min="3350" max="3350" width="18.7109375" style="2" customWidth="1"/>
    <col min="3351" max="3583" width="11.42578125" style="2"/>
    <col min="3584" max="3584" width="9.140625" style="2" customWidth="1"/>
    <col min="3585" max="3585" width="24" style="2" customWidth="1"/>
    <col min="3586" max="3587" width="20" style="2" customWidth="1"/>
    <col min="3588" max="3588" width="18.5703125" style="2" customWidth="1"/>
    <col min="3589" max="3589" width="20" style="2" customWidth="1"/>
    <col min="3590" max="3590" width="19" style="2" customWidth="1"/>
    <col min="3591" max="3591" width="24.7109375" style="2" customWidth="1"/>
    <col min="3592" max="3603" width="7.7109375" style="2" customWidth="1"/>
    <col min="3604" max="3604" width="16.42578125" style="2" customWidth="1"/>
    <col min="3605" max="3605" width="11" style="2" customWidth="1"/>
    <col min="3606" max="3606" width="18.7109375" style="2" customWidth="1"/>
    <col min="3607" max="3839" width="11.42578125" style="2"/>
    <col min="3840" max="3840" width="9.140625" style="2" customWidth="1"/>
    <col min="3841" max="3841" width="24" style="2" customWidth="1"/>
    <col min="3842" max="3843" width="20" style="2" customWidth="1"/>
    <col min="3844" max="3844" width="18.5703125" style="2" customWidth="1"/>
    <col min="3845" max="3845" width="20" style="2" customWidth="1"/>
    <col min="3846" max="3846" width="19" style="2" customWidth="1"/>
    <col min="3847" max="3847" width="24.7109375" style="2" customWidth="1"/>
    <col min="3848" max="3859" width="7.7109375" style="2" customWidth="1"/>
    <col min="3860" max="3860" width="16.42578125" style="2" customWidth="1"/>
    <col min="3861" max="3861" width="11" style="2" customWidth="1"/>
    <col min="3862" max="3862" width="18.7109375" style="2" customWidth="1"/>
    <col min="3863" max="4095" width="11.42578125" style="2"/>
    <col min="4096" max="4096" width="9.140625" style="2" customWidth="1"/>
    <col min="4097" max="4097" width="24" style="2" customWidth="1"/>
    <col min="4098" max="4099" width="20" style="2" customWidth="1"/>
    <col min="4100" max="4100" width="18.5703125" style="2" customWidth="1"/>
    <col min="4101" max="4101" width="20" style="2" customWidth="1"/>
    <col min="4102" max="4102" width="19" style="2" customWidth="1"/>
    <col min="4103" max="4103" width="24.7109375" style="2" customWidth="1"/>
    <col min="4104" max="4115" width="7.7109375" style="2" customWidth="1"/>
    <col min="4116" max="4116" width="16.42578125" style="2" customWidth="1"/>
    <col min="4117" max="4117" width="11" style="2" customWidth="1"/>
    <col min="4118" max="4118" width="18.7109375" style="2" customWidth="1"/>
    <col min="4119" max="4351" width="11.42578125" style="2"/>
    <col min="4352" max="4352" width="9.140625" style="2" customWidth="1"/>
    <col min="4353" max="4353" width="24" style="2" customWidth="1"/>
    <col min="4354" max="4355" width="20" style="2" customWidth="1"/>
    <col min="4356" max="4356" width="18.5703125" style="2" customWidth="1"/>
    <col min="4357" max="4357" width="20" style="2" customWidth="1"/>
    <col min="4358" max="4358" width="19" style="2" customWidth="1"/>
    <col min="4359" max="4359" width="24.7109375" style="2" customWidth="1"/>
    <col min="4360" max="4371" width="7.7109375" style="2" customWidth="1"/>
    <col min="4372" max="4372" width="16.42578125" style="2" customWidth="1"/>
    <col min="4373" max="4373" width="11" style="2" customWidth="1"/>
    <col min="4374" max="4374" width="18.7109375" style="2" customWidth="1"/>
    <col min="4375" max="4607" width="11.42578125" style="2"/>
    <col min="4608" max="4608" width="9.140625" style="2" customWidth="1"/>
    <col min="4609" max="4609" width="24" style="2" customWidth="1"/>
    <col min="4610" max="4611" width="20" style="2" customWidth="1"/>
    <col min="4612" max="4612" width="18.5703125" style="2" customWidth="1"/>
    <col min="4613" max="4613" width="20" style="2" customWidth="1"/>
    <col min="4614" max="4614" width="19" style="2" customWidth="1"/>
    <col min="4615" max="4615" width="24.7109375" style="2" customWidth="1"/>
    <col min="4616" max="4627" width="7.7109375" style="2" customWidth="1"/>
    <col min="4628" max="4628" width="16.42578125" style="2" customWidth="1"/>
    <col min="4629" max="4629" width="11" style="2" customWidth="1"/>
    <col min="4630" max="4630" width="18.7109375" style="2" customWidth="1"/>
    <col min="4631" max="4863" width="11.42578125" style="2"/>
    <col min="4864" max="4864" width="9.140625" style="2" customWidth="1"/>
    <col min="4865" max="4865" width="24" style="2" customWidth="1"/>
    <col min="4866" max="4867" width="20" style="2" customWidth="1"/>
    <col min="4868" max="4868" width="18.5703125" style="2" customWidth="1"/>
    <col min="4869" max="4869" width="20" style="2" customWidth="1"/>
    <col min="4870" max="4870" width="19" style="2" customWidth="1"/>
    <col min="4871" max="4871" width="24.7109375" style="2" customWidth="1"/>
    <col min="4872" max="4883" width="7.7109375" style="2" customWidth="1"/>
    <col min="4884" max="4884" width="16.42578125" style="2" customWidth="1"/>
    <col min="4885" max="4885" width="11" style="2" customWidth="1"/>
    <col min="4886" max="4886" width="18.7109375" style="2" customWidth="1"/>
    <col min="4887" max="5119" width="11.42578125" style="2"/>
    <col min="5120" max="5120" width="9.140625" style="2" customWidth="1"/>
    <col min="5121" max="5121" width="24" style="2" customWidth="1"/>
    <col min="5122" max="5123" width="20" style="2" customWidth="1"/>
    <col min="5124" max="5124" width="18.5703125" style="2" customWidth="1"/>
    <col min="5125" max="5125" width="20" style="2" customWidth="1"/>
    <col min="5126" max="5126" width="19" style="2" customWidth="1"/>
    <col min="5127" max="5127" width="24.7109375" style="2" customWidth="1"/>
    <col min="5128" max="5139" width="7.7109375" style="2" customWidth="1"/>
    <col min="5140" max="5140" width="16.42578125" style="2" customWidth="1"/>
    <col min="5141" max="5141" width="11" style="2" customWidth="1"/>
    <col min="5142" max="5142" width="18.7109375" style="2" customWidth="1"/>
    <col min="5143" max="5375" width="11.42578125" style="2"/>
    <col min="5376" max="5376" width="9.140625" style="2" customWidth="1"/>
    <col min="5377" max="5377" width="24" style="2" customWidth="1"/>
    <col min="5378" max="5379" width="20" style="2" customWidth="1"/>
    <col min="5380" max="5380" width="18.5703125" style="2" customWidth="1"/>
    <col min="5381" max="5381" width="20" style="2" customWidth="1"/>
    <col min="5382" max="5382" width="19" style="2" customWidth="1"/>
    <col min="5383" max="5383" width="24.7109375" style="2" customWidth="1"/>
    <col min="5384" max="5395" width="7.7109375" style="2" customWidth="1"/>
    <col min="5396" max="5396" width="16.42578125" style="2" customWidth="1"/>
    <col min="5397" max="5397" width="11" style="2" customWidth="1"/>
    <col min="5398" max="5398" width="18.7109375" style="2" customWidth="1"/>
    <col min="5399" max="5631" width="11.42578125" style="2"/>
    <col min="5632" max="5632" width="9.140625" style="2" customWidth="1"/>
    <col min="5633" max="5633" width="24" style="2" customWidth="1"/>
    <col min="5634" max="5635" width="20" style="2" customWidth="1"/>
    <col min="5636" max="5636" width="18.5703125" style="2" customWidth="1"/>
    <col min="5637" max="5637" width="20" style="2" customWidth="1"/>
    <col min="5638" max="5638" width="19" style="2" customWidth="1"/>
    <col min="5639" max="5639" width="24.7109375" style="2" customWidth="1"/>
    <col min="5640" max="5651" width="7.7109375" style="2" customWidth="1"/>
    <col min="5652" max="5652" width="16.42578125" style="2" customWidth="1"/>
    <col min="5653" max="5653" width="11" style="2" customWidth="1"/>
    <col min="5654" max="5654" width="18.7109375" style="2" customWidth="1"/>
    <col min="5655" max="5887" width="11.42578125" style="2"/>
    <col min="5888" max="5888" width="9.140625" style="2" customWidth="1"/>
    <col min="5889" max="5889" width="24" style="2" customWidth="1"/>
    <col min="5890" max="5891" width="20" style="2" customWidth="1"/>
    <col min="5892" max="5892" width="18.5703125" style="2" customWidth="1"/>
    <col min="5893" max="5893" width="20" style="2" customWidth="1"/>
    <col min="5894" max="5894" width="19" style="2" customWidth="1"/>
    <col min="5895" max="5895" width="24.7109375" style="2" customWidth="1"/>
    <col min="5896" max="5907" width="7.7109375" style="2" customWidth="1"/>
    <col min="5908" max="5908" width="16.42578125" style="2" customWidth="1"/>
    <col min="5909" max="5909" width="11" style="2" customWidth="1"/>
    <col min="5910" max="5910" width="18.7109375" style="2" customWidth="1"/>
    <col min="5911" max="6143" width="11.42578125" style="2"/>
    <col min="6144" max="6144" width="9.140625" style="2" customWidth="1"/>
    <col min="6145" max="6145" width="24" style="2" customWidth="1"/>
    <col min="6146" max="6147" width="20" style="2" customWidth="1"/>
    <col min="6148" max="6148" width="18.5703125" style="2" customWidth="1"/>
    <col min="6149" max="6149" width="20" style="2" customWidth="1"/>
    <col min="6150" max="6150" width="19" style="2" customWidth="1"/>
    <col min="6151" max="6151" width="24.7109375" style="2" customWidth="1"/>
    <col min="6152" max="6163" width="7.7109375" style="2" customWidth="1"/>
    <col min="6164" max="6164" width="16.42578125" style="2" customWidth="1"/>
    <col min="6165" max="6165" width="11" style="2" customWidth="1"/>
    <col min="6166" max="6166" width="18.7109375" style="2" customWidth="1"/>
    <col min="6167" max="6399" width="11.42578125" style="2"/>
    <col min="6400" max="6400" width="9.140625" style="2" customWidth="1"/>
    <col min="6401" max="6401" width="24" style="2" customWidth="1"/>
    <col min="6402" max="6403" width="20" style="2" customWidth="1"/>
    <col min="6404" max="6404" width="18.5703125" style="2" customWidth="1"/>
    <col min="6405" max="6405" width="20" style="2" customWidth="1"/>
    <col min="6406" max="6406" width="19" style="2" customWidth="1"/>
    <col min="6407" max="6407" width="24.7109375" style="2" customWidth="1"/>
    <col min="6408" max="6419" width="7.7109375" style="2" customWidth="1"/>
    <col min="6420" max="6420" width="16.42578125" style="2" customWidth="1"/>
    <col min="6421" max="6421" width="11" style="2" customWidth="1"/>
    <col min="6422" max="6422" width="18.7109375" style="2" customWidth="1"/>
    <col min="6423" max="6655" width="11.42578125" style="2"/>
    <col min="6656" max="6656" width="9.140625" style="2" customWidth="1"/>
    <col min="6657" max="6657" width="24" style="2" customWidth="1"/>
    <col min="6658" max="6659" width="20" style="2" customWidth="1"/>
    <col min="6660" max="6660" width="18.5703125" style="2" customWidth="1"/>
    <col min="6661" max="6661" width="20" style="2" customWidth="1"/>
    <col min="6662" max="6662" width="19" style="2" customWidth="1"/>
    <col min="6663" max="6663" width="24.7109375" style="2" customWidth="1"/>
    <col min="6664" max="6675" width="7.7109375" style="2" customWidth="1"/>
    <col min="6676" max="6676" width="16.42578125" style="2" customWidth="1"/>
    <col min="6677" max="6677" width="11" style="2" customWidth="1"/>
    <col min="6678" max="6678" width="18.7109375" style="2" customWidth="1"/>
    <col min="6679" max="6911" width="11.42578125" style="2"/>
    <col min="6912" max="6912" width="9.140625" style="2" customWidth="1"/>
    <col min="6913" max="6913" width="24" style="2" customWidth="1"/>
    <col min="6914" max="6915" width="20" style="2" customWidth="1"/>
    <col min="6916" max="6916" width="18.5703125" style="2" customWidth="1"/>
    <col min="6917" max="6917" width="20" style="2" customWidth="1"/>
    <col min="6918" max="6918" width="19" style="2" customWidth="1"/>
    <col min="6919" max="6919" width="24.7109375" style="2" customWidth="1"/>
    <col min="6920" max="6931" width="7.7109375" style="2" customWidth="1"/>
    <col min="6932" max="6932" width="16.42578125" style="2" customWidth="1"/>
    <col min="6933" max="6933" width="11" style="2" customWidth="1"/>
    <col min="6934" max="6934" width="18.7109375" style="2" customWidth="1"/>
    <col min="6935" max="7167" width="11.42578125" style="2"/>
    <col min="7168" max="7168" width="9.140625" style="2" customWidth="1"/>
    <col min="7169" max="7169" width="24" style="2" customWidth="1"/>
    <col min="7170" max="7171" width="20" style="2" customWidth="1"/>
    <col min="7172" max="7172" width="18.5703125" style="2" customWidth="1"/>
    <col min="7173" max="7173" width="20" style="2" customWidth="1"/>
    <col min="7174" max="7174" width="19" style="2" customWidth="1"/>
    <col min="7175" max="7175" width="24.7109375" style="2" customWidth="1"/>
    <col min="7176" max="7187" width="7.7109375" style="2" customWidth="1"/>
    <col min="7188" max="7188" width="16.42578125" style="2" customWidth="1"/>
    <col min="7189" max="7189" width="11" style="2" customWidth="1"/>
    <col min="7190" max="7190" width="18.7109375" style="2" customWidth="1"/>
    <col min="7191" max="7423" width="11.42578125" style="2"/>
    <col min="7424" max="7424" width="9.140625" style="2" customWidth="1"/>
    <col min="7425" max="7425" width="24" style="2" customWidth="1"/>
    <col min="7426" max="7427" width="20" style="2" customWidth="1"/>
    <col min="7428" max="7428" width="18.5703125" style="2" customWidth="1"/>
    <col min="7429" max="7429" width="20" style="2" customWidth="1"/>
    <col min="7430" max="7430" width="19" style="2" customWidth="1"/>
    <col min="7431" max="7431" width="24.7109375" style="2" customWidth="1"/>
    <col min="7432" max="7443" width="7.7109375" style="2" customWidth="1"/>
    <col min="7444" max="7444" width="16.42578125" style="2" customWidth="1"/>
    <col min="7445" max="7445" width="11" style="2" customWidth="1"/>
    <col min="7446" max="7446" width="18.7109375" style="2" customWidth="1"/>
    <col min="7447" max="7679" width="11.42578125" style="2"/>
    <col min="7680" max="7680" width="9.140625" style="2" customWidth="1"/>
    <col min="7681" max="7681" width="24" style="2" customWidth="1"/>
    <col min="7682" max="7683" width="20" style="2" customWidth="1"/>
    <col min="7684" max="7684" width="18.5703125" style="2" customWidth="1"/>
    <col min="7685" max="7685" width="20" style="2" customWidth="1"/>
    <col min="7686" max="7686" width="19" style="2" customWidth="1"/>
    <col min="7687" max="7687" width="24.7109375" style="2" customWidth="1"/>
    <col min="7688" max="7699" width="7.7109375" style="2" customWidth="1"/>
    <col min="7700" max="7700" width="16.42578125" style="2" customWidth="1"/>
    <col min="7701" max="7701" width="11" style="2" customWidth="1"/>
    <col min="7702" max="7702" width="18.7109375" style="2" customWidth="1"/>
    <col min="7703" max="7935" width="11.42578125" style="2"/>
    <col min="7936" max="7936" width="9.140625" style="2" customWidth="1"/>
    <col min="7937" max="7937" width="24" style="2" customWidth="1"/>
    <col min="7938" max="7939" width="20" style="2" customWidth="1"/>
    <col min="7940" max="7940" width="18.5703125" style="2" customWidth="1"/>
    <col min="7941" max="7941" width="20" style="2" customWidth="1"/>
    <col min="7942" max="7942" width="19" style="2" customWidth="1"/>
    <col min="7943" max="7943" width="24.7109375" style="2" customWidth="1"/>
    <col min="7944" max="7955" width="7.7109375" style="2" customWidth="1"/>
    <col min="7956" max="7956" width="16.42578125" style="2" customWidth="1"/>
    <col min="7957" max="7957" width="11" style="2" customWidth="1"/>
    <col min="7958" max="7958" width="18.7109375" style="2" customWidth="1"/>
    <col min="7959" max="8191" width="11.42578125" style="2"/>
    <col min="8192" max="8192" width="9.140625" style="2" customWidth="1"/>
    <col min="8193" max="8193" width="24" style="2" customWidth="1"/>
    <col min="8194" max="8195" width="20" style="2" customWidth="1"/>
    <col min="8196" max="8196" width="18.5703125" style="2" customWidth="1"/>
    <col min="8197" max="8197" width="20" style="2" customWidth="1"/>
    <col min="8198" max="8198" width="19" style="2" customWidth="1"/>
    <col min="8199" max="8199" width="24.7109375" style="2" customWidth="1"/>
    <col min="8200" max="8211" width="7.7109375" style="2" customWidth="1"/>
    <col min="8212" max="8212" width="16.42578125" style="2" customWidth="1"/>
    <col min="8213" max="8213" width="11" style="2" customWidth="1"/>
    <col min="8214" max="8214" width="18.7109375" style="2" customWidth="1"/>
    <col min="8215" max="8447" width="11.42578125" style="2"/>
    <col min="8448" max="8448" width="9.140625" style="2" customWidth="1"/>
    <col min="8449" max="8449" width="24" style="2" customWidth="1"/>
    <col min="8450" max="8451" width="20" style="2" customWidth="1"/>
    <col min="8452" max="8452" width="18.5703125" style="2" customWidth="1"/>
    <col min="8453" max="8453" width="20" style="2" customWidth="1"/>
    <col min="8454" max="8454" width="19" style="2" customWidth="1"/>
    <col min="8455" max="8455" width="24.7109375" style="2" customWidth="1"/>
    <col min="8456" max="8467" width="7.7109375" style="2" customWidth="1"/>
    <col min="8468" max="8468" width="16.42578125" style="2" customWidth="1"/>
    <col min="8469" max="8469" width="11" style="2" customWidth="1"/>
    <col min="8470" max="8470" width="18.7109375" style="2" customWidth="1"/>
    <col min="8471" max="8703" width="11.42578125" style="2"/>
    <col min="8704" max="8704" width="9.140625" style="2" customWidth="1"/>
    <col min="8705" max="8705" width="24" style="2" customWidth="1"/>
    <col min="8706" max="8707" width="20" style="2" customWidth="1"/>
    <col min="8708" max="8708" width="18.5703125" style="2" customWidth="1"/>
    <col min="8709" max="8709" width="20" style="2" customWidth="1"/>
    <col min="8710" max="8710" width="19" style="2" customWidth="1"/>
    <col min="8711" max="8711" width="24.7109375" style="2" customWidth="1"/>
    <col min="8712" max="8723" width="7.7109375" style="2" customWidth="1"/>
    <col min="8724" max="8724" width="16.42578125" style="2" customWidth="1"/>
    <col min="8725" max="8725" width="11" style="2" customWidth="1"/>
    <col min="8726" max="8726" width="18.7109375" style="2" customWidth="1"/>
    <col min="8727" max="8959" width="11.42578125" style="2"/>
    <col min="8960" max="8960" width="9.140625" style="2" customWidth="1"/>
    <col min="8961" max="8961" width="24" style="2" customWidth="1"/>
    <col min="8962" max="8963" width="20" style="2" customWidth="1"/>
    <col min="8964" max="8964" width="18.5703125" style="2" customWidth="1"/>
    <col min="8965" max="8965" width="20" style="2" customWidth="1"/>
    <col min="8966" max="8966" width="19" style="2" customWidth="1"/>
    <col min="8967" max="8967" width="24.7109375" style="2" customWidth="1"/>
    <col min="8968" max="8979" width="7.7109375" style="2" customWidth="1"/>
    <col min="8980" max="8980" width="16.42578125" style="2" customWidth="1"/>
    <col min="8981" max="8981" width="11" style="2" customWidth="1"/>
    <col min="8982" max="8982" width="18.7109375" style="2" customWidth="1"/>
    <col min="8983" max="9215" width="11.42578125" style="2"/>
    <col min="9216" max="9216" width="9.140625" style="2" customWidth="1"/>
    <col min="9217" max="9217" width="24" style="2" customWidth="1"/>
    <col min="9218" max="9219" width="20" style="2" customWidth="1"/>
    <col min="9220" max="9220" width="18.5703125" style="2" customWidth="1"/>
    <col min="9221" max="9221" width="20" style="2" customWidth="1"/>
    <col min="9222" max="9222" width="19" style="2" customWidth="1"/>
    <col min="9223" max="9223" width="24.7109375" style="2" customWidth="1"/>
    <col min="9224" max="9235" width="7.7109375" style="2" customWidth="1"/>
    <col min="9236" max="9236" width="16.42578125" style="2" customWidth="1"/>
    <col min="9237" max="9237" width="11" style="2" customWidth="1"/>
    <col min="9238" max="9238" width="18.7109375" style="2" customWidth="1"/>
    <col min="9239" max="9471" width="11.42578125" style="2"/>
    <col min="9472" max="9472" width="9.140625" style="2" customWidth="1"/>
    <col min="9473" max="9473" width="24" style="2" customWidth="1"/>
    <col min="9474" max="9475" width="20" style="2" customWidth="1"/>
    <col min="9476" max="9476" width="18.5703125" style="2" customWidth="1"/>
    <col min="9477" max="9477" width="20" style="2" customWidth="1"/>
    <col min="9478" max="9478" width="19" style="2" customWidth="1"/>
    <col min="9479" max="9479" width="24.7109375" style="2" customWidth="1"/>
    <col min="9480" max="9491" width="7.7109375" style="2" customWidth="1"/>
    <col min="9492" max="9492" width="16.42578125" style="2" customWidth="1"/>
    <col min="9493" max="9493" width="11" style="2" customWidth="1"/>
    <col min="9494" max="9494" width="18.7109375" style="2" customWidth="1"/>
    <col min="9495" max="9727" width="11.42578125" style="2"/>
    <col min="9728" max="9728" width="9.140625" style="2" customWidth="1"/>
    <col min="9729" max="9729" width="24" style="2" customWidth="1"/>
    <col min="9730" max="9731" width="20" style="2" customWidth="1"/>
    <col min="9732" max="9732" width="18.5703125" style="2" customWidth="1"/>
    <col min="9733" max="9733" width="20" style="2" customWidth="1"/>
    <col min="9734" max="9734" width="19" style="2" customWidth="1"/>
    <col min="9735" max="9735" width="24.7109375" style="2" customWidth="1"/>
    <col min="9736" max="9747" width="7.7109375" style="2" customWidth="1"/>
    <col min="9748" max="9748" width="16.42578125" style="2" customWidth="1"/>
    <col min="9749" max="9749" width="11" style="2" customWidth="1"/>
    <col min="9750" max="9750" width="18.7109375" style="2" customWidth="1"/>
    <col min="9751" max="9983" width="11.42578125" style="2"/>
    <col min="9984" max="9984" width="9.140625" style="2" customWidth="1"/>
    <col min="9985" max="9985" width="24" style="2" customWidth="1"/>
    <col min="9986" max="9987" width="20" style="2" customWidth="1"/>
    <col min="9988" max="9988" width="18.5703125" style="2" customWidth="1"/>
    <col min="9989" max="9989" width="20" style="2" customWidth="1"/>
    <col min="9990" max="9990" width="19" style="2" customWidth="1"/>
    <col min="9991" max="9991" width="24.7109375" style="2" customWidth="1"/>
    <col min="9992" max="10003" width="7.7109375" style="2" customWidth="1"/>
    <col min="10004" max="10004" width="16.42578125" style="2" customWidth="1"/>
    <col min="10005" max="10005" width="11" style="2" customWidth="1"/>
    <col min="10006" max="10006" width="18.7109375" style="2" customWidth="1"/>
    <col min="10007" max="10239" width="11.42578125" style="2"/>
    <col min="10240" max="10240" width="9.140625" style="2" customWidth="1"/>
    <col min="10241" max="10241" width="24" style="2" customWidth="1"/>
    <col min="10242" max="10243" width="20" style="2" customWidth="1"/>
    <col min="10244" max="10244" width="18.5703125" style="2" customWidth="1"/>
    <col min="10245" max="10245" width="20" style="2" customWidth="1"/>
    <col min="10246" max="10246" width="19" style="2" customWidth="1"/>
    <col min="10247" max="10247" width="24.7109375" style="2" customWidth="1"/>
    <col min="10248" max="10259" width="7.7109375" style="2" customWidth="1"/>
    <col min="10260" max="10260" width="16.42578125" style="2" customWidth="1"/>
    <col min="10261" max="10261" width="11" style="2" customWidth="1"/>
    <col min="10262" max="10262" width="18.7109375" style="2" customWidth="1"/>
    <col min="10263" max="10495" width="11.42578125" style="2"/>
    <col min="10496" max="10496" width="9.140625" style="2" customWidth="1"/>
    <col min="10497" max="10497" width="24" style="2" customWidth="1"/>
    <col min="10498" max="10499" width="20" style="2" customWidth="1"/>
    <col min="10500" max="10500" width="18.5703125" style="2" customWidth="1"/>
    <col min="10501" max="10501" width="20" style="2" customWidth="1"/>
    <col min="10502" max="10502" width="19" style="2" customWidth="1"/>
    <col min="10503" max="10503" width="24.7109375" style="2" customWidth="1"/>
    <col min="10504" max="10515" width="7.7109375" style="2" customWidth="1"/>
    <col min="10516" max="10516" width="16.42578125" style="2" customWidth="1"/>
    <col min="10517" max="10517" width="11" style="2" customWidth="1"/>
    <col min="10518" max="10518" width="18.7109375" style="2" customWidth="1"/>
    <col min="10519" max="10751" width="11.42578125" style="2"/>
    <col min="10752" max="10752" width="9.140625" style="2" customWidth="1"/>
    <col min="10753" max="10753" width="24" style="2" customWidth="1"/>
    <col min="10754" max="10755" width="20" style="2" customWidth="1"/>
    <col min="10756" max="10756" width="18.5703125" style="2" customWidth="1"/>
    <col min="10757" max="10757" width="20" style="2" customWidth="1"/>
    <col min="10758" max="10758" width="19" style="2" customWidth="1"/>
    <col min="10759" max="10759" width="24.7109375" style="2" customWidth="1"/>
    <col min="10760" max="10771" width="7.7109375" style="2" customWidth="1"/>
    <col min="10772" max="10772" width="16.42578125" style="2" customWidth="1"/>
    <col min="10773" max="10773" width="11" style="2" customWidth="1"/>
    <col min="10774" max="10774" width="18.7109375" style="2" customWidth="1"/>
    <col min="10775" max="11007" width="11.42578125" style="2"/>
    <col min="11008" max="11008" width="9.140625" style="2" customWidth="1"/>
    <col min="11009" max="11009" width="24" style="2" customWidth="1"/>
    <col min="11010" max="11011" width="20" style="2" customWidth="1"/>
    <col min="11012" max="11012" width="18.5703125" style="2" customWidth="1"/>
    <col min="11013" max="11013" width="20" style="2" customWidth="1"/>
    <col min="11014" max="11014" width="19" style="2" customWidth="1"/>
    <col min="11015" max="11015" width="24.7109375" style="2" customWidth="1"/>
    <col min="11016" max="11027" width="7.7109375" style="2" customWidth="1"/>
    <col min="11028" max="11028" width="16.42578125" style="2" customWidth="1"/>
    <col min="11029" max="11029" width="11" style="2" customWidth="1"/>
    <col min="11030" max="11030" width="18.7109375" style="2" customWidth="1"/>
    <col min="11031" max="11263" width="11.42578125" style="2"/>
    <col min="11264" max="11264" width="9.140625" style="2" customWidth="1"/>
    <col min="11265" max="11265" width="24" style="2" customWidth="1"/>
    <col min="11266" max="11267" width="20" style="2" customWidth="1"/>
    <col min="11268" max="11268" width="18.5703125" style="2" customWidth="1"/>
    <col min="11269" max="11269" width="20" style="2" customWidth="1"/>
    <col min="11270" max="11270" width="19" style="2" customWidth="1"/>
    <col min="11271" max="11271" width="24.7109375" style="2" customWidth="1"/>
    <col min="11272" max="11283" width="7.7109375" style="2" customWidth="1"/>
    <col min="11284" max="11284" width="16.42578125" style="2" customWidth="1"/>
    <col min="11285" max="11285" width="11" style="2" customWidth="1"/>
    <col min="11286" max="11286" width="18.7109375" style="2" customWidth="1"/>
    <col min="11287" max="11519" width="11.42578125" style="2"/>
    <col min="11520" max="11520" width="9.140625" style="2" customWidth="1"/>
    <col min="11521" max="11521" width="24" style="2" customWidth="1"/>
    <col min="11522" max="11523" width="20" style="2" customWidth="1"/>
    <col min="11524" max="11524" width="18.5703125" style="2" customWidth="1"/>
    <col min="11525" max="11525" width="20" style="2" customWidth="1"/>
    <col min="11526" max="11526" width="19" style="2" customWidth="1"/>
    <col min="11527" max="11527" width="24.7109375" style="2" customWidth="1"/>
    <col min="11528" max="11539" width="7.7109375" style="2" customWidth="1"/>
    <col min="11540" max="11540" width="16.42578125" style="2" customWidth="1"/>
    <col min="11541" max="11541" width="11" style="2" customWidth="1"/>
    <col min="11542" max="11542" width="18.7109375" style="2" customWidth="1"/>
    <col min="11543" max="11775" width="11.42578125" style="2"/>
    <col min="11776" max="11776" width="9.140625" style="2" customWidth="1"/>
    <col min="11777" max="11777" width="24" style="2" customWidth="1"/>
    <col min="11778" max="11779" width="20" style="2" customWidth="1"/>
    <col min="11780" max="11780" width="18.5703125" style="2" customWidth="1"/>
    <col min="11781" max="11781" width="20" style="2" customWidth="1"/>
    <col min="11782" max="11782" width="19" style="2" customWidth="1"/>
    <col min="11783" max="11783" width="24.7109375" style="2" customWidth="1"/>
    <col min="11784" max="11795" width="7.7109375" style="2" customWidth="1"/>
    <col min="11796" max="11796" width="16.42578125" style="2" customWidth="1"/>
    <col min="11797" max="11797" width="11" style="2" customWidth="1"/>
    <col min="11798" max="11798" width="18.7109375" style="2" customWidth="1"/>
    <col min="11799" max="12031" width="11.42578125" style="2"/>
    <col min="12032" max="12032" width="9.140625" style="2" customWidth="1"/>
    <col min="12033" max="12033" width="24" style="2" customWidth="1"/>
    <col min="12034" max="12035" width="20" style="2" customWidth="1"/>
    <col min="12036" max="12036" width="18.5703125" style="2" customWidth="1"/>
    <col min="12037" max="12037" width="20" style="2" customWidth="1"/>
    <col min="12038" max="12038" width="19" style="2" customWidth="1"/>
    <col min="12039" max="12039" width="24.7109375" style="2" customWidth="1"/>
    <col min="12040" max="12051" width="7.7109375" style="2" customWidth="1"/>
    <col min="12052" max="12052" width="16.42578125" style="2" customWidth="1"/>
    <col min="12053" max="12053" width="11" style="2" customWidth="1"/>
    <col min="12054" max="12054" width="18.7109375" style="2" customWidth="1"/>
    <col min="12055" max="12287" width="11.42578125" style="2"/>
    <col min="12288" max="12288" width="9.140625" style="2" customWidth="1"/>
    <col min="12289" max="12289" width="24" style="2" customWidth="1"/>
    <col min="12290" max="12291" width="20" style="2" customWidth="1"/>
    <col min="12292" max="12292" width="18.5703125" style="2" customWidth="1"/>
    <col min="12293" max="12293" width="20" style="2" customWidth="1"/>
    <col min="12294" max="12294" width="19" style="2" customWidth="1"/>
    <col min="12295" max="12295" width="24.7109375" style="2" customWidth="1"/>
    <col min="12296" max="12307" width="7.7109375" style="2" customWidth="1"/>
    <col min="12308" max="12308" width="16.42578125" style="2" customWidth="1"/>
    <col min="12309" max="12309" width="11" style="2" customWidth="1"/>
    <col min="12310" max="12310" width="18.7109375" style="2" customWidth="1"/>
    <col min="12311" max="12543" width="11.42578125" style="2"/>
    <col min="12544" max="12544" width="9.140625" style="2" customWidth="1"/>
    <col min="12545" max="12545" width="24" style="2" customWidth="1"/>
    <col min="12546" max="12547" width="20" style="2" customWidth="1"/>
    <col min="12548" max="12548" width="18.5703125" style="2" customWidth="1"/>
    <col min="12549" max="12549" width="20" style="2" customWidth="1"/>
    <col min="12550" max="12550" width="19" style="2" customWidth="1"/>
    <col min="12551" max="12551" width="24.7109375" style="2" customWidth="1"/>
    <col min="12552" max="12563" width="7.7109375" style="2" customWidth="1"/>
    <col min="12564" max="12564" width="16.42578125" style="2" customWidth="1"/>
    <col min="12565" max="12565" width="11" style="2" customWidth="1"/>
    <col min="12566" max="12566" width="18.7109375" style="2" customWidth="1"/>
    <col min="12567" max="12799" width="11.42578125" style="2"/>
    <col min="12800" max="12800" width="9.140625" style="2" customWidth="1"/>
    <col min="12801" max="12801" width="24" style="2" customWidth="1"/>
    <col min="12802" max="12803" width="20" style="2" customWidth="1"/>
    <col min="12804" max="12804" width="18.5703125" style="2" customWidth="1"/>
    <col min="12805" max="12805" width="20" style="2" customWidth="1"/>
    <col min="12806" max="12806" width="19" style="2" customWidth="1"/>
    <col min="12807" max="12807" width="24.7109375" style="2" customWidth="1"/>
    <col min="12808" max="12819" width="7.7109375" style="2" customWidth="1"/>
    <col min="12820" max="12820" width="16.42578125" style="2" customWidth="1"/>
    <col min="12821" max="12821" width="11" style="2" customWidth="1"/>
    <col min="12822" max="12822" width="18.7109375" style="2" customWidth="1"/>
    <col min="12823" max="13055" width="11.42578125" style="2"/>
    <col min="13056" max="13056" width="9.140625" style="2" customWidth="1"/>
    <col min="13057" max="13057" width="24" style="2" customWidth="1"/>
    <col min="13058" max="13059" width="20" style="2" customWidth="1"/>
    <col min="13060" max="13060" width="18.5703125" style="2" customWidth="1"/>
    <col min="13061" max="13061" width="20" style="2" customWidth="1"/>
    <col min="13062" max="13062" width="19" style="2" customWidth="1"/>
    <col min="13063" max="13063" width="24.7109375" style="2" customWidth="1"/>
    <col min="13064" max="13075" width="7.7109375" style="2" customWidth="1"/>
    <col min="13076" max="13076" width="16.42578125" style="2" customWidth="1"/>
    <col min="13077" max="13077" width="11" style="2" customWidth="1"/>
    <col min="13078" max="13078" width="18.7109375" style="2" customWidth="1"/>
    <col min="13079" max="13311" width="11.42578125" style="2"/>
    <col min="13312" max="13312" width="9.140625" style="2" customWidth="1"/>
    <col min="13313" max="13313" width="24" style="2" customWidth="1"/>
    <col min="13314" max="13315" width="20" style="2" customWidth="1"/>
    <col min="13316" max="13316" width="18.5703125" style="2" customWidth="1"/>
    <col min="13317" max="13317" width="20" style="2" customWidth="1"/>
    <col min="13318" max="13318" width="19" style="2" customWidth="1"/>
    <col min="13319" max="13319" width="24.7109375" style="2" customWidth="1"/>
    <col min="13320" max="13331" width="7.7109375" style="2" customWidth="1"/>
    <col min="13332" max="13332" width="16.42578125" style="2" customWidth="1"/>
    <col min="13333" max="13333" width="11" style="2" customWidth="1"/>
    <col min="13334" max="13334" width="18.7109375" style="2" customWidth="1"/>
    <col min="13335" max="13567" width="11.42578125" style="2"/>
    <col min="13568" max="13568" width="9.140625" style="2" customWidth="1"/>
    <col min="13569" max="13569" width="24" style="2" customWidth="1"/>
    <col min="13570" max="13571" width="20" style="2" customWidth="1"/>
    <col min="13572" max="13572" width="18.5703125" style="2" customWidth="1"/>
    <col min="13573" max="13573" width="20" style="2" customWidth="1"/>
    <col min="13574" max="13574" width="19" style="2" customWidth="1"/>
    <col min="13575" max="13575" width="24.7109375" style="2" customWidth="1"/>
    <col min="13576" max="13587" width="7.7109375" style="2" customWidth="1"/>
    <col min="13588" max="13588" width="16.42578125" style="2" customWidth="1"/>
    <col min="13589" max="13589" width="11" style="2" customWidth="1"/>
    <col min="13590" max="13590" width="18.7109375" style="2" customWidth="1"/>
    <col min="13591" max="13823" width="11.42578125" style="2"/>
    <col min="13824" max="13824" width="9.140625" style="2" customWidth="1"/>
    <col min="13825" max="13825" width="24" style="2" customWidth="1"/>
    <col min="13826" max="13827" width="20" style="2" customWidth="1"/>
    <col min="13828" max="13828" width="18.5703125" style="2" customWidth="1"/>
    <col min="13829" max="13829" width="20" style="2" customWidth="1"/>
    <col min="13830" max="13830" width="19" style="2" customWidth="1"/>
    <col min="13831" max="13831" width="24.7109375" style="2" customWidth="1"/>
    <col min="13832" max="13843" width="7.7109375" style="2" customWidth="1"/>
    <col min="13844" max="13844" width="16.42578125" style="2" customWidth="1"/>
    <col min="13845" max="13845" width="11" style="2" customWidth="1"/>
    <col min="13846" max="13846" width="18.7109375" style="2" customWidth="1"/>
    <col min="13847" max="14079" width="11.42578125" style="2"/>
    <col min="14080" max="14080" width="9.140625" style="2" customWidth="1"/>
    <col min="14081" max="14081" width="24" style="2" customWidth="1"/>
    <col min="14082" max="14083" width="20" style="2" customWidth="1"/>
    <col min="14084" max="14084" width="18.5703125" style="2" customWidth="1"/>
    <col min="14085" max="14085" width="20" style="2" customWidth="1"/>
    <col min="14086" max="14086" width="19" style="2" customWidth="1"/>
    <col min="14087" max="14087" width="24.7109375" style="2" customWidth="1"/>
    <col min="14088" max="14099" width="7.7109375" style="2" customWidth="1"/>
    <col min="14100" max="14100" width="16.42578125" style="2" customWidth="1"/>
    <col min="14101" max="14101" width="11" style="2" customWidth="1"/>
    <col min="14102" max="14102" width="18.7109375" style="2" customWidth="1"/>
    <col min="14103" max="14335" width="11.42578125" style="2"/>
    <col min="14336" max="14336" width="9.140625" style="2" customWidth="1"/>
    <col min="14337" max="14337" width="24" style="2" customWidth="1"/>
    <col min="14338" max="14339" width="20" style="2" customWidth="1"/>
    <col min="14340" max="14340" width="18.5703125" style="2" customWidth="1"/>
    <col min="14341" max="14341" width="20" style="2" customWidth="1"/>
    <col min="14342" max="14342" width="19" style="2" customWidth="1"/>
    <col min="14343" max="14343" width="24.7109375" style="2" customWidth="1"/>
    <col min="14344" max="14355" width="7.7109375" style="2" customWidth="1"/>
    <col min="14356" max="14356" width="16.42578125" style="2" customWidth="1"/>
    <col min="14357" max="14357" width="11" style="2" customWidth="1"/>
    <col min="14358" max="14358" width="18.7109375" style="2" customWidth="1"/>
    <col min="14359" max="14591" width="11.42578125" style="2"/>
    <col min="14592" max="14592" width="9.140625" style="2" customWidth="1"/>
    <col min="14593" max="14593" width="24" style="2" customWidth="1"/>
    <col min="14594" max="14595" width="20" style="2" customWidth="1"/>
    <col min="14596" max="14596" width="18.5703125" style="2" customWidth="1"/>
    <col min="14597" max="14597" width="20" style="2" customWidth="1"/>
    <col min="14598" max="14598" width="19" style="2" customWidth="1"/>
    <col min="14599" max="14599" width="24.7109375" style="2" customWidth="1"/>
    <col min="14600" max="14611" width="7.7109375" style="2" customWidth="1"/>
    <col min="14612" max="14612" width="16.42578125" style="2" customWidth="1"/>
    <col min="14613" max="14613" width="11" style="2" customWidth="1"/>
    <col min="14614" max="14614" width="18.7109375" style="2" customWidth="1"/>
    <col min="14615" max="14847" width="11.42578125" style="2"/>
    <col min="14848" max="14848" width="9.140625" style="2" customWidth="1"/>
    <col min="14849" max="14849" width="24" style="2" customWidth="1"/>
    <col min="14850" max="14851" width="20" style="2" customWidth="1"/>
    <col min="14852" max="14852" width="18.5703125" style="2" customWidth="1"/>
    <col min="14853" max="14853" width="20" style="2" customWidth="1"/>
    <col min="14854" max="14854" width="19" style="2" customWidth="1"/>
    <col min="14855" max="14855" width="24.7109375" style="2" customWidth="1"/>
    <col min="14856" max="14867" width="7.7109375" style="2" customWidth="1"/>
    <col min="14868" max="14868" width="16.42578125" style="2" customWidth="1"/>
    <col min="14869" max="14869" width="11" style="2" customWidth="1"/>
    <col min="14870" max="14870" width="18.7109375" style="2" customWidth="1"/>
    <col min="14871" max="15103" width="11.42578125" style="2"/>
    <col min="15104" max="15104" width="9.140625" style="2" customWidth="1"/>
    <col min="15105" max="15105" width="24" style="2" customWidth="1"/>
    <col min="15106" max="15107" width="20" style="2" customWidth="1"/>
    <col min="15108" max="15108" width="18.5703125" style="2" customWidth="1"/>
    <col min="15109" max="15109" width="20" style="2" customWidth="1"/>
    <col min="15110" max="15110" width="19" style="2" customWidth="1"/>
    <col min="15111" max="15111" width="24.7109375" style="2" customWidth="1"/>
    <col min="15112" max="15123" width="7.7109375" style="2" customWidth="1"/>
    <col min="15124" max="15124" width="16.42578125" style="2" customWidth="1"/>
    <col min="15125" max="15125" width="11" style="2" customWidth="1"/>
    <col min="15126" max="15126" width="18.7109375" style="2" customWidth="1"/>
    <col min="15127" max="15359" width="11.42578125" style="2"/>
    <col min="15360" max="15360" width="9.140625" style="2" customWidth="1"/>
    <col min="15361" max="15361" width="24" style="2" customWidth="1"/>
    <col min="15362" max="15363" width="20" style="2" customWidth="1"/>
    <col min="15364" max="15364" width="18.5703125" style="2" customWidth="1"/>
    <col min="15365" max="15365" width="20" style="2" customWidth="1"/>
    <col min="15366" max="15366" width="19" style="2" customWidth="1"/>
    <col min="15367" max="15367" width="24.7109375" style="2" customWidth="1"/>
    <col min="15368" max="15379" width="7.7109375" style="2" customWidth="1"/>
    <col min="15380" max="15380" width="16.42578125" style="2" customWidth="1"/>
    <col min="15381" max="15381" width="11" style="2" customWidth="1"/>
    <col min="15382" max="15382" width="18.7109375" style="2" customWidth="1"/>
    <col min="15383" max="15615" width="11.42578125" style="2"/>
    <col min="15616" max="15616" width="9.140625" style="2" customWidth="1"/>
    <col min="15617" max="15617" width="24" style="2" customWidth="1"/>
    <col min="15618" max="15619" width="20" style="2" customWidth="1"/>
    <col min="15620" max="15620" width="18.5703125" style="2" customWidth="1"/>
    <col min="15621" max="15621" width="20" style="2" customWidth="1"/>
    <col min="15622" max="15622" width="19" style="2" customWidth="1"/>
    <col min="15623" max="15623" width="24.7109375" style="2" customWidth="1"/>
    <col min="15624" max="15635" width="7.7109375" style="2" customWidth="1"/>
    <col min="15636" max="15636" width="16.42578125" style="2" customWidth="1"/>
    <col min="15637" max="15637" width="11" style="2" customWidth="1"/>
    <col min="15638" max="15638" width="18.7109375" style="2" customWidth="1"/>
    <col min="15639" max="15871" width="11.42578125" style="2"/>
    <col min="15872" max="15872" width="9.140625" style="2" customWidth="1"/>
    <col min="15873" max="15873" width="24" style="2" customWidth="1"/>
    <col min="15874" max="15875" width="20" style="2" customWidth="1"/>
    <col min="15876" max="15876" width="18.5703125" style="2" customWidth="1"/>
    <col min="15877" max="15877" width="20" style="2" customWidth="1"/>
    <col min="15878" max="15878" width="19" style="2" customWidth="1"/>
    <col min="15879" max="15879" width="24.7109375" style="2" customWidth="1"/>
    <col min="15880" max="15891" width="7.7109375" style="2" customWidth="1"/>
    <col min="15892" max="15892" width="16.42578125" style="2" customWidth="1"/>
    <col min="15893" max="15893" width="11" style="2" customWidth="1"/>
    <col min="15894" max="15894" width="18.7109375" style="2" customWidth="1"/>
    <col min="15895" max="16127" width="11.42578125" style="2"/>
    <col min="16128" max="16128" width="9.140625" style="2" customWidth="1"/>
    <col min="16129" max="16129" width="24" style="2" customWidth="1"/>
    <col min="16130" max="16131" width="20" style="2" customWidth="1"/>
    <col min="16132" max="16132" width="18.5703125" style="2" customWidth="1"/>
    <col min="16133" max="16133" width="20" style="2" customWidth="1"/>
    <col min="16134" max="16134" width="19" style="2" customWidth="1"/>
    <col min="16135" max="16135" width="24.7109375" style="2" customWidth="1"/>
    <col min="16136" max="16147" width="7.7109375" style="2" customWidth="1"/>
    <col min="16148" max="16148" width="16.42578125" style="2" customWidth="1"/>
    <col min="16149" max="16149" width="11" style="2" customWidth="1"/>
    <col min="16150" max="16150" width="18.7109375" style="2" customWidth="1"/>
    <col min="16151" max="16384" width="11.42578125" style="2"/>
  </cols>
  <sheetData>
    <row r="1" spans="1:22" s="15" customFormat="1" ht="39.75" customHeight="1" thickBot="1" x14ac:dyDescent="0.3">
      <c r="A1" s="316"/>
      <c r="B1" s="317"/>
      <c r="C1" s="591" t="s">
        <v>104</v>
      </c>
      <c r="D1" s="592"/>
      <c r="E1" s="592"/>
      <c r="F1" s="592"/>
      <c r="G1" s="592"/>
      <c r="H1" s="592"/>
      <c r="I1" s="592"/>
      <c r="J1" s="592"/>
      <c r="K1" s="592"/>
      <c r="L1" s="592"/>
      <c r="M1" s="592"/>
      <c r="N1" s="592"/>
      <c r="O1" s="592"/>
      <c r="P1" s="592"/>
      <c r="Q1" s="592"/>
      <c r="R1" s="592"/>
      <c r="S1" s="592"/>
      <c r="T1" s="593"/>
    </row>
    <row r="2" spans="1:22" s="15" customFormat="1" ht="40.5" customHeight="1" thickBot="1" x14ac:dyDescent="0.3">
      <c r="A2" s="318"/>
      <c r="B2" s="319"/>
      <c r="C2" s="591" t="s">
        <v>18</v>
      </c>
      <c r="D2" s="592"/>
      <c r="E2" s="592"/>
      <c r="F2" s="592"/>
      <c r="G2" s="592"/>
      <c r="H2" s="592"/>
      <c r="I2" s="592"/>
      <c r="J2" s="592"/>
      <c r="K2" s="592"/>
      <c r="L2" s="592"/>
      <c r="M2" s="592"/>
      <c r="N2" s="592"/>
      <c r="O2" s="592"/>
      <c r="P2" s="592"/>
      <c r="Q2" s="592"/>
      <c r="R2" s="592"/>
      <c r="S2" s="592"/>
      <c r="T2" s="593"/>
    </row>
    <row r="3" spans="1:22" s="15" customFormat="1" ht="42.75" customHeight="1" thickBot="1" x14ac:dyDescent="0.3">
      <c r="A3" s="318"/>
      <c r="B3" s="319"/>
      <c r="C3" s="591" t="s">
        <v>105</v>
      </c>
      <c r="D3" s="592"/>
      <c r="E3" s="592"/>
      <c r="F3" s="592"/>
      <c r="G3" s="592"/>
      <c r="H3" s="592"/>
      <c r="I3" s="592"/>
      <c r="J3" s="592"/>
      <c r="K3" s="592"/>
      <c r="L3" s="592"/>
      <c r="M3" s="592"/>
      <c r="N3" s="592"/>
      <c r="O3" s="592"/>
      <c r="P3" s="592"/>
      <c r="Q3" s="592"/>
      <c r="R3" s="592"/>
      <c r="S3" s="592"/>
      <c r="T3" s="593"/>
    </row>
    <row r="4" spans="1:22" s="15" customFormat="1" ht="33.75" customHeight="1" thickBot="1" x14ac:dyDescent="0.3">
      <c r="A4" s="320"/>
      <c r="B4" s="321"/>
      <c r="C4" s="591" t="s">
        <v>106</v>
      </c>
      <c r="D4" s="592"/>
      <c r="E4" s="592"/>
      <c r="F4" s="592"/>
      <c r="G4" s="592"/>
      <c r="H4" s="593"/>
      <c r="I4" s="591" t="s">
        <v>107</v>
      </c>
      <c r="J4" s="592"/>
      <c r="K4" s="592"/>
      <c r="L4" s="592"/>
      <c r="M4" s="592"/>
      <c r="N4" s="592"/>
      <c r="O4" s="592"/>
      <c r="P4" s="592"/>
      <c r="Q4" s="592"/>
      <c r="R4" s="592"/>
      <c r="S4" s="592"/>
      <c r="T4" s="593"/>
    </row>
    <row r="5" spans="1:22" s="15" customFormat="1" ht="21.75" customHeight="1" x14ac:dyDescent="0.25">
      <c r="C5" s="16"/>
      <c r="D5" s="16"/>
      <c r="E5" s="16"/>
      <c r="F5" s="17"/>
      <c r="G5" s="18"/>
      <c r="H5" s="17"/>
      <c r="I5" s="19"/>
      <c r="J5" s="20"/>
      <c r="K5" s="20"/>
      <c r="L5" s="20"/>
      <c r="M5" s="20"/>
      <c r="T5" s="203"/>
    </row>
    <row r="6" spans="1:22" s="21" customFormat="1" ht="30" customHeight="1" thickBot="1" x14ac:dyDescent="0.3">
      <c r="C6" s="22"/>
      <c r="D6" s="22"/>
      <c r="E6" s="22"/>
      <c r="F6" s="23"/>
      <c r="G6" s="23"/>
      <c r="H6" s="23"/>
      <c r="I6" s="23"/>
      <c r="J6" s="22"/>
      <c r="K6" s="22"/>
      <c r="L6" s="22"/>
      <c r="M6" s="22"/>
      <c r="N6" s="22"/>
      <c r="O6" s="24"/>
      <c r="P6" s="24"/>
      <c r="Q6" s="24"/>
      <c r="R6" s="24"/>
      <c r="S6" s="25"/>
      <c r="T6" s="204"/>
      <c r="U6" s="26"/>
      <c r="V6" s="26"/>
    </row>
    <row r="7" spans="1:22" s="21" customFormat="1" ht="52.5" customHeight="1" thickBot="1" x14ac:dyDescent="0.3">
      <c r="B7" s="27" t="s">
        <v>108</v>
      </c>
      <c r="C7" s="322" t="s">
        <v>343</v>
      </c>
      <c r="D7" s="323"/>
      <c r="E7" s="323"/>
      <c r="F7" s="324"/>
      <c r="G7" s="22"/>
      <c r="H7" s="22"/>
      <c r="I7" s="22"/>
      <c r="J7" s="22"/>
      <c r="K7" s="22"/>
      <c r="L7" s="22"/>
      <c r="M7" s="22"/>
      <c r="N7" s="22"/>
      <c r="O7" s="24"/>
      <c r="P7" s="24"/>
      <c r="Q7" s="24"/>
      <c r="R7" s="24"/>
      <c r="S7" s="25"/>
      <c r="T7" s="204"/>
      <c r="U7" s="26"/>
      <c r="V7" s="26"/>
    </row>
    <row r="8" spans="1:22" s="21" customFormat="1" ht="39.75" customHeight="1" x14ac:dyDescent="0.25">
      <c r="T8" s="205"/>
    </row>
    <row r="9" spans="1:22" s="21" customFormat="1" x14ac:dyDescent="0.25">
      <c r="T9" s="205"/>
    </row>
    <row r="10" spans="1:22" s="28" customFormat="1" ht="45" customHeight="1" x14ac:dyDescent="0.2">
      <c r="A10" s="325" t="s">
        <v>109</v>
      </c>
      <c r="B10" s="325"/>
      <c r="C10" s="325"/>
      <c r="D10" s="325"/>
      <c r="E10" s="325"/>
      <c r="F10" s="325"/>
      <c r="G10" s="325"/>
      <c r="H10" s="325"/>
      <c r="I10" s="325"/>
      <c r="J10" s="325"/>
      <c r="K10" s="325"/>
      <c r="L10" s="325"/>
      <c r="M10" s="325"/>
      <c r="N10" s="325"/>
      <c r="O10" s="325"/>
      <c r="P10" s="325"/>
      <c r="Q10" s="325"/>
      <c r="R10" s="325"/>
      <c r="S10" s="325"/>
      <c r="T10" s="325"/>
      <c r="U10" s="325"/>
      <c r="V10" s="325"/>
    </row>
    <row r="11" spans="1:22" s="29" customFormat="1" ht="38.25" customHeight="1" x14ac:dyDescent="0.25">
      <c r="A11" s="326" t="s">
        <v>110</v>
      </c>
      <c r="B11" s="326" t="s">
        <v>111</v>
      </c>
      <c r="C11" s="326"/>
      <c r="D11" s="326" t="s">
        <v>112</v>
      </c>
      <c r="E11" s="326" t="s">
        <v>113</v>
      </c>
      <c r="F11" s="326" t="s">
        <v>114</v>
      </c>
      <c r="G11" s="326" t="s">
        <v>115</v>
      </c>
      <c r="H11" s="326" t="s">
        <v>358</v>
      </c>
      <c r="I11" s="326"/>
      <c r="J11" s="326"/>
      <c r="K11" s="326"/>
      <c r="L11" s="326"/>
      <c r="M11" s="326"/>
      <c r="N11" s="326"/>
      <c r="O11" s="326"/>
      <c r="P11" s="326"/>
      <c r="Q11" s="326"/>
      <c r="R11" s="326"/>
      <c r="S11" s="326"/>
      <c r="T11" s="326"/>
      <c r="U11" s="326"/>
      <c r="V11" s="326"/>
    </row>
    <row r="12" spans="1:22" s="29" customFormat="1" ht="76.5" customHeight="1" x14ac:dyDescent="0.25">
      <c r="A12" s="326"/>
      <c r="B12" s="171" t="s">
        <v>116</v>
      </c>
      <c r="C12" s="171" t="s">
        <v>378</v>
      </c>
      <c r="D12" s="326"/>
      <c r="E12" s="326"/>
      <c r="F12" s="326"/>
      <c r="G12" s="326"/>
      <c r="H12" s="30" t="s">
        <v>117</v>
      </c>
      <c r="I12" s="30" t="s">
        <v>118</v>
      </c>
      <c r="J12" s="30" t="s">
        <v>119</v>
      </c>
      <c r="K12" s="30" t="s">
        <v>120</v>
      </c>
      <c r="L12" s="30" t="s">
        <v>121</v>
      </c>
      <c r="M12" s="30" t="s">
        <v>122</v>
      </c>
      <c r="N12" s="30" t="s">
        <v>123</v>
      </c>
      <c r="O12" s="30" t="s">
        <v>124</v>
      </c>
      <c r="P12" s="30" t="s">
        <v>125</v>
      </c>
      <c r="Q12" s="30" t="s">
        <v>126</v>
      </c>
      <c r="R12" s="30" t="s">
        <v>127</v>
      </c>
      <c r="S12" s="30" t="s">
        <v>128</v>
      </c>
      <c r="T12" s="206" t="s">
        <v>129</v>
      </c>
      <c r="U12" s="327" t="s">
        <v>130</v>
      </c>
      <c r="V12" s="327"/>
    </row>
    <row r="13" spans="1:22" s="135" customFormat="1" ht="65.25" customHeight="1" x14ac:dyDescent="0.2">
      <c r="A13" s="314">
        <f>+'1_Acciones_disciplinarias'!C9</f>
        <v>1</v>
      </c>
      <c r="B13" s="315" t="s">
        <v>274</v>
      </c>
      <c r="C13" s="315" t="s">
        <v>379</v>
      </c>
      <c r="D13" s="315" t="s">
        <v>215</v>
      </c>
      <c r="E13" s="328" t="str">
        <f>+'1_Acciones_disciplinarias'!F9</f>
        <v>Sustanciar el 95% de las actuaciones disciplinarias en segunda instancia</v>
      </c>
      <c r="F13" s="329" t="str">
        <f>+'1_Acciones_disciplinarias'!C15</f>
        <v>Actuaciones sustanciadas</v>
      </c>
      <c r="G13" s="137" t="str">
        <f>+'1_Acciones_disciplinarias'!C22</f>
        <v>Actuaciones disciplinarias en segunda instancia sustanciadas</v>
      </c>
      <c r="H13" s="590">
        <f>+'1_Acciones_disciplinarias'!C30</f>
        <v>0</v>
      </c>
      <c r="I13" s="590">
        <f>+'1_Acciones_disciplinarias'!C31</f>
        <v>0</v>
      </c>
      <c r="J13" s="590">
        <f>+'1_Acciones_disciplinarias'!C32</f>
        <v>0</v>
      </c>
      <c r="K13" s="590">
        <f>+'1_Acciones_disciplinarias'!C33</f>
        <v>0</v>
      </c>
      <c r="L13" s="590">
        <f>+'1_Acciones_disciplinarias'!C34</f>
        <v>0</v>
      </c>
      <c r="M13" s="590">
        <f>+'1_Acciones_disciplinarias'!C35</f>
        <v>0</v>
      </c>
      <c r="N13" s="590">
        <f>+'1_Acciones_disciplinarias'!C36</f>
        <v>0</v>
      </c>
      <c r="O13" s="590">
        <f>+'1_Acciones_disciplinarias'!C37</f>
        <v>0</v>
      </c>
      <c r="P13" s="590">
        <f>+'1_Acciones_disciplinarias'!C38</f>
        <v>0</v>
      </c>
      <c r="Q13" s="590">
        <f>+'1_Acciones_disciplinarias'!C39</f>
        <v>1</v>
      </c>
      <c r="R13" s="590">
        <f>+'1_Acciones_disciplinarias'!C40</f>
        <v>1</v>
      </c>
      <c r="S13" s="590">
        <f>+'1_Acciones_disciplinarias'!C41</f>
        <v>0</v>
      </c>
      <c r="T13" s="211">
        <f>SUM(H13:S13)</f>
        <v>2</v>
      </c>
      <c r="U13" s="330" t="str">
        <f>+'1_Acciones_disciplinarias'!C49</f>
        <v>Para el cuarto trimestre la Subsecretaria de Gestión Juridica tramitó la actuación disciplinaria radicada en el 4 trimestre dando cumplimiento en un 100% a las solicitudes radicadas,asi mismo durante los ultimos 2 trimestres del año se realizo la gestion del 1 acto administrativo reportado en el primer trimestre asi como 9 actuaciones radicadas en el 2018,con lo anterior se puede evidenciar que la Subsecretaria ha realizado gestiones pertinentes que han contribuido al cumplimiento eficaz de la meta.</v>
      </c>
      <c r="V13" s="330"/>
    </row>
    <row r="14" spans="1:22" s="135" customFormat="1" ht="65.25" customHeight="1" x14ac:dyDescent="0.2">
      <c r="A14" s="314"/>
      <c r="B14" s="315"/>
      <c r="C14" s="315"/>
      <c r="D14" s="315"/>
      <c r="E14" s="328"/>
      <c r="F14" s="329"/>
      <c r="G14" s="137" t="str">
        <f>+'1_Acciones_disciplinarias'!F22</f>
        <v xml:space="preserve"> Actuaciones disciplinarias en segunda instancia radicadas en la vigencia</v>
      </c>
      <c r="H14" s="590">
        <f>+'1_Acciones_disciplinarias'!E30</f>
        <v>0</v>
      </c>
      <c r="I14" s="590">
        <f>+'1_Acciones_disciplinarias'!E31</f>
        <v>0</v>
      </c>
      <c r="J14" s="590">
        <f>+'1_Acciones_disciplinarias'!E32</f>
        <v>1</v>
      </c>
      <c r="K14" s="590">
        <f>+'1_Acciones_disciplinarias'!E33</f>
        <v>0</v>
      </c>
      <c r="L14" s="590">
        <f>+'1_Acciones_disciplinarias'!IE34</f>
        <v>0</v>
      </c>
      <c r="M14" s="590">
        <f>+'1_Acciones_disciplinarias'!E35</f>
        <v>0</v>
      </c>
      <c r="N14" s="590">
        <f>+'1_Acciones_disciplinarias'!E36</f>
        <v>0</v>
      </c>
      <c r="O14" s="590">
        <f>+'1_Acciones_disciplinarias'!E37</f>
        <v>0</v>
      </c>
      <c r="P14" s="590">
        <f>+'1_Acciones_disciplinarias'!E38</f>
        <v>0</v>
      </c>
      <c r="Q14" s="590">
        <f>+'1_Acciones_disciplinarias'!E39</f>
        <v>1</v>
      </c>
      <c r="R14" s="590">
        <f>+'1_Acciones_disciplinarias'!E40</f>
        <v>0</v>
      </c>
      <c r="S14" s="590">
        <f>+'1_Acciones_disciplinarias'!E41</f>
        <v>0</v>
      </c>
      <c r="T14" s="211">
        <f>SUM(H14:S14)</f>
        <v>2</v>
      </c>
      <c r="U14" s="330"/>
      <c r="V14" s="330"/>
    </row>
    <row r="15" spans="1:22" s="135" customFormat="1" ht="104.25" customHeight="1" x14ac:dyDescent="0.2">
      <c r="A15" s="314"/>
      <c r="B15" s="315"/>
      <c r="C15" s="315"/>
      <c r="D15" s="315"/>
      <c r="E15" s="328"/>
      <c r="F15" s="329"/>
      <c r="G15" s="138" t="s">
        <v>131</v>
      </c>
      <c r="H15" s="179" t="e">
        <f>+H13/H14</f>
        <v>#DIV/0!</v>
      </c>
      <c r="I15" s="179" t="e">
        <f t="shared" ref="I15:S15" si="0">+I13/I14</f>
        <v>#DIV/0!</v>
      </c>
      <c r="J15" s="179">
        <f t="shared" si="0"/>
        <v>0</v>
      </c>
      <c r="K15" s="179" t="e">
        <f t="shared" si="0"/>
        <v>#DIV/0!</v>
      </c>
      <c r="L15" s="179" t="e">
        <f t="shared" si="0"/>
        <v>#DIV/0!</v>
      </c>
      <c r="M15" s="179" t="e">
        <f t="shared" si="0"/>
        <v>#DIV/0!</v>
      </c>
      <c r="N15" s="179" t="e">
        <f t="shared" si="0"/>
        <v>#DIV/0!</v>
      </c>
      <c r="O15" s="179" t="e">
        <f t="shared" si="0"/>
        <v>#DIV/0!</v>
      </c>
      <c r="P15" s="179" t="e">
        <f t="shared" si="0"/>
        <v>#DIV/0!</v>
      </c>
      <c r="Q15" s="179">
        <f t="shared" si="0"/>
        <v>1</v>
      </c>
      <c r="R15" s="179" t="e">
        <f t="shared" si="0"/>
        <v>#DIV/0!</v>
      </c>
      <c r="S15" s="179" t="e">
        <f t="shared" si="0"/>
        <v>#DIV/0!</v>
      </c>
      <c r="T15" s="209">
        <f>+T13/T14</f>
        <v>1</v>
      </c>
      <c r="U15" s="330"/>
      <c r="V15" s="330"/>
    </row>
    <row r="16" spans="1:22" s="135" customFormat="1" ht="65.25" customHeight="1" x14ac:dyDescent="0.2">
      <c r="A16" s="314">
        <f>'2_Seguimientos'!C9</f>
        <v>2</v>
      </c>
      <c r="B16" s="315" t="s">
        <v>274</v>
      </c>
      <c r="C16" s="315" t="s">
        <v>379</v>
      </c>
      <c r="D16" s="315" t="s">
        <v>215</v>
      </c>
      <c r="E16" s="328" t="str">
        <f>+'2_Seguimientos'!F9</f>
        <v>Realizar el 100% de los seguimientos programados a la gestión de la SGJ y sus direcciones.</v>
      </c>
      <c r="F16" s="329" t="str">
        <f>'2_Seguimientos'!C15</f>
        <v>Seguimientos a la gestión de la SGJ y sus direcciones</v>
      </c>
      <c r="G16" s="137" t="str">
        <f>'2_Seguimientos'!C22</f>
        <v>Porcentaje de seguimientos realizados</v>
      </c>
      <c r="H16" s="180">
        <f>'2_Seguimientos'!C30</f>
        <v>0</v>
      </c>
      <c r="I16" s="180">
        <f>'2_Seguimientos'!C31</f>
        <v>0</v>
      </c>
      <c r="J16" s="180">
        <f>'2_Seguimientos'!C32</f>
        <v>0</v>
      </c>
      <c r="K16" s="180">
        <f>'2_Seguimientos'!C33</f>
        <v>0</v>
      </c>
      <c r="L16" s="180">
        <f>'2_Seguimientos'!C34</f>
        <v>0.1666</v>
      </c>
      <c r="M16" s="180">
        <f>'2_Seguimientos'!C35</f>
        <v>0.16669999999999999</v>
      </c>
      <c r="N16" s="180">
        <f>'2_Seguimientos'!C36</f>
        <v>0</v>
      </c>
      <c r="O16" s="180">
        <f>'2_Seguimientos'!C37</f>
        <v>0.33300000000000002</v>
      </c>
      <c r="P16" s="180">
        <f>'2_Seguimientos'!C38</f>
        <v>0</v>
      </c>
      <c r="Q16" s="180">
        <f>'2_Seguimientos'!C39</f>
        <v>0</v>
      </c>
      <c r="R16" s="180">
        <f>'2_Seguimientos'!C40</f>
        <v>0</v>
      </c>
      <c r="S16" s="180">
        <f>'2_Seguimientos'!C41</f>
        <v>0.3332</v>
      </c>
      <c r="T16" s="208">
        <f>SUM(H16:S16)</f>
        <v>0.99950000000000006</v>
      </c>
      <c r="U16" s="330" t="str">
        <f>'2_Seguimientos'!C49</f>
        <v xml:space="preserve">Para el Cuarto trimestre la Subsecretaria da cumplimiento al 100% de todas las actividades relacionadas en la Hoja de actividades, cumpliendo asi con la meta programada para la vigencia 2019, asi mismo es importante mencionar que los seguimientos realizados por la Subsecretaria en los diferentes temas aborados como por ejemplo calidad y presupuesto; es el resultado de que para el cierre de la vigencia solo se tengan 5 acciones de Pmp y Pmi para cumplimiento, asi como la ejecuccion del 100 % del presupuesto, en conclusion los seguimientos son eficientes para el cumplimiento de las metas propuestas para la vigencia por la Subsecretaria. </v>
      </c>
      <c r="V16" s="330"/>
    </row>
    <row r="17" spans="1:23" s="135" customFormat="1" ht="65.25" customHeight="1" x14ac:dyDescent="0.2">
      <c r="A17" s="314"/>
      <c r="B17" s="315"/>
      <c r="C17" s="315"/>
      <c r="D17" s="315"/>
      <c r="E17" s="328"/>
      <c r="F17" s="329"/>
      <c r="G17" s="137" t="str">
        <f>'2_Seguimientos'!F22</f>
        <v>Porcentaje total de seguimientos programados en la vigencia</v>
      </c>
      <c r="H17" s="180">
        <f>'2_Seguimientos'!E30</f>
        <v>0</v>
      </c>
      <c r="I17" s="180">
        <f>'2_Seguimientos'!E31</f>
        <v>0</v>
      </c>
      <c r="J17" s="180">
        <f>'2_Seguimientos'!E32</f>
        <v>0</v>
      </c>
      <c r="K17" s="180">
        <f>'2_Seguimientos'!E33</f>
        <v>0.33329999999999999</v>
      </c>
      <c r="L17" s="180">
        <f>'2_Seguimientos'!E34</f>
        <v>0</v>
      </c>
      <c r="M17" s="180">
        <f>'2_Seguimientos'!E35</f>
        <v>0</v>
      </c>
      <c r="N17" s="180">
        <f>'2_Seguimientos'!E36</f>
        <v>0.33329999999999999</v>
      </c>
      <c r="O17" s="180">
        <f>'2_Seguimientos'!E37</f>
        <v>0</v>
      </c>
      <c r="P17" s="180">
        <f>'2_Seguimientos'!E38</f>
        <v>0</v>
      </c>
      <c r="Q17" s="180">
        <f>'2_Seguimientos'!E39</f>
        <v>0.33329999999999999</v>
      </c>
      <c r="R17" s="180">
        <f>'2_Seguimientos'!E40</f>
        <v>0</v>
      </c>
      <c r="S17" s="180">
        <f>'2_Seguimientos'!E41</f>
        <v>0</v>
      </c>
      <c r="T17" s="208">
        <v>1</v>
      </c>
      <c r="U17" s="330"/>
      <c r="V17" s="330"/>
    </row>
    <row r="18" spans="1:23" s="135" customFormat="1" ht="88.5" customHeight="1" x14ac:dyDescent="0.2">
      <c r="A18" s="314"/>
      <c r="B18" s="315"/>
      <c r="C18" s="315"/>
      <c r="D18" s="315"/>
      <c r="E18" s="328"/>
      <c r="F18" s="329"/>
      <c r="G18" s="138" t="s">
        <v>131</v>
      </c>
      <c r="H18" s="179" t="e">
        <f>H16/H17</f>
        <v>#DIV/0!</v>
      </c>
      <c r="I18" s="179" t="e">
        <f t="shared" ref="I18:S18" si="1">I16/I17</f>
        <v>#DIV/0!</v>
      </c>
      <c r="J18" s="179" t="e">
        <f t="shared" si="1"/>
        <v>#DIV/0!</v>
      </c>
      <c r="K18" s="179">
        <f t="shared" si="1"/>
        <v>0</v>
      </c>
      <c r="L18" s="179" t="e">
        <f t="shared" si="1"/>
        <v>#DIV/0!</v>
      </c>
      <c r="M18" s="179" t="e">
        <f t="shared" si="1"/>
        <v>#DIV/0!</v>
      </c>
      <c r="N18" s="179">
        <f t="shared" si="1"/>
        <v>0</v>
      </c>
      <c r="O18" s="179" t="e">
        <f t="shared" si="1"/>
        <v>#DIV/0!</v>
      </c>
      <c r="P18" s="179" t="e">
        <f t="shared" si="1"/>
        <v>#DIV/0!</v>
      </c>
      <c r="Q18" s="179">
        <f t="shared" si="1"/>
        <v>0</v>
      </c>
      <c r="R18" s="179" t="e">
        <f t="shared" si="1"/>
        <v>#DIV/0!</v>
      </c>
      <c r="S18" s="179" t="e">
        <f t="shared" si="1"/>
        <v>#DIV/0!</v>
      </c>
      <c r="T18" s="209">
        <f>+T16/T17</f>
        <v>0.99950000000000006</v>
      </c>
      <c r="U18" s="330"/>
      <c r="V18" s="330"/>
    </row>
    <row r="19" spans="1:23" s="135" customFormat="1" ht="65.25" customHeight="1" x14ac:dyDescent="0.2">
      <c r="A19" s="314">
        <f>'3_MIPG'!C9</f>
        <v>3</v>
      </c>
      <c r="B19" s="315" t="s">
        <v>274</v>
      </c>
      <c r="C19" s="315" t="s">
        <v>380</v>
      </c>
      <c r="D19" s="315" t="s">
        <v>215</v>
      </c>
      <c r="E19" s="328" t="str">
        <f>+'3_MIPG'!F9</f>
        <v>Cumplir el 100% de las actividades propuestas en el Modelo Integrado de Planeación y Gestión - MIPG por la Subsecretaría de Gestión Jurídica</v>
      </c>
      <c r="F19" s="329" t="str">
        <f>'3_MIPG'!C15</f>
        <v>MIPG</v>
      </c>
      <c r="G19" s="137" t="str">
        <f>'3_MIPG'!C22</f>
        <v>Porcentaje de avance en actividades ejecutadas</v>
      </c>
      <c r="H19" s="181">
        <f>'3_MIPG'!C30</f>
        <v>0</v>
      </c>
      <c r="I19" s="181">
        <f>'3_MIPG'!C31</f>
        <v>0</v>
      </c>
      <c r="J19" s="181">
        <f>'3_MIPG'!C32</f>
        <v>0</v>
      </c>
      <c r="K19" s="181">
        <f>'3_MIPG'!C33</f>
        <v>0</v>
      </c>
      <c r="L19" s="181">
        <f>'3_MIPG'!C34</f>
        <v>0</v>
      </c>
      <c r="M19" s="181">
        <f>'3_MIPG'!C35</f>
        <v>0.4</v>
      </c>
      <c r="N19" s="181">
        <f>'3_MIPG'!C36</f>
        <v>0</v>
      </c>
      <c r="O19" s="181">
        <f>'3_MIPG'!C37</f>
        <v>0</v>
      </c>
      <c r="P19" s="181">
        <f>'3_MIPG'!C38</f>
        <v>0</v>
      </c>
      <c r="Q19" s="181">
        <f>'3_MIPG'!C39</f>
        <v>0</v>
      </c>
      <c r="R19" s="181">
        <f>'3_MIPG'!C40</f>
        <v>0.6</v>
      </c>
      <c r="S19" s="181">
        <f>'3_MIPG'!C41</f>
        <v>0</v>
      </c>
      <c r="T19" s="208">
        <f>SUM(H19:S19)</f>
        <v>1</v>
      </c>
      <c r="U19" s="330" t="str">
        <f>'3_MIPG'!C49</f>
        <v>La Subsecretaria de Gestion Juridica para la Vigencia 2019,dio cumplimiento a las actividades programadas en el Plan de Adecuacion y Sostenibilidad MIPG,realizando las 2 actividades alli programadas la primera se logro en el mes de Julio como se evidencia en la Hoja de Actividades; finalmente para el 4 trimestre la Subsecretaria ejecuto el 60% de la actividad programada, lo que contribuye al cumplimiento del 100% de la meta.</v>
      </c>
      <c r="V19" s="330"/>
    </row>
    <row r="20" spans="1:23" s="135" customFormat="1" ht="65.25" customHeight="1" x14ac:dyDescent="0.2">
      <c r="A20" s="314"/>
      <c r="B20" s="315"/>
      <c r="C20" s="315"/>
      <c r="D20" s="315"/>
      <c r="E20" s="328"/>
      <c r="F20" s="329"/>
      <c r="G20" s="137" t="str">
        <f>'3_MIPG'!F22</f>
        <v>Porcentaje total  de avance de actividades programado en la vigencia</v>
      </c>
      <c r="H20" s="181">
        <f>'3_MIPG'!E30</f>
        <v>0</v>
      </c>
      <c r="I20" s="181">
        <f>'3_MIPG'!E31</f>
        <v>0</v>
      </c>
      <c r="J20" s="181">
        <f>'3_MIPG'!E32</f>
        <v>0</v>
      </c>
      <c r="K20" s="181">
        <f>'3_MIPG'!E33</f>
        <v>0</v>
      </c>
      <c r="L20" s="181">
        <f>'3_MIPG'!E34</f>
        <v>0</v>
      </c>
      <c r="M20" s="181">
        <f>'3_MIPG'!E35</f>
        <v>0.4</v>
      </c>
      <c r="N20" s="181">
        <f>'3_MIPG'!E36</f>
        <v>0</v>
      </c>
      <c r="O20" s="181">
        <f>'3_MIPG'!E37</f>
        <v>0</v>
      </c>
      <c r="P20" s="181">
        <f>'3_MIPG'!E38</f>
        <v>0</v>
      </c>
      <c r="Q20" s="181">
        <f>'3_MIPG'!E39</f>
        <v>0</v>
      </c>
      <c r="R20" s="181">
        <f>'3_MIPG'!E40</f>
        <v>0.6</v>
      </c>
      <c r="S20" s="181">
        <f>'3_MIPG'!E41</f>
        <v>0</v>
      </c>
      <c r="T20" s="210">
        <f>SUM(H20:S20)</f>
        <v>1</v>
      </c>
      <c r="U20" s="330"/>
      <c r="V20" s="330"/>
    </row>
    <row r="21" spans="1:23" s="135" customFormat="1" ht="71.25" customHeight="1" x14ac:dyDescent="0.2">
      <c r="A21" s="314"/>
      <c r="B21" s="315"/>
      <c r="C21" s="315"/>
      <c r="D21" s="315"/>
      <c r="E21" s="328"/>
      <c r="F21" s="329"/>
      <c r="G21" s="138" t="s">
        <v>131</v>
      </c>
      <c r="H21" s="179" t="e">
        <f>H19/H20</f>
        <v>#DIV/0!</v>
      </c>
      <c r="I21" s="179" t="e">
        <f t="shared" ref="I21:S21" si="2">I19/I20</f>
        <v>#DIV/0!</v>
      </c>
      <c r="J21" s="179" t="e">
        <f t="shared" si="2"/>
        <v>#DIV/0!</v>
      </c>
      <c r="K21" s="179" t="e">
        <f t="shared" si="2"/>
        <v>#DIV/0!</v>
      </c>
      <c r="L21" s="179" t="e">
        <f t="shared" si="2"/>
        <v>#DIV/0!</v>
      </c>
      <c r="M21" s="179">
        <f t="shared" si="2"/>
        <v>1</v>
      </c>
      <c r="N21" s="179" t="e">
        <f t="shared" si="2"/>
        <v>#DIV/0!</v>
      </c>
      <c r="O21" s="179" t="e">
        <f t="shared" si="2"/>
        <v>#DIV/0!</v>
      </c>
      <c r="P21" s="179" t="e">
        <f t="shared" si="2"/>
        <v>#DIV/0!</v>
      </c>
      <c r="Q21" s="179" t="e">
        <f t="shared" si="2"/>
        <v>#DIV/0!</v>
      </c>
      <c r="R21" s="179">
        <f t="shared" si="2"/>
        <v>1</v>
      </c>
      <c r="S21" s="179" t="e">
        <f t="shared" si="2"/>
        <v>#DIV/0!</v>
      </c>
      <c r="T21" s="209">
        <f>T19/T20</f>
        <v>1</v>
      </c>
      <c r="U21" s="330"/>
      <c r="V21" s="330"/>
    </row>
    <row r="22" spans="1:23" ht="71.25" customHeight="1" x14ac:dyDescent="0.25">
      <c r="A22" s="314">
        <v>4</v>
      </c>
      <c r="B22" s="315" t="s">
        <v>274</v>
      </c>
      <c r="C22" s="315" t="s">
        <v>379</v>
      </c>
      <c r="D22" s="315" t="s">
        <v>215</v>
      </c>
      <c r="E22" s="328" t="str">
        <f>+'4_Eje_Presu'!E9</f>
        <v>Alcanzar al 95 % la ejecución presupuestal de los proyectos de inversión de la Subsecretaría de Gestión Jurídica</v>
      </c>
      <c r="F22" s="329" t="str">
        <f>+'4_Eje_Presu'!B15</f>
        <v>Ejecución Presupuestal proyectos de inversión</v>
      </c>
      <c r="G22" s="137" t="str">
        <f>+'4_Eje_Presu'!B22</f>
        <v>Total presupuesto ejecutado del proyecto de inversión</v>
      </c>
      <c r="H22" s="182">
        <f>+'4_Eje_Presu'!B30</f>
        <v>0</v>
      </c>
      <c r="I22" s="182">
        <f>+'4_Eje_Presu'!B31</f>
        <v>0</v>
      </c>
      <c r="J22" s="182">
        <f>+'4_Eje_Presu'!B32</f>
        <v>3053167085</v>
      </c>
      <c r="K22" s="182">
        <f>+'4_Eje_Presu'!B33</f>
        <v>5496511186</v>
      </c>
      <c r="L22" s="182">
        <f>+'4_Eje_Presu'!B34</f>
        <v>3164819213</v>
      </c>
      <c r="M22" s="182">
        <f>+'4_Eje_Presu'!B35</f>
        <v>1555135400</v>
      </c>
      <c r="N22" s="182">
        <f>+'4_Eje_Presu'!B36</f>
        <v>600000</v>
      </c>
      <c r="O22" s="182">
        <f>+'4_Eje_Presu'!B37</f>
        <v>-7690428</v>
      </c>
      <c r="P22" s="182">
        <f>+'4_Eje_Presu'!B38</f>
        <v>72000000</v>
      </c>
      <c r="Q22" s="182">
        <f>+'4_Eje_Presu'!B39</f>
        <v>233523281</v>
      </c>
      <c r="R22" s="182">
        <f>+'4_Eje_Presu'!B40</f>
        <v>-159356033</v>
      </c>
      <c r="S22" s="182">
        <f>+'4_Eje_Presu'!B41</f>
        <v>-66341000</v>
      </c>
      <c r="T22" s="211">
        <f>SUM(H22:S22)</f>
        <v>13342368704</v>
      </c>
      <c r="U22" s="330" t="str">
        <f>+'4_Eje_Presu'!B42</f>
        <v>Para el cuarto trimestre de 2019,  se logro una ejecuccion en el trimestre de 7.826.248  lo que significa que se alcanzo  una ejecución del 97,40%, del presupuesto asignado para cada meta de la Subsecretaria, es importante mencionar que los saldos negativos son valores que surgen de las cancelaciones anticipadas de contratos y que se liberaron en la vigencia para no constituir reservas sin necesidad, por lo cual muestra que se cumplio realmente con el 100% del presupuesto asignado.</v>
      </c>
      <c r="V22" s="330"/>
      <c r="W22" s="21"/>
    </row>
    <row r="23" spans="1:23" ht="57.75" customHeight="1" x14ac:dyDescent="0.25">
      <c r="A23" s="314"/>
      <c r="B23" s="315"/>
      <c r="C23" s="315"/>
      <c r="D23" s="315"/>
      <c r="E23" s="328"/>
      <c r="F23" s="329"/>
      <c r="G23" s="137" t="str">
        <f>+'4_Eje_Presu'!E22</f>
        <v>Total presupuesto programado del proyecto de inversión</v>
      </c>
      <c r="H23" s="331">
        <f>+'4_Eje_Presu'!E30</f>
        <v>13698463360</v>
      </c>
      <c r="I23" s="331"/>
      <c r="J23" s="331"/>
      <c r="K23" s="331"/>
      <c r="L23" s="331"/>
      <c r="M23" s="331"/>
      <c r="N23" s="331"/>
      <c r="O23" s="331"/>
      <c r="P23" s="331"/>
      <c r="Q23" s="331"/>
      <c r="R23" s="331"/>
      <c r="S23" s="331"/>
      <c r="T23" s="211">
        <f>+H23</f>
        <v>13698463360</v>
      </c>
      <c r="U23" s="330"/>
      <c r="V23" s="330"/>
      <c r="W23" s="21"/>
    </row>
    <row r="24" spans="1:23" ht="88.5" customHeight="1" x14ac:dyDescent="0.25">
      <c r="A24" s="314"/>
      <c r="B24" s="315"/>
      <c r="C24" s="315"/>
      <c r="D24" s="315"/>
      <c r="E24" s="328"/>
      <c r="F24" s="329"/>
      <c r="G24" s="138" t="s">
        <v>131</v>
      </c>
      <c r="H24" s="179">
        <f>+H22/$H$23</f>
        <v>0</v>
      </c>
      <c r="I24" s="179">
        <f t="shared" ref="I24:S24" si="3">+I22/$H$23</f>
        <v>0</v>
      </c>
      <c r="J24" s="179">
        <f t="shared" si="3"/>
        <v>0.22288391075420594</v>
      </c>
      <c r="K24" s="179">
        <f t="shared" si="3"/>
        <v>0.40125020168685549</v>
      </c>
      <c r="L24" s="179">
        <f t="shared" si="3"/>
        <v>0.23103461533075195</v>
      </c>
      <c r="M24" s="179">
        <f t="shared" si="3"/>
        <v>0.11352626635050546</v>
      </c>
      <c r="N24" s="179">
        <f t="shared" si="3"/>
        <v>4.3800533259228279E-5</v>
      </c>
      <c r="O24" s="179">
        <f t="shared" si="3"/>
        <v>-5.6140807898616744E-4</v>
      </c>
      <c r="P24" s="179">
        <f t="shared" si="3"/>
        <v>5.2560639911073941E-3</v>
      </c>
      <c r="Q24" s="179">
        <f t="shared" si="3"/>
        <v>1.7047407060407686E-2</v>
      </c>
      <c r="R24" s="179">
        <f t="shared" si="3"/>
        <v>-1.1633132039125299E-2</v>
      </c>
      <c r="S24" s="179">
        <f t="shared" si="3"/>
        <v>-4.8429519615841056E-3</v>
      </c>
      <c r="T24" s="212">
        <f>+T22/T23</f>
        <v>0.97400477362739757</v>
      </c>
      <c r="U24" s="330"/>
      <c r="V24" s="330"/>
      <c r="W24" s="21"/>
    </row>
  </sheetData>
  <sheetProtection algorithmName="SHA-512" hashValue="Zuk40B3Dk9iuk9MyXuU5tV6QR0eKu5PajLTfENcFgGbyc7SnDkG1YVfU2i0x/pmap1wt5tngrpP2SUD2ijOf7g==" saltValue="EVuewbRKaEkJMQ0Ob2pQzg==" spinCount="100000" sheet="1" objects="1" scenarios="1" formatCells="0" formatColumns="0" formatRows="0"/>
  <mergeCells count="45">
    <mergeCell ref="A19:A21"/>
    <mergeCell ref="B19:B21"/>
    <mergeCell ref="C19:C21"/>
    <mergeCell ref="D19:D21"/>
    <mergeCell ref="A22:A24"/>
    <mergeCell ref="B22:B24"/>
    <mergeCell ref="C22:C24"/>
    <mergeCell ref="D22:D24"/>
    <mergeCell ref="E22:E24"/>
    <mergeCell ref="F22:F24"/>
    <mergeCell ref="U22:V24"/>
    <mergeCell ref="U13:V15"/>
    <mergeCell ref="E13:E15"/>
    <mergeCell ref="F13:F15"/>
    <mergeCell ref="E16:E18"/>
    <mergeCell ref="F16:F18"/>
    <mergeCell ref="U16:V18"/>
    <mergeCell ref="E19:E21"/>
    <mergeCell ref="F19:F21"/>
    <mergeCell ref="U19:V21"/>
    <mergeCell ref="H23:S23"/>
    <mergeCell ref="C7:F7"/>
    <mergeCell ref="A10:V10"/>
    <mergeCell ref="A11:A12"/>
    <mergeCell ref="B11:C11"/>
    <mergeCell ref="D11:D12"/>
    <mergeCell ref="E11:E12"/>
    <mergeCell ref="F11:F12"/>
    <mergeCell ref="G11:G12"/>
    <mergeCell ref="H11:V11"/>
    <mergeCell ref="U12:V12"/>
    <mergeCell ref="A1:B4"/>
    <mergeCell ref="C1:T1"/>
    <mergeCell ref="C2:T2"/>
    <mergeCell ref="C3:T3"/>
    <mergeCell ref="C4:H4"/>
    <mergeCell ref="I4:T4"/>
    <mergeCell ref="A16:A18"/>
    <mergeCell ref="B16:B18"/>
    <mergeCell ref="C16:C18"/>
    <mergeCell ref="D16:D18"/>
    <mergeCell ref="A13:A15"/>
    <mergeCell ref="B13:B15"/>
    <mergeCell ref="C13:C15"/>
    <mergeCell ref="D13:D15"/>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L20"/>
  <sheetViews>
    <sheetView topLeftCell="A10" zoomScale="90" zoomScaleNormal="90" workbookViewId="0">
      <selection activeCell="I18" sqref="I18"/>
    </sheetView>
  </sheetViews>
  <sheetFormatPr baseColWidth="10" defaultRowHeight="12" x14ac:dyDescent="0.2"/>
  <cols>
    <col min="1" max="1" width="11.42578125" style="9"/>
    <col min="2" max="2" width="18" style="9" customWidth="1"/>
    <col min="3" max="3" width="17.85546875" style="9" customWidth="1"/>
    <col min="4" max="4" width="20.28515625" style="9" bestFit="1" customWidth="1"/>
    <col min="5" max="5" width="24.85546875" style="9" customWidth="1"/>
    <col min="6" max="6" width="32.42578125" style="9" customWidth="1"/>
    <col min="7" max="10" width="19.5703125" style="9" customWidth="1"/>
    <col min="11" max="11" width="38" style="9" customWidth="1"/>
    <col min="12" max="257" width="11.42578125" style="9"/>
    <col min="258" max="258" width="18" style="9" customWidth="1"/>
    <col min="259" max="259" width="17.85546875" style="9" customWidth="1"/>
    <col min="260" max="260" width="20.28515625" style="9" bestFit="1" customWidth="1"/>
    <col min="261" max="261" width="24.85546875" style="9" customWidth="1"/>
    <col min="262" max="262" width="32.42578125" style="9" customWidth="1"/>
    <col min="263" max="267" width="19.5703125" style="9" customWidth="1"/>
    <col min="268" max="513" width="11.42578125" style="9"/>
    <col min="514" max="514" width="18" style="9" customWidth="1"/>
    <col min="515" max="515" width="17.85546875" style="9" customWidth="1"/>
    <col min="516" max="516" width="20.28515625" style="9" bestFit="1" customWidth="1"/>
    <col min="517" max="517" width="24.85546875" style="9" customWidth="1"/>
    <col min="518" max="518" width="32.42578125" style="9" customWidth="1"/>
    <col min="519" max="523" width="19.5703125" style="9" customWidth="1"/>
    <col min="524" max="769" width="11.42578125" style="9"/>
    <col min="770" max="770" width="18" style="9" customWidth="1"/>
    <col min="771" max="771" width="17.85546875" style="9" customWidth="1"/>
    <col min="772" max="772" width="20.28515625" style="9" bestFit="1" customWidth="1"/>
    <col min="773" max="773" width="24.85546875" style="9" customWidth="1"/>
    <col min="774" max="774" width="32.42578125" style="9" customWidth="1"/>
    <col min="775" max="779" width="19.5703125" style="9" customWidth="1"/>
    <col min="780" max="1025" width="11.42578125" style="9"/>
    <col min="1026" max="1026" width="18" style="9" customWidth="1"/>
    <col min="1027" max="1027" width="17.85546875" style="9" customWidth="1"/>
    <col min="1028" max="1028" width="20.28515625" style="9" bestFit="1" customWidth="1"/>
    <col min="1029" max="1029" width="24.85546875" style="9" customWidth="1"/>
    <col min="1030" max="1030" width="32.42578125" style="9" customWidth="1"/>
    <col min="1031" max="1035" width="19.5703125" style="9" customWidth="1"/>
    <col min="1036" max="1281" width="11.42578125" style="9"/>
    <col min="1282" max="1282" width="18" style="9" customWidth="1"/>
    <col min="1283" max="1283" width="17.85546875" style="9" customWidth="1"/>
    <col min="1284" max="1284" width="20.28515625" style="9" bestFit="1" customWidth="1"/>
    <col min="1285" max="1285" width="24.85546875" style="9" customWidth="1"/>
    <col min="1286" max="1286" width="32.42578125" style="9" customWidth="1"/>
    <col min="1287" max="1291" width="19.5703125" style="9" customWidth="1"/>
    <col min="1292" max="1537" width="11.42578125" style="9"/>
    <col min="1538" max="1538" width="18" style="9" customWidth="1"/>
    <col min="1539" max="1539" width="17.85546875" style="9" customWidth="1"/>
    <col min="1540" max="1540" width="20.28515625" style="9" bestFit="1" customWidth="1"/>
    <col min="1541" max="1541" width="24.85546875" style="9" customWidth="1"/>
    <col min="1542" max="1542" width="32.42578125" style="9" customWidth="1"/>
    <col min="1543" max="1547" width="19.5703125" style="9" customWidth="1"/>
    <col min="1548" max="1793" width="11.42578125" style="9"/>
    <col min="1794" max="1794" width="18" style="9" customWidth="1"/>
    <col min="1795" max="1795" width="17.85546875" style="9" customWidth="1"/>
    <col min="1796" max="1796" width="20.28515625" style="9" bestFit="1" customWidth="1"/>
    <col min="1797" max="1797" width="24.85546875" style="9" customWidth="1"/>
    <col min="1798" max="1798" width="32.42578125" style="9" customWidth="1"/>
    <col min="1799" max="1803" width="19.5703125" style="9" customWidth="1"/>
    <col min="1804" max="2049" width="11.42578125" style="9"/>
    <col min="2050" max="2050" width="18" style="9" customWidth="1"/>
    <col min="2051" max="2051" width="17.85546875" style="9" customWidth="1"/>
    <col min="2052" max="2052" width="20.28515625" style="9" bestFit="1" customWidth="1"/>
    <col min="2053" max="2053" width="24.85546875" style="9" customWidth="1"/>
    <col min="2054" max="2054" width="32.42578125" style="9" customWidth="1"/>
    <col min="2055" max="2059" width="19.5703125" style="9" customWidth="1"/>
    <col min="2060" max="2305" width="11.42578125" style="9"/>
    <col min="2306" max="2306" width="18" style="9" customWidth="1"/>
    <col min="2307" max="2307" width="17.85546875" style="9" customWidth="1"/>
    <col min="2308" max="2308" width="20.28515625" style="9" bestFit="1" customWidth="1"/>
    <col min="2309" max="2309" width="24.85546875" style="9" customWidth="1"/>
    <col min="2310" max="2310" width="32.42578125" style="9" customWidth="1"/>
    <col min="2311" max="2315" width="19.5703125" style="9" customWidth="1"/>
    <col min="2316" max="2561" width="11.42578125" style="9"/>
    <col min="2562" max="2562" width="18" style="9" customWidth="1"/>
    <col min="2563" max="2563" width="17.85546875" style="9" customWidth="1"/>
    <col min="2564" max="2564" width="20.28515625" style="9" bestFit="1" customWidth="1"/>
    <col min="2565" max="2565" width="24.85546875" style="9" customWidth="1"/>
    <col min="2566" max="2566" width="32.42578125" style="9" customWidth="1"/>
    <col min="2567" max="2571" width="19.5703125" style="9" customWidth="1"/>
    <col min="2572" max="2817" width="11.42578125" style="9"/>
    <col min="2818" max="2818" width="18" style="9" customWidth="1"/>
    <col min="2819" max="2819" width="17.85546875" style="9" customWidth="1"/>
    <col min="2820" max="2820" width="20.28515625" style="9" bestFit="1" customWidth="1"/>
    <col min="2821" max="2821" width="24.85546875" style="9" customWidth="1"/>
    <col min="2822" max="2822" width="32.42578125" style="9" customWidth="1"/>
    <col min="2823" max="2827" width="19.5703125" style="9" customWidth="1"/>
    <col min="2828" max="3073" width="11.42578125" style="9"/>
    <col min="3074" max="3074" width="18" style="9" customWidth="1"/>
    <col min="3075" max="3075" width="17.85546875" style="9" customWidth="1"/>
    <col min="3076" max="3076" width="20.28515625" style="9" bestFit="1" customWidth="1"/>
    <col min="3077" max="3077" width="24.85546875" style="9" customWidth="1"/>
    <col min="3078" max="3078" width="32.42578125" style="9" customWidth="1"/>
    <col min="3079" max="3083" width="19.5703125" style="9" customWidth="1"/>
    <col min="3084" max="3329" width="11.42578125" style="9"/>
    <col min="3330" max="3330" width="18" style="9" customWidth="1"/>
    <col min="3331" max="3331" width="17.85546875" style="9" customWidth="1"/>
    <col min="3332" max="3332" width="20.28515625" style="9" bestFit="1" customWidth="1"/>
    <col min="3333" max="3333" width="24.85546875" style="9" customWidth="1"/>
    <col min="3334" max="3334" width="32.42578125" style="9" customWidth="1"/>
    <col min="3335" max="3339" width="19.5703125" style="9" customWidth="1"/>
    <col min="3340" max="3585" width="11.42578125" style="9"/>
    <col min="3586" max="3586" width="18" style="9" customWidth="1"/>
    <col min="3587" max="3587" width="17.85546875" style="9" customWidth="1"/>
    <col min="3588" max="3588" width="20.28515625" style="9" bestFit="1" customWidth="1"/>
    <col min="3589" max="3589" width="24.85546875" style="9" customWidth="1"/>
    <col min="3590" max="3590" width="32.42578125" style="9" customWidth="1"/>
    <col min="3591" max="3595" width="19.5703125" style="9" customWidth="1"/>
    <col min="3596" max="3841" width="11.42578125" style="9"/>
    <col min="3842" max="3842" width="18" style="9" customWidth="1"/>
    <col min="3843" max="3843" width="17.85546875" style="9" customWidth="1"/>
    <col min="3844" max="3844" width="20.28515625" style="9" bestFit="1" customWidth="1"/>
    <col min="3845" max="3845" width="24.85546875" style="9" customWidth="1"/>
    <col min="3846" max="3846" width="32.42578125" style="9" customWidth="1"/>
    <col min="3847" max="3851" width="19.5703125" style="9" customWidth="1"/>
    <col min="3852" max="4097" width="11.42578125" style="9"/>
    <col min="4098" max="4098" width="18" style="9" customWidth="1"/>
    <col min="4099" max="4099" width="17.85546875" style="9" customWidth="1"/>
    <col min="4100" max="4100" width="20.28515625" style="9" bestFit="1" customWidth="1"/>
    <col min="4101" max="4101" width="24.85546875" style="9" customWidth="1"/>
    <col min="4102" max="4102" width="32.42578125" style="9" customWidth="1"/>
    <col min="4103" max="4107" width="19.5703125" style="9" customWidth="1"/>
    <col min="4108" max="4353" width="11.42578125" style="9"/>
    <col min="4354" max="4354" width="18" style="9" customWidth="1"/>
    <col min="4355" max="4355" width="17.85546875" style="9" customWidth="1"/>
    <col min="4356" max="4356" width="20.28515625" style="9" bestFit="1" customWidth="1"/>
    <col min="4357" max="4357" width="24.85546875" style="9" customWidth="1"/>
    <col min="4358" max="4358" width="32.42578125" style="9" customWidth="1"/>
    <col min="4359" max="4363" width="19.5703125" style="9" customWidth="1"/>
    <col min="4364" max="4609" width="11.42578125" style="9"/>
    <col min="4610" max="4610" width="18" style="9" customWidth="1"/>
    <col min="4611" max="4611" width="17.85546875" style="9" customWidth="1"/>
    <col min="4612" max="4612" width="20.28515625" style="9" bestFit="1" customWidth="1"/>
    <col min="4613" max="4613" width="24.85546875" style="9" customWidth="1"/>
    <col min="4614" max="4614" width="32.42578125" style="9" customWidth="1"/>
    <col min="4615" max="4619" width="19.5703125" style="9" customWidth="1"/>
    <col min="4620" max="4865" width="11.42578125" style="9"/>
    <col min="4866" max="4866" width="18" style="9" customWidth="1"/>
    <col min="4867" max="4867" width="17.85546875" style="9" customWidth="1"/>
    <col min="4868" max="4868" width="20.28515625" style="9" bestFit="1" customWidth="1"/>
    <col min="4869" max="4869" width="24.85546875" style="9" customWidth="1"/>
    <col min="4870" max="4870" width="32.42578125" style="9" customWidth="1"/>
    <col min="4871" max="4875" width="19.5703125" style="9" customWidth="1"/>
    <col min="4876" max="5121" width="11.42578125" style="9"/>
    <col min="5122" max="5122" width="18" style="9" customWidth="1"/>
    <col min="5123" max="5123" width="17.85546875" style="9" customWidth="1"/>
    <col min="5124" max="5124" width="20.28515625" style="9" bestFit="1" customWidth="1"/>
    <col min="5125" max="5125" width="24.85546875" style="9" customWidth="1"/>
    <col min="5126" max="5126" width="32.42578125" style="9" customWidth="1"/>
    <col min="5127" max="5131" width="19.5703125" style="9" customWidth="1"/>
    <col min="5132" max="5377" width="11.42578125" style="9"/>
    <col min="5378" max="5378" width="18" style="9" customWidth="1"/>
    <col min="5379" max="5379" width="17.85546875" style="9" customWidth="1"/>
    <col min="5380" max="5380" width="20.28515625" style="9" bestFit="1" customWidth="1"/>
    <col min="5381" max="5381" width="24.85546875" style="9" customWidth="1"/>
    <col min="5382" max="5382" width="32.42578125" style="9" customWidth="1"/>
    <col min="5383" max="5387" width="19.5703125" style="9" customWidth="1"/>
    <col min="5388" max="5633" width="11.42578125" style="9"/>
    <col min="5634" max="5634" width="18" style="9" customWidth="1"/>
    <col min="5635" max="5635" width="17.85546875" style="9" customWidth="1"/>
    <col min="5636" max="5636" width="20.28515625" style="9" bestFit="1" customWidth="1"/>
    <col min="5637" max="5637" width="24.85546875" style="9" customWidth="1"/>
    <col min="5638" max="5638" width="32.42578125" style="9" customWidth="1"/>
    <col min="5639" max="5643" width="19.5703125" style="9" customWidth="1"/>
    <col min="5644" max="5889" width="11.42578125" style="9"/>
    <col min="5890" max="5890" width="18" style="9" customWidth="1"/>
    <col min="5891" max="5891" width="17.85546875" style="9" customWidth="1"/>
    <col min="5892" max="5892" width="20.28515625" style="9" bestFit="1" customWidth="1"/>
    <col min="5893" max="5893" width="24.85546875" style="9" customWidth="1"/>
    <col min="5894" max="5894" width="32.42578125" style="9" customWidth="1"/>
    <col min="5895" max="5899" width="19.5703125" style="9" customWidth="1"/>
    <col min="5900" max="6145" width="11.42578125" style="9"/>
    <col min="6146" max="6146" width="18" style="9" customWidth="1"/>
    <col min="6147" max="6147" width="17.85546875" style="9" customWidth="1"/>
    <col min="6148" max="6148" width="20.28515625" style="9" bestFit="1" customWidth="1"/>
    <col min="6149" max="6149" width="24.85546875" style="9" customWidth="1"/>
    <col min="6150" max="6150" width="32.42578125" style="9" customWidth="1"/>
    <col min="6151" max="6155" width="19.5703125" style="9" customWidth="1"/>
    <col min="6156" max="6401" width="11.42578125" style="9"/>
    <col min="6402" max="6402" width="18" style="9" customWidth="1"/>
    <col min="6403" max="6403" width="17.85546875" style="9" customWidth="1"/>
    <col min="6404" max="6404" width="20.28515625" style="9" bestFit="1" customWidth="1"/>
    <col min="6405" max="6405" width="24.85546875" style="9" customWidth="1"/>
    <col min="6406" max="6406" width="32.42578125" style="9" customWidth="1"/>
    <col min="6407" max="6411" width="19.5703125" style="9" customWidth="1"/>
    <col min="6412" max="6657" width="11.42578125" style="9"/>
    <col min="6658" max="6658" width="18" style="9" customWidth="1"/>
    <col min="6659" max="6659" width="17.85546875" style="9" customWidth="1"/>
    <col min="6660" max="6660" width="20.28515625" style="9" bestFit="1" customWidth="1"/>
    <col min="6661" max="6661" width="24.85546875" style="9" customWidth="1"/>
    <col min="6662" max="6662" width="32.42578125" style="9" customWidth="1"/>
    <col min="6663" max="6667" width="19.5703125" style="9" customWidth="1"/>
    <col min="6668" max="6913" width="11.42578125" style="9"/>
    <col min="6914" max="6914" width="18" style="9" customWidth="1"/>
    <col min="6915" max="6915" width="17.85546875" style="9" customWidth="1"/>
    <col min="6916" max="6916" width="20.28515625" style="9" bestFit="1" customWidth="1"/>
    <col min="6917" max="6917" width="24.85546875" style="9" customWidth="1"/>
    <col min="6918" max="6918" width="32.42578125" style="9" customWidth="1"/>
    <col min="6919" max="6923" width="19.5703125" style="9" customWidth="1"/>
    <col min="6924" max="7169" width="11.42578125" style="9"/>
    <col min="7170" max="7170" width="18" style="9" customWidth="1"/>
    <col min="7171" max="7171" width="17.85546875" style="9" customWidth="1"/>
    <col min="7172" max="7172" width="20.28515625" style="9" bestFit="1" customWidth="1"/>
    <col min="7173" max="7173" width="24.85546875" style="9" customWidth="1"/>
    <col min="7174" max="7174" width="32.42578125" style="9" customWidth="1"/>
    <col min="7175" max="7179" width="19.5703125" style="9" customWidth="1"/>
    <col min="7180" max="7425" width="11.42578125" style="9"/>
    <col min="7426" max="7426" width="18" style="9" customWidth="1"/>
    <col min="7427" max="7427" width="17.85546875" style="9" customWidth="1"/>
    <col min="7428" max="7428" width="20.28515625" style="9" bestFit="1" customWidth="1"/>
    <col min="7429" max="7429" width="24.85546875" style="9" customWidth="1"/>
    <col min="7430" max="7430" width="32.42578125" style="9" customWidth="1"/>
    <col min="7431" max="7435" width="19.5703125" style="9" customWidth="1"/>
    <col min="7436" max="7681" width="11.42578125" style="9"/>
    <col min="7682" max="7682" width="18" style="9" customWidth="1"/>
    <col min="7683" max="7683" width="17.85546875" style="9" customWidth="1"/>
    <col min="7684" max="7684" width="20.28515625" style="9" bestFit="1" customWidth="1"/>
    <col min="7685" max="7685" width="24.85546875" style="9" customWidth="1"/>
    <col min="7686" max="7686" width="32.42578125" style="9" customWidth="1"/>
    <col min="7687" max="7691" width="19.5703125" style="9" customWidth="1"/>
    <col min="7692" max="7937" width="11.42578125" style="9"/>
    <col min="7938" max="7938" width="18" style="9" customWidth="1"/>
    <col min="7939" max="7939" width="17.85546875" style="9" customWidth="1"/>
    <col min="7940" max="7940" width="20.28515625" style="9" bestFit="1" customWidth="1"/>
    <col min="7941" max="7941" width="24.85546875" style="9" customWidth="1"/>
    <col min="7942" max="7942" width="32.42578125" style="9" customWidth="1"/>
    <col min="7943" max="7947" width="19.5703125" style="9" customWidth="1"/>
    <col min="7948" max="8193" width="11.42578125" style="9"/>
    <col min="8194" max="8194" width="18" style="9" customWidth="1"/>
    <col min="8195" max="8195" width="17.85546875" style="9" customWidth="1"/>
    <col min="8196" max="8196" width="20.28515625" style="9" bestFit="1" customWidth="1"/>
    <col min="8197" max="8197" width="24.85546875" style="9" customWidth="1"/>
    <col min="8198" max="8198" width="32.42578125" style="9" customWidth="1"/>
    <col min="8199" max="8203" width="19.5703125" style="9" customWidth="1"/>
    <col min="8204" max="8449" width="11.42578125" style="9"/>
    <col min="8450" max="8450" width="18" style="9" customWidth="1"/>
    <col min="8451" max="8451" width="17.85546875" style="9" customWidth="1"/>
    <col min="8452" max="8452" width="20.28515625" style="9" bestFit="1" customWidth="1"/>
    <col min="8453" max="8453" width="24.85546875" style="9" customWidth="1"/>
    <col min="8454" max="8454" width="32.42578125" style="9" customWidth="1"/>
    <col min="8455" max="8459" width="19.5703125" style="9" customWidth="1"/>
    <col min="8460" max="8705" width="11.42578125" style="9"/>
    <col min="8706" max="8706" width="18" style="9" customWidth="1"/>
    <col min="8707" max="8707" width="17.85546875" style="9" customWidth="1"/>
    <col min="8708" max="8708" width="20.28515625" style="9" bestFit="1" customWidth="1"/>
    <col min="8709" max="8709" width="24.85546875" style="9" customWidth="1"/>
    <col min="8710" max="8710" width="32.42578125" style="9" customWidth="1"/>
    <col min="8711" max="8715" width="19.5703125" style="9" customWidth="1"/>
    <col min="8716" max="8961" width="11.42578125" style="9"/>
    <col min="8962" max="8962" width="18" style="9" customWidth="1"/>
    <col min="8963" max="8963" width="17.85546875" style="9" customWidth="1"/>
    <col min="8964" max="8964" width="20.28515625" style="9" bestFit="1" customWidth="1"/>
    <col min="8965" max="8965" width="24.85546875" style="9" customWidth="1"/>
    <col min="8966" max="8966" width="32.42578125" style="9" customWidth="1"/>
    <col min="8967" max="8971" width="19.5703125" style="9" customWidth="1"/>
    <col min="8972" max="9217" width="11.42578125" style="9"/>
    <col min="9218" max="9218" width="18" style="9" customWidth="1"/>
    <col min="9219" max="9219" width="17.85546875" style="9" customWidth="1"/>
    <col min="9220" max="9220" width="20.28515625" style="9" bestFit="1" customWidth="1"/>
    <col min="9221" max="9221" width="24.85546875" style="9" customWidth="1"/>
    <col min="9222" max="9222" width="32.42578125" style="9" customWidth="1"/>
    <col min="9223" max="9227" width="19.5703125" style="9" customWidth="1"/>
    <col min="9228" max="9473" width="11.42578125" style="9"/>
    <col min="9474" max="9474" width="18" style="9" customWidth="1"/>
    <col min="9475" max="9475" width="17.85546875" style="9" customWidth="1"/>
    <col min="9476" max="9476" width="20.28515625" style="9" bestFit="1" customWidth="1"/>
    <col min="9477" max="9477" width="24.85546875" style="9" customWidth="1"/>
    <col min="9478" max="9478" width="32.42578125" style="9" customWidth="1"/>
    <col min="9479" max="9483" width="19.5703125" style="9" customWidth="1"/>
    <col min="9484" max="9729" width="11.42578125" style="9"/>
    <col min="9730" max="9730" width="18" style="9" customWidth="1"/>
    <col min="9731" max="9731" width="17.85546875" style="9" customWidth="1"/>
    <col min="9732" max="9732" width="20.28515625" style="9" bestFit="1" customWidth="1"/>
    <col min="9733" max="9733" width="24.85546875" style="9" customWidth="1"/>
    <col min="9734" max="9734" width="32.42578125" style="9" customWidth="1"/>
    <col min="9735" max="9739" width="19.5703125" style="9" customWidth="1"/>
    <col min="9740" max="9985" width="11.42578125" style="9"/>
    <col min="9986" max="9986" width="18" style="9" customWidth="1"/>
    <col min="9987" max="9987" width="17.85546875" style="9" customWidth="1"/>
    <col min="9988" max="9988" width="20.28515625" style="9" bestFit="1" customWidth="1"/>
    <col min="9989" max="9989" width="24.85546875" style="9" customWidth="1"/>
    <col min="9990" max="9990" width="32.42578125" style="9" customWidth="1"/>
    <col min="9991" max="9995" width="19.5703125" style="9" customWidth="1"/>
    <col min="9996" max="10241" width="11.42578125" style="9"/>
    <col min="10242" max="10242" width="18" style="9" customWidth="1"/>
    <col min="10243" max="10243" width="17.85546875" style="9" customWidth="1"/>
    <col min="10244" max="10244" width="20.28515625" style="9" bestFit="1" customWidth="1"/>
    <col min="10245" max="10245" width="24.85546875" style="9" customWidth="1"/>
    <col min="10246" max="10246" width="32.42578125" style="9" customWidth="1"/>
    <col min="10247" max="10251" width="19.5703125" style="9" customWidth="1"/>
    <col min="10252" max="10497" width="11.42578125" style="9"/>
    <col min="10498" max="10498" width="18" style="9" customWidth="1"/>
    <col min="10499" max="10499" width="17.85546875" style="9" customWidth="1"/>
    <col min="10500" max="10500" width="20.28515625" style="9" bestFit="1" customWidth="1"/>
    <col min="10501" max="10501" width="24.85546875" style="9" customWidth="1"/>
    <col min="10502" max="10502" width="32.42578125" style="9" customWidth="1"/>
    <col min="10503" max="10507" width="19.5703125" style="9" customWidth="1"/>
    <col min="10508" max="10753" width="11.42578125" style="9"/>
    <col min="10754" max="10754" width="18" style="9" customWidth="1"/>
    <col min="10755" max="10755" width="17.85546875" style="9" customWidth="1"/>
    <col min="10756" max="10756" width="20.28515625" style="9" bestFit="1" customWidth="1"/>
    <col min="10757" max="10757" width="24.85546875" style="9" customWidth="1"/>
    <col min="10758" max="10758" width="32.42578125" style="9" customWidth="1"/>
    <col min="10759" max="10763" width="19.5703125" style="9" customWidth="1"/>
    <col min="10764" max="11009" width="11.42578125" style="9"/>
    <col min="11010" max="11010" width="18" style="9" customWidth="1"/>
    <col min="11011" max="11011" width="17.85546875" style="9" customWidth="1"/>
    <col min="11012" max="11012" width="20.28515625" style="9" bestFit="1" customWidth="1"/>
    <col min="11013" max="11013" width="24.85546875" style="9" customWidth="1"/>
    <col min="11014" max="11014" width="32.42578125" style="9" customWidth="1"/>
    <col min="11015" max="11019" width="19.5703125" style="9" customWidth="1"/>
    <col min="11020" max="11265" width="11.42578125" style="9"/>
    <col min="11266" max="11266" width="18" style="9" customWidth="1"/>
    <col min="11267" max="11267" width="17.85546875" style="9" customWidth="1"/>
    <col min="11268" max="11268" width="20.28515625" style="9" bestFit="1" customWidth="1"/>
    <col min="11269" max="11269" width="24.85546875" style="9" customWidth="1"/>
    <col min="11270" max="11270" width="32.42578125" style="9" customWidth="1"/>
    <col min="11271" max="11275" width="19.5703125" style="9" customWidth="1"/>
    <col min="11276" max="11521" width="11.42578125" style="9"/>
    <col min="11522" max="11522" width="18" style="9" customWidth="1"/>
    <col min="11523" max="11523" width="17.85546875" style="9" customWidth="1"/>
    <col min="11524" max="11524" width="20.28515625" style="9" bestFit="1" customWidth="1"/>
    <col min="11525" max="11525" width="24.85546875" style="9" customWidth="1"/>
    <col min="11526" max="11526" width="32.42578125" style="9" customWidth="1"/>
    <col min="11527" max="11531" width="19.5703125" style="9" customWidth="1"/>
    <col min="11532" max="11777" width="11.42578125" style="9"/>
    <col min="11778" max="11778" width="18" style="9" customWidth="1"/>
    <col min="11779" max="11779" width="17.85546875" style="9" customWidth="1"/>
    <col min="11780" max="11780" width="20.28515625" style="9" bestFit="1" customWidth="1"/>
    <col min="11781" max="11781" width="24.85546875" style="9" customWidth="1"/>
    <col min="11782" max="11782" width="32.42578125" style="9" customWidth="1"/>
    <col min="11783" max="11787" width="19.5703125" style="9" customWidth="1"/>
    <col min="11788" max="12033" width="11.42578125" style="9"/>
    <col min="12034" max="12034" width="18" style="9" customWidth="1"/>
    <col min="12035" max="12035" width="17.85546875" style="9" customWidth="1"/>
    <col min="12036" max="12036" width="20.28515625" style="9" bestFit="1" customWidth="1"/>
    <col min="12037" max="12037" width="24.85546875" style="9" customWidth="1"/>
    <col min="12038" max="12038" width="32.42578125" style="9" customWidth="1"/>
    <col min="12039" max="12043" width="19.5703125" style="9" customWidth="1"/>
    <col min="12044" max="12289" width="11.42578125" style="9"/>
    <col min="12290" max="12290" width="18" style="9" customWidth="1"/>
    <col min="12291" max="12291" width="17.85546875" style="9" customWidth="1"/>
    <col min="12292" max="12292" width="20.28515625" style="9" bestFit="1" customWidth="1"/>
    <col min="12293" max="12293" width="24.85546875" style="9" customWidth="1"/>
    <col min="12294" max="12294" width="32.42578125" style="9" customWidth="1"/>
    <col min="12295" max="12299" width="19.5703125" style="9" customWidth="1"/>
    <col min="12300" max="12545" width="11.42578125" style="9"/>
    <col min="12546" max="12546" width="18" style="9" customWidth="1"/>
    <col min="12547" max="12547" width="17.85546875" style="9" customWidth="1"/>
    <col min="12548" max="12548" width="20.28515625" style="9" bestFit="1" customWidth="1"/>
    <col min="12549" max="12549" width="24.85546875" style="9" customWidth="1"/>
    <col min="12550" max="12550" width="32.42578125" style="9" customWidth="1"/>
    <col min="12551" max="12555" width="19.5703125" style="9" customWidth="1"/>
    <col min="12556" max="12801" width="11.42578125" style="9"/>
    <col min="12802" max="12802" width="18" style="9" customWidth="1"/>
    <col min="12803" max="12803" width="17.85546875" style="9" customWidth="1"/>
    <col min="12804" max="12804" width="20.28515625" style="9" bestFit="1" customWidth="1"/>
    <col min="12805" max="12805" width="24.85546875" style="9" customWidth="1"/>
    <col min="12806" max="12806" width="32.42578125" style="9" customWidth="1"/>
    <col min="12807" max="12811" width="19.5703125" style="9" customWidth="1"/>
    <col min="12812" max="13057" width="11.42578125" style="9"/>
    <col min="13058" max="13058" width="18" style="9" customWidth="1"/>
    <col min="13059" max="13059" width="17.85546875" style="9" customWidth="1"/>
    <col min="13060" max="13060" width="20.28515625" style="9" bestFit="1" customWidth="1"/>
    <col min="13061" max="13061" width="24.85546875" style="9" customWidth="1"/>
    <col min="13062" max="13062" width="32.42578125" style="9" customWidth="1"/>
    <col min="13063" max="13067" width="19.5703125" style="9" customWidth="1"/>
    <col min="13068" max="13313" width="11.42578125" style="9"/>
    <col min="13314" max="13314" width="18" style="9" customWidth="1"/>
    <col min="13315" max="13315" width="17.85546875" style="9" customWidth="1"/>
    <col min="13316" max="13316" width="20.28515625" style="9" bestFit="1" customWidth="1"/>
    <col min="13317" max="13317" width="24.85546875" style="9" customWidth="1"/>
    <col min="13318" max="13318" width="32.42578125" style="9" customWidth="1"/>
    <col min="13319" max="13323" width="19.5703125" style="9" customWidth="1"/>
    <col min="13324" max="13569" width="11.42578125" style="9"/>
    <col min="13570" max="13570" width="18" style="9" customWidth="1"/>
    <col min="13571" max="13571" width="17.85546875" style="9" customWidth="1"/>
    <col min="13572" max="13572" width="20.28515625" style="9" bestFit="1" customWidth="1"/>
    <col min="13573" max="13573" width="24.85546875" style="9" customWidth="1"/>
    <col min="13574" max="13574" width="32.42578125" style="9" customWidth="1"/>
    <col min="13575" max="13579" width="19.5703125" style="9" customWidth="1"/>
    <col min="13580" max="13825" width="11.42578125" style="9"/>
    <col min="13826" max="13826" width="18" style="9" customWidth="1"/>
    <col min="13827" max="13827" width="17.85546875" style="9" customWidth="1"/>
    <col min="13828" max="13828" width="20.28515625" style="9" bestFit="1" customWidth="1"/>
    <col min="13829" max="13829" width="24.85546875" style="9" customWidth="1"/>
    <col min="13830" max="13830" width="32.42578125" style="9" customWidth="1"/>
    <col min="13831" max="13835" width="19.5703125" style="9" customWidth="1"/>
    <col min="13836" max="14081" width="11.42578125" style="9"/>
    <col min="14082" max="14082" width="18" style="9" customWidth="1"/>
    <col min="14083" max="14083" width="17.85546875" style="9" customWidth="1"/>
    <col min="14084" max="14084" width="20.28515625" style="9" bestFit="1" customWidth="1"/>
    <col min="14085" max="14085" width="24.85546875" style="9" customWidth="1"/>
    <col min="14086" max="14086" width="32.42578125" style="9" customWidth="1"/>
    <col min="14087" max="14091" width="19.5703125" style="9" customWidth="1"/>
    <col min="14092" max="14337" width="11.42578125" style="9"/>
    <col min="14338" max="14338" width="18" style="9" customWidth="1"/>
    <col min="14339" max="14339" width="17.85546875" style="9" customWidth="1"/>
    <col min="14340" max="14340" width="20.28515625" style="9" bestFit="1" customWidth="1"/>
    <col min="14341" max="14341" width="24.85546875" style="9" customWidth="1"/>
    <col min="14342" max="14342" width="32.42578125" style="9" customWidth="1"/>
    <col min="14343" max="14347" width="19.5703125" style="9" customWidth="1"/>
    <col min="14348" max="14593" width="11.42578125" style="9"/>
    <col min="14594" max="14594" width="18" style="9" customWidth="1"/>
    <col min="14595" max="14595" width="17.85546875" style="9" customWidth="1"/>
    <col min="14596" max="14596" width="20.28515625" style="9" bestFit="1" customWidth="1"/>
    <col min="14597" max="14597" width="24.85546875" style="9" customWidth="1"/>
    <col min="14598" max="14598" width="32.42578125" style="9" customWidth="1"/>
    <col min="14599" max="14603" width="19.5703125" style="9" customWidth="1"/>
    <col min="14604" max="14849" width="11.42578125" style="9"/>
    <col min="14850" max="14850" width="18" style="9" customWidth="1"/>
    <col min="14851" max="14851" width="17.85546875" style="9" customWidth="1"/>
    <col min="14852" max="14852" width="20.28515625" style="9" bestFit="1" customWidth="1"/>
    <col min="14853" max="14853" width="24.85546875" style="9" customWidth="1"/>
    <col min="14854" max="14854" width="32.42578125" style="9" customWidth="1"/>
    <col min="14855" max="14859" width="19.5703125" style="9" customWidth="1"/>
    <col min="14860" max="15105" width="11.42578125" style="9"/>
    <col min="15106" max="15106" width="18" style="9" customWidth="1"/>
    <col min="15107" max="15107" width="17.85546875" style="9" customWidth="1"/>
    <col min="15108" max="15108" width="20.28515625" style="9" bestFit="1" customWidth="1"/>
    <col min="15109" max="15109" width="24.85546875" style="9" customWidth="1"/>
    <col min="15110" max="15110" width="32.42578125" style="9" customWidth="1"/>
    <col min="15111" max="15115" width="19.5703125" style="9" customWidth="1"/>
    <col min="15116" max="15361" width="11.42578125" style="9"/>
    <col min="15362" max="15362" width="18" style="9" customWidth="1"/>
    <col min="15363" max="15363" width="17.85546875" style="9" customWidth="1"/>
    <col min="15364" max="15364" width="20.28515625" style="9" bestFit="1" customWidth="1"/>
    <col min="15365" max="15365" width="24.85546875" style="9" customWidth="1"/>
    <col min="15366" max="15366" width="32.42578125" style="9" customWidth="1"/>
    <col min="15367" max="15371" width="19.5703125" style="9" customWidth="1"/>
    <col min="15372" max="15617" width="11.42578125" style="9"/>
    <col min="15618" max="15618" width="18" style="9" customWidth="1"/>
    <col min="15619" max="15619" width="17.85546875" style="9" customWidth="1"/>
    <col min="15620" max="15620" width="20.28515625" style="9" bestFit="1" customWidth="1"/>
    <col min="15621" max="15621" width="24.85546875" style="9" customWidth="1"/>
    <col min="15622" max="15622" width="32.42578125" style="9" customWidth="1"/>
    <col min="15623" max="15627" width="19.5703125" style="9" customWidth="1"/>
    <col min="15628" max="15873" width="11.42578125" style="9"/>
    <col min="15874" max="15874" width="18" style="9" customWidth="1"/>
    <col min="15875" max="15875" width="17.85546875" style="9" customWidth="1"/>
    <col min="15876" max="15876" width="20.28515625" style="9" bestFit="1" customWidth="1"/>
    <col min="15877" max="15877" width="24.85546875" style="9" customWidth="1"/>
    <col min="15878" max="15878" width="32.42578125" style="9" customWidth="1"/>
    <col min="15879" max="15883" width="19.5703125" style="9" customWidth="1"/>
    <col min="15884" max="16129" width="11.42578125" style="9"/>
    <col min="16130" max="16130" width="18" style="9" customWidth="1"/>
    <col min="16131" max="16131" width="17.85546875" style="9" customWidth="1"/>
    <col min="16132" max="16132" width="20.28515625" style="9" bestFit="1" customWidth="1"/>
    <col min="16133" max="16133" width="24.85546875" style="9" customWidth="1"/>
    <col min="16134" max="16134" width="32.42578125" style="9" customWidth="1"/>
    <col min="16135" max="16139" width="19.5703125" style="9" customWidth="1"/>
    <col min="16140" max="16384" width="11.42578125" style="9"/>
  </cols>
  <sheetData>
    <row r="1" spans="1:12" ht="15.75" customHeight="1" thickBot="1" x14ac:dyDescent="0.25">
      <c r="B1" s="255"/>
      <c r="K1" s="300"/>
      <c r="L1" s="301"/>
    </row>
    <row r="2" spans="1:12" ht="15.75" customHeight="1" thickBot="1" x14ac:dyDescent="0.25">
      <c r="B2" s="459"/>
      <c r="C2" s="546" t="s">
        <v>370</v>
      </c>
      <c r="D2" s="547"/>
      <c r="E2" s="547"/>
      <c r="F2" s="547"/>
      <c r="G2" s="547"/>
      <c r="H2" s="547"/>
      <c r="I2" s="547"/>
      <c r="J2" s="548"/>
      <c r="K2" s="300"/>
      <c r="L2" s="301"/>
    </row>
    <row r="3" spans="1:12" ht="15.75" customHeight="1" thickBot="1" x14ac:dyDescent="0.25">
      <c r="B3" s="460"/>
      <c r="C3" s="465" t="s">
        <v>18</v>
      </c>
      <c r="D3" s="466"/>
      <c r="E3" s="466"/>
      <c r="F3" s="466"/>
      <c r="G3" s="466"/>
      <c r="H3" s="466"/>
      <c r="I3" s="466"/>
      <c r="J3" s="467"/>
      <c r="K3" s="300"/>
      <c r="L3" s="301"/>
    </row>
    <row r="4" spans="1:12" ht="15.75" customHeight="1" thickBot="1" x14ac:dyDescent="0.25">
      <c r="B4" s="460"/>
      <c r="C4" s="465" t="s">
        <v>426</v>
      </c>
      <c r="D4" s="466"/>
      <c r="E4" s="466"/>
      <c r="F4" s="466"/>
      <c r="G4" s="466"/>
      <c r="H4" s="466"/>
      <c r="I4" s="466"/>
      <c r="J4" s="467"/>
      <c r="K4" s="300"/>
      <c r="L4" s="301"/>
    </row>
    <row r="5" spans="1:12" ht="12.75" thickBot="1" x14ac:dyDescent="0.25">
      <c r="B5" s="461"/>
      <c r="C5" s="465" t="s">
        <v>331</v>
      </c>
      <c r="D5" s="466"/>
      <c r="E5" s="466"/>
      <c r="F5" s="466"/>
      <c r="G5" s="466"/>
      <c r="H5" s="468" t="s">
        <v>103</v>
      </c>
      <c r="I5" s="469"/>
      <c r="J5" s="470"/>
      <c r="K5" s="301"/>
      <c r="L5" s="301"/>
    </row>
    <row r="6" spans="1:12" x14ac:dyDescent="0.2">
      <c r="B6" s="256"/>
      <c r="C6" s="257"/>
      <c r="D6" s="257"/>
      <c r="E6" s="257"/>
      <c r="F6" s="257"/>
      <c r="G6" s="257"/>
      <c r="H6" s="257"/>
      <c r="I6" s="257"/>
      <c r="J6" s="257"/>
      <c r="K6" s="301"/>
      <c r="L6" s="301"/>
    </row>
    <row r="7" spans="1:12" x14ac:dyDescent="0.2">
      <c r="B7" s="256"/>
      <c r="C7" s="257"/>
      <c r="D7" s="257"/>
      <c r="E7" s="257"/>
      <c r="F7" s="257"/>
      <c r="G7" s="257"/>
      <c r="H7" s="257"/>
      <c r="I7" s="257"/>
      <c r="J7" s="257"/>
      <c r="K7" s="257"/>
      <c r="L7" s="301"/>
    </row>
    <row r="8" spans="1:12" ht="12.75" thickBot="1" x14ac:dyDescent="0.25">
      <c r="B8" s="256"/>
      <c r="C8" s="257"/>
      <c r="D8" s="257"/>
      <c r="E8" s="257"/>
      <c r="F8" s="257"/>
      <c r="G8" s="257"/>
      <c r="H8" s="257"/>
      <c r="I8" s="257"/>
      <c r="J8" s="257"/>
      <c r="K8" s="257"/>
      <c r="L8" s="301"/>
    </row>
    <row r="9" spans="1:12" ht="34.5" customHeight="1" thickBot="1" x14ac:dyDescent="0.25">
      <c r="B9" s="131" t="s">
        <v>311</v>
      </c>
      <c r="C9" s="549" t="str">
        <f>Act_1!C7</f>
        <v>POA GESTIÓN SIN INVERSIÓN SUBSECRETARÍA DE GESTIÓN JURÍDICA</v>
      </c>
      <c r="D9" s="550"/>
      <c r="E9" s="551"/>
      <c r="F9" s="113"/>
      <c r="G9" s="257"/>
      <c r="H9" s="257"/>
      <c r="I9" s="257"/>
      <c r="J9" s="257"/>
      <c r="K9" s="257"/>
      <c r="L9" s="301"/>
    </row>
    <row r="10" spans="1:12" ht="12.75" thickBot="1" x14ac:dyDescent="0.25">
      <c r="B10" s="27" t="s">
        <v>108</v>
      </c>
      <c r="C10" s="552" t="str">
        <f>Act_1!C8</f>
        <v>SUBSECRETARÍA DE GESTIÓN JURÍDICA</v>
      </c>
      <c r="D10" s="553"/>
      <c r="E10" s="554"/>
      <c r="F10" s="113"/>
      <c r="G10" s="257"/>
      <c r="H10" s="257"/>
      <c r="I10" s="257"/>
      <c r="J10" s="258"/>
      <c r="K10" s="257"/>
    </row>
    <row r="11" spans="1:12" ht="24.75" thickBot="1" x14ac:dyDescent="0.25">
      <c r="B11" s="27" t="s">
        <v>312</v>
      </c>
      <c r="C11" s="555" t="str">
        <f>Act_1!C9</f>
        <v>SUBSECRETARÍA DE GESTIÓN JURÍDICA</v>
      </c>
      <c r="D11" s="556"/>
      <c r="E11" s="557"/>
      <c r="F11" s="115"/>
      <c r="G11" s="257"/>
      <c r="H11" s="257"/>
      <c r="I11" s="257"/>
      <c r="J11" s="258"/>
    </row>
    <row r="12" spans="1:12" ht="24.75" thickBot="1" x14ac:dyDescent="0.25">
      <c r="B12" s="27" t="s">
        <v>313</v>
      </c>
      <c r="C12" s="558" t="str">
        <f>Act_1!C10</f>
        <v>CAROLINA POMBO RIVERA</v>
      </c>
      <c r="D12" s="559"/>
      <c r="E12" s="560"/>
      <c r="F12" s="113"/>
      <c r="G12" s="257"/>
      <c r="H12" s="257"/>
      <c r="I12" s="257"/>
      <c r="J12" s="258"/>
    </row>
    <row r="13" spans="1:12" ht="35.25" customHeight="1" thickBot="1" x14ac:dyDescent="0.25">
      <c r="B13" s="27" t="s">
        <v>315</v>
      </c>
      <c r="C13" s="561" t="str">
        <f>'4_Eje_Presu'!E9</f>
        <v>Alcanzar al 95 % la ejecución presupuestal de los proyectos de inversión de la Subsecretaría de Gestión Jurídica</v>
      </c>
      <c r="D13" s="562"/>
      <c r="E13" s="563"/>
      <c r="F13" s="113"/>
      <c r="G13" s="257"/>
      <c r="H13" s="257"/>
      <c r="I13" s="257"/>
      <c r="J13" s="258"/>
    </row>
    <row r="14" spans="1:12" x14ac:dyDescent="0.2">
      <c r="B14" s="255"/>
    </row>
    <row r="15" spans="1:12" x14ac:dyDescent="0.2">
      <c r="B15" s="571" t="s">
        <v>427</v>
      </c>
      <c r="C15" s="572"/>
      <c r="D15" s="572"/>
      <c r="E15" s="572"/>
      <c r="F15" s="572"/>
      <c r="G15" s="572"/>
      <c r="H15" s="573"/>
      <c r="I15" s="569" t="s">
        <v>316</v>
      </c>
      <c r="J15" s="570"/>
      <c r="K15" s="570"/>
    </row>
    <row r="16" spans="1:12" ht="36" x14ac:dyDescent="0.2">
      <c r="A16" s="261"/>
      <c r="B16" s="302" t="s">
        <v>317</v>
      </c>
      <c r="C16" s="302" t="s">
        <v>318</v>
      </c>
      <c r="D16" s="302" t="s">
        <v>319</v>
      </c>
      <c r="E16" s="302" t="s">
        <v>320</v>
      </c>
      <c r="F16" s="302" t="s">
        <v>321</v>
      </c>
      <c r="G16" s="302" t="s">
        <v>322</v>
      </c>
      <c r="H16" s="302" t="s">
        <v>323</v>
      </c>
      <c r="I16" s="260" t="s">
        <v>324</v>
      </c>
      <c r="J16" s="260" t="s">
        <v>325</v>
      </c>
      <c r="K16" s="260" t="s">
        <v>326</v>
      </c>
    </row>
    <row r="17" spans="1:11" ht="58.5" customHeight="1" x14ac:dyDescent="0.2">
      <c r="A17" s="261"/>
      <c r="B17" s="566">
        <v>1</v>
      </c>
      <c r="C17" s="566" t="s">
        <v>416</v>
      </c>
      <c r="D17" s="566" t="s">
        <v>363</v>
      </c>
      <c r="E17" s="303">
        <v>1</v>
      </c>
      <c r="F17" s="304" t="s">
        <v>371</v>
      </c>
      <c r="G17" s="305" t="s">
        <v>363</v>
      </c>
      <c r="H17" s="306">
        <v>43800</v>
      </c>
      <c r="I17" s="305" t="s">
        <v>363</v>
      </c>
      <c r="J17" s="306">
        <v>43800</v>
      </c>
      <c r="K17" s="309" t="s">
        <v>415</v>
      </c>
    </row>
    <row r="18" spans="1:11" ht="87" customHeight="1" x14ac:dyDescent="0.2">
      <c r="A18" s="261"/>
      <c r="B18" s="567"/>
      <c r="C18" s="567"/>
      <c r="D18" s="567"/>
      <c r="E18" s="303">
        <v>2</v>
      </c>
      <c r="F18" s="304" t="s">
        <v>372</v>
      </c>
      <c r="G18" s="305" t="s">
        <v>363</v>
      </c>
      <c r="H18" s="306">
        <v>43800</v>
      </c>
      <c r="I18" s="305" t="s">
        <v>363</v>
      </c>
      <c r="J18" s="306">
        <v>43800</v>
      </c>
      <c r="K18" s="309" t="s">
        <v>415</v>
      </c>
    </row>
    <row r="19" spans="1:11" ht="96" customHeight="1" x14ac:dyDescent="0.2">
      <c r="A19" s="261"/>
      <c r="B19" s="568"/>
      <c r="C19" s="568"/>
      <c r="D19" s="568"/>
      <c r="E19" s="303">
        <v>3</v>
      </c>
      <c r="F19" s="304" t="s">
        <v>373</v>
      </c>
      <c r="G19" s="305" t="s">
        <v>363</v>
      </c>
      <c r="H19" s="306">
        <v>43800</v>
      </c>
      <c r="I19" s="305" t="s">
        <v>363</v>
      </c>
      <c r="J19" s="306">
        <v>43800</v>
      </c>
      <c r="K19" s="309" t="s">
        <v>415</v>
      </c>
    </row>
    <row r="20" spans="1:11" ht="27" customHeight="1" x14ac:dyDescent="0.2">
      <c r="A20" s="266"/>
      <c r="B20" s="564" t="s">
        <v>327</v>
      </c>
      <c r="C20" s="565"/>
      <c r="D20" s="307">
        <v>0</v>
      </c>
      <c r="E20" s="574" t="s">
        <v>328</v>
      </c>
      <c r="F20" s="575"/>
      <c r="G20" s="307">
        <v>0</v>
      </c>
      <c r="H20" s="264"/>
      <c r="I20" s="308" t="s">
        <v>363</v>
      </c>
      <c r="J20" s="265"/>
      <c r="K20" s="265"/>
    </row>
  </sheetData>
  <mergeCells count="18">
    <mergeCell ref="B20:C20"/>
    <mergeCell ref="B17:B19"/>
    <mergeCell ref="C17:C19"/>
    <mergeCell ref="D17:D19"/>
    <mergeCell ref="I15:K15"/>
    <mergeCell ref="B15:H15"/>
    <mergeCell ref="E20:F20"/>
    <mergeCell ref="C9:E9"/>
    <mergeCell ref="C10:E10"/>
    <mergeCell ref="C11:E11"/>
    <mergeCell ref="C12:E12"/>
    <mergeCell ref="C13:E13"/>
    <mergeCell ref="B2:B5"/>
    <mergeCell ref="C2:J2"/>
    <mergeCell ref="C3:J3"/>
    <mergeCell ref="C4:J4"/>
    <mergeCell ref="C5:G5"/>
    <mergeCell ref="H5:J5"/>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activeCell="C56" sqref="C56"/>
    </sheetView>
  </sheetViews>
  <sheetFormatPr baseColWidth="10" defaultRowHeight="12.75" x14ac:dyDescent="0.2"/>
  <cols>
    <col min="1" max="1" width="65.28515625" style="32" bestFit="1" customWidth="1"/>
    <col min="2" max="2" width="11.42578125" style="32"/>
    <col min="3" max="3" width="63.42578125" style="33" customWidth="1"/>
    <col min="4" max="4" width="11.42578125" style="33"/>
    <col min="5" max="5" width="11.42578125" style="94"/>
    <col min="6" max="6" width="18.85546875" style="94" customWidth="1"/>
    <col min="7" max="7" width="11.42578125" style="32" customWidth="1"/>
    <col min="8" max="11" width="20.7109375" style="32" customWidth="1"/>
    <col min="12" max="12" width="11.42578125" style="32"/>
    <col min="13" max="16" width="11.42578125" style="32" hidden="1" customWidth="1"/>
    <col min="17" max="17" width="15.85546875" style="32" hidden="1" customWidth="1"/>
    <col min="18" max="20" width="11.42578125" style="32" hidden="1" customWidth="1"/>
    <col min="21" max="22" width="0" style="32" hidden="1" customWidth="1"/>
    <col min="23" max="256" width="11.42578125" style="32"/>
    <col min="257" max="257" width="65.28515625" style="32" bestFit="1" customWidth="1"/>
    <col min="258" max="258" width="11.42578125" style="32"/>
    <col min="259" max="259" width="63.42578125" style="32" customWidth="1"/>
    <col min="260" max="261" width="11.42578125" style="32"/>
    <col min="262" max="262" width="18.85546875" style="32" customWidth="1"/>
    <col min="263" max="263" width="11.42578125" style="32" customWidth="1"/>
    <col min="264" max="267" width="20.7109375" style="32" customWidth="1"/>
    <col min="268" max="268" width="11.42578125" style="32"/>
    <col min="269" max="278" width="0" style="32" hidden="1" customWidth="1"/>
    <col min="279" max="512" width="11.42578125" style="32"/>
    <col min="513" max="513" width="65.28515625" style="32" bestFit="1" customWidth="1"/>
    <col min="514" max="514" width="11.42578125" style="32"/>
    <col min="515" max="515" width="63.42578125" style="32" customWidth="1"/>
    <col min="516" max="517" width="11.42578125" style="32"/>
    <col min="518" max="518" width="18.85546875" style="32" customWidth="1"/>
    <col min="519" max="519" width="11.42578125" style="32" customWidth="1"/>
    <col min="520" max="523" width="20.7109375" style="32" customWidth="1"/>
    <col min="524" max="524" width="11.42578125" style="32"/>
    <col min="525" max="534" width="0" style="32" hidden="1" customWidth="1"/>
    <col min="535" max="768" width="11.42578125" style="32"/>
    <col min="769" max="769" width="65.28515625" style="32" bestFit="1" customWidth="1"/>
    <col min="770" max="770" width="11.42578125" style="32"/>
    <col min="771" max="771" width="63.42578125" style="32" customWidth="1"/>
    <col min="772" max="773" width="11.42578125" style="32"/>
    <col min="774" max="774" width="18.85546875" style="32" customWidth="1"/>
    <col min="775" max="775" width="11.42578125" style="32" customWidth="1"/>
    <col min="776" max="779" width="20.7109375" style="32" customWidth="1"/>
    <col min="780" max="780" width="11.42578125" style="32"/>
    <col min="781" max="790" width="0" style="32" hidden="1" customWidth="1"/>
    <col min="791" max="1024" width="11.42578125" style="32"/>
    <col min="1025" max="1025" width="65.28515625" style="32" bestFit="1" customWidth="1"/>
    <col min="1026" max="1026" width="11.42578125" style="32"/>
    <col min="1027" max="1027" width="63.42578125" style="32" customWidth="1"/>
    <col min="1028" max="1029" width="11.42578125" style="32"/>
    <col min="1030" max="1030" width="18.85546875" style="32" customWidth="1"/>
    <col min="1031" max="1031" width="11.42578125" style="32" customWidth="1"/>
    <col min="1032" max="1035" width="20.7109375" style="32" customWidth="1"/>
    <col min="1036" max="1036" width="11.42578125" style="32"/>
    <col min="1037" max="1046" width="0" style="32" hidden="1" customWidth="1"/>
    <col min="1047" max="1280" width="11.42578125" style="32"/>
    <col min="1281" max="1281" width="65.28515625" style="32" bestFit="1" customWidth="1"/>
    <col min="1282" max="1282" width="11.42578125" style="32"/>
    <col min="1283" max="1283" width="63.42578125" style="32" customWidth="1"/>
    <col min="1284" max="1285" width="11.42578125" style="32"/>
    <col min="1286" max="1286" width="18.85546875" style="32" customWidth="1"/>
    <col min="1287" max="1287" width="11.42578125" style="32" customWidth="1"/>
    <col min="1288" max="1291" width="20.7109375" style="32" customWidth="1"/>
    <col min="1292" max="1292" width="11.42578125" style="32"/>
    <col min="1293" max="1302" width="0" style="32" hidden="1" customWidth="1"/>
    <col min="1303" max="1536" width="11.42578125" style="32"/>
    <col min="1537" max="1537" width="65.28515625" style="32" bestFit="1" customWidth="1"/>
    <col min="1538" max="1538" width="11.42578125" style="32"/>
    <col min="1539" max="1539" width="63.42578125" style="32" customWidth="1"/>
    <col min="1540" max="1541" width="11.42578125" style="32"/>
    <col min="1542" max="1542" width="18.85546875" style="32" customWidth="1"/>
    <col min="1543" max="1543" width="11.42578125" style="32" customWidth="1"/>
    <col min="1544" max="1547" width="20.7109375" style="32" customWidth="1"/>
    <col min="1548" max="1548" width="11.42578125" style="32"/>
    <col min="1549" max="1558" width="0" style="32" hidden="1" customWidth="1"/>
    <col min="1559" max="1792" width="11.42578125" style="32"/>
    <col min="1793" max="1793" width="65.28515625" style="32" bestFit="1" customWidth="1"/>
    <col min="1794" max="1794" width="11.42578125" style="32"/>
    <col min="1795" max="1795" width="63.42578125" style="32" customWidth="1"/>
    <col min="1796" max="1797" width="11.42578125" style="32"/>
    <col min="1798" max="1798" width="18.85546875" style="32" customWidth="1"/>
    <col min="1799" max="1799" width="11.42578125" style="32" customWidth="1"/>
    <col min="1800" max="1803" width="20.7109375" style="32" customWidth="1"/>
    <col min="1804" max="1804" width="11.42578125" style="32"/>
    <col min="1805" max="1814" width="0" style="32" hidden="1" customWidth="1"/>
    <col min="1815" max="2048" width="11.42578125" style="32"/>
    <col min="2049" max="2049" width="65.28515625" style="32" bestFit="1" customWidth="1"/>
    <col min="2050" max="2050" width="11.42578125" style="32"/>
    <col min="2051" max="2051" width="63.42578125" style="32" customWidth="1"/>
    <col min="2052" max="2053" width="11.42578125" style="32"/>
    <col min="2054" max="2054" width="18.85546875" style="32" customWidth="1"/>
    <col min="2055" max="2055" width="11.42578125" style="32" customWidth="1"/>
    <col min="2056" max="2059" width="20.7109375" style="32" customWidth="1"/>
    <col min="2060" max="2060" width="11.42578125" style="32"/>
    <col min="2061" max="2070" width="0" style="32" hidden="1" customWidth="1"/>
    <col min="2071" max="2304" width="11.42578125" style="32"/>
    <col min="2305" max="2305" width="65.28515625" style="32" bestFit="1" customWidth="1"/>
    <col min="2306" max="2306" width="11.42578125" style="32"/>
    <col min="2307" max="2307" width="63.42578125" style="32" customWidth="1"/>
    <col min="2308" max="2309" width="11.42578125" style="32"/>
    <col min="2310" max="2310" width="18.85546875" style="32" customWidth="1"/>
    <col min="2311" max="2311" width="11.42578125" style="32" customWidth="1"/>
    <col min="2312" max="2315" width="20.7109375" style="32" customWidth="1"/>
    <col min="2316" max="2316" width="11.42578125" style="32"/>
    <col min="2317" max="2326" width="0" style="32" hidden="1" customWidth="1"/>
    <col min="2327" max="2560" width="11.42578125" style="32"/>
    <col min="2561" max="2561" width="65.28515625" style="32" bestFit="1" customWidth="1"/>
    <col min="2562" max="2562" width="11.42578125" style="32"/>
    <col min="2563" max="2563" width="63.42578125" style="32" customWidth="1"/>
    <col min="2564" max="2565" width="11.42578125" style="32"/>
    <col min="2566" max="2566" width="18.85546875" style="32" customWidth="1"/>
    <col min="2567" max="2567" width="11.42578125" style="32" customWidth="1"/>
    <col min="2568" max="2571" width="20.7109375" style="32" customWidth="1"/>
    <col min="2572" max="2572" width="11.42578125" style="32"/>
    <col min="2573" max="2582" width="0" style="32" hidden="1" customWidth="1"/>
    <col min="2583" max="2816" width="11.42578125" style="32"/>
    <col min="2817" max="2817" width="65.28515625" style="32" bestFit="1" customWidth="1"/>
    <col min="2818" max="2818" width="11.42578125" style="32"/>
    <col min="2819" max="2819" width="63.42578125" style="32" customWidth="1"/>
    <col min="2820" max="2821" width="11.42578125" style="32"/>
    <col min="2822" max="2822" width="18.85546875" style="32" customWidth="1"/>
    <col min="2823" max="2823" width="11.42578125" style="32" customWidth="1"/>
    <col min="2824" max="2827" width="20.7109375" style="32" customWidth="1"/>
    <col min="2828" max="2828" width="11.42578125" style="32"/>
    <col min="2829" max="2838" width="0" style="32" hidden="1" customWidth="1"/>
    <col min="2839" max="3072" width="11.42578125" style="32"/>
    <col min="3073" max="3073" width="65.28515625" style="32" bestFit="1" customWidth="1"/>
    <col min="3074" max="3074" width="11.42578125" style="32"/>
    <col min="3075" max="3075" width="63.42578125" style="32" customWidth="1"/>
    <col min="3076" max="3077" width="11.42578125" style="32"/>
    <col min="3078" max="3078" width="18.85546875" style="32" customWidth="1"/>
    <col min="3079" max="3079" width="11.42578125" style="32" customWidth="1"/>
    <col min="3080" max="3083" width="20.7109375" style="32" customWidth="1"/>
    <col min="3084" max="3084" width="11.42578125" style="32"/>
    <col min="3085" max="3094" width="0" style="32" hidden="1" customWidth="1"/>
    <col min="3095" max="3328" width="11.42578125" style="32"/>
    <col min="3329" max="3329" width="65.28515625" style="32" bestFit="1" customWidth="1"/>
    <col min="3330" max="3330" width="11.42578125" style="32"/>
    <col min="3331" max="3331" width="63.42578125" style="32" customWidth="1"/>
    <col min="3332" max="3333" width="11.42578125" style="32"/>
    <col min="3334" max="3334" width="18.85546875" style="32" customWidth="1"/>
    <col min="3335" max="3335" width="11.42578125" style="32" customWidth="1"/>
    <col min="3336" max="3339" width="20.7109375" style="32" customWidth="1"/>
    <col min="3340" max="3340" width="11.42578125" style="32"/>
    <col min="3341" max="3350" width="0" style="32" hidden="1" customWidth="1"/>
    <col min="3351" max="3584" width="11.42578125" style="32"/>
    <col min="3585" max="3585" width="65.28515625" style="32" bestFit="1" customWidth="1"/>
    <col min="3586" max="3586" width="11.42578125" style="32"/>
    <col min="3587" max="3587" width="63.42578125" style="32" customWidth="1"/>
    <col min="3588" max="3589" width="11.42578125" style="32"/>
    <col min="3590" max="3590" width="18.85546875" style="32" customWidth="1"/>
    <col min="3591" max="3591" width="11.42578125" style="32" customWidth="1"/>
    <col min="3592" max="3595" width="20.7109375" style="32" customWidth="1"/>
    <col min="3596" max="3596" width="11.42578125" style="32"/>
    <col min="3597" max="3606" width="0" style="32" hidden="1" customWidth="1"/>
    <col min="3607" max="3840" width="11.42578125" style="32"/>
    <col min="3841" max="3841" width="65.28515625" style="32" bestFit="1" customWidth="1"/>
    <col min="3842" max="3842" width="11.42578125" style="32"/>
    <col min="3843" max="3843" width="63.42578125" style="32" customWidth="1"/>
    <col min="3844" max="3845" width="11.42578125" style="32"/>
    <col min="3846" max="3846" width="18.85546875" style="32" customWidth="1"/>
    <col min="3847" max="3847" width="11.42578125" style="32" customWidth="1"/>
    <col min="3848" max="3851" width="20.7109375" style="32" customWidth="1"/>
    <col min="3852" max="3852" width="11.42578125" style="32"/>
    <col min="3853" max="3862" width="0" style="32" hidden="1" customWidth="1"/>
    <col min="3863" max="4096" width="11.42578125" style="32"/>
    <col min="4097" max="4097" width="65.28515625" style="32" bestFit="1" customWidth="1"/>
    <col min="4098" max="4098" width="11.42578125" style="32"/>
    <col min="4099" max="4099" width="63.42578125" style="32" customWidth="1"/>
    <col min="4100" max="4101" width="11.42578125" style="32"/>
    <col min="4102" max="4102" width="18.85546875" style="32" customWidth="1"/>
    <col min="4103" max="4103" width="11.42578125" style="32" customWidth="1"/>
    <col min="4104" max="4107" width="20.7109375" style="32" customWidth="1"/>
    <col min="4108" max="4108" width="11.42578125" style="32"/>
    <col min="4109" max="4118" width="0" style="32" hidden="1" customWidth="1"/>
    <col min="4119" max="4352" width="11.42578125" style="32"/>
    <col min="4353" max="4353" width="65.28515625" style="32" bestFit="1" customWidth="1"/>
    <col min="4354" max="4354" width="11.42578125" style="32"/>
    <col min="4355" max="4355" width="63.42578125" style="32" customWidth="1"/>
    <col min="4356" max="4357" width="11.42578125" style="32"/>
    <col min="4358" max="4358" width="18.85546875" style="32" customWidth="1"/>
    <col min="4359" max="4359" width="11.42578125" style="32" customWidth="1"/>
    <col min="4360" max="4363" width="20.7109375" style="32" customWidth="1"/>
    <col min="4364" max="4364" width="11.42578125" style="32"/>
    <col min="4365" max="4374" width="0" style="32" hidden="1" customWidth="1"/>
    <col min="4375" max="4608" width="11.42578125" style="32"/>
    <col min="4609" max="4609" width="65.28515625" style="32" bestFit="1" customWidth="1"/>
    <col min="4610" max="4610" width="11.42578125" style="32"/>
    <col min="4611" max="4611" width="63.42578125" style="32" customWidth="1"/>
    <col min="4612" max="4613" width="11.42578125" style="32"/>
    <col min="4614" max="4614" width="18.85546875" style="32" customWidth="1"/>
    <col min="4615" max="4615" width="11.42578125" style="32" customWidth="1"/>
    <col min="4616" max="4619" width="20.7109375" style="32" customWidth="1"/>
    <col min="4620" max="4620" width="11.42578125" style="32"/>
    <col min="4621" max="4630" width="0" style="32" hidden="1" customWidth="1"/>
    <col min="4631" max="4864" width="11.42578125" style="32"/>
    <col min="4865" max="4865" width="65.28515625" style="32" bestFit="1" customWidth="1"/>
    <col min="4866" max="4866" width="11.42578125" style="32"/>
    <col min="4867" max="4867" width="63.42578125" style="32" customWidth="1"/>
    <col min="4868" max="4869" width="11.42578125" style="32"/>
    <col min="4870" max="4870" width="18.85546875" style="32" customWidth="1"/>
    <col min="4871" max="4871" width="11.42578125" style="32" customWidth="1"/>
    <col min="4872" max="4875" width="20.7109375" style="32" customWidth="1"/>
    <col min="4876" max="4876" width="11.42578125" style="32"/>
    <col min="4877" max="4886" width="0" style="32" hidden="1" customWidth="1"/>
    <col min="4887" max="5120" width="11.42578125" style="32"/>
    <col min="5121" max="5121" width="65.28515625" style="32" bestFit="1" customWidth="1"/>
    <col min="5122" max="5122" width="11.42578125" style="32"/>
    <col min="5123" max="5123" width="63.42578125" style="32" customWidth="1"/>
    <col min="5124" max="5125" width="11.42578125" style="32"/>
    <col min="5126" max="5126" width="18.85546875" style="32" customWidth="1"/>
    <col min="5127" max="5127" width="11.42578125" style="32" customWidth="1"/>
    <col min="5128" max="5131" width="20.7109375" style="32" customWidth="1"/>
    <col min="5132" max="5132" width="11.42578125" style="32"/>
    <col min="5133" max="5142" width="0" style="32" hidden="1" customWidth="1"/>
    <col min="5143" max="5376" width="11.42578125" style="32"/>
    <col min="5377" max="5377" width="65.28515625" style="32" bestFit="1" customWidth="1"/>
    <col min="5378" max="5378" width="11.42578125" style="32"/>
    <col min="5379" max="5379" width="63.42578125" style="32" customWidth="1"/>
    <col min="5380" max="5381" width="11.42578125" style="32"/>
    <col min="5382" max="5382" width="18.85546875" style="32" customWidth="1"/>
    <col min="5383" max="5383" width="11.42578125" style="32" customWidth="1"/>
    <col min="5384" max="5387" width="20.7109375" style="32" customWidth="1"/>
    <col min="5388" max="5388" width="11.42578125" style="32"/>
    <col min="5389" max="5398" width="0" style="32" hidden="1" customWidth="1"/>
    <col min="5399" max="5632" width="11.42578125" style="32"/>
    <col min="5633" max="5633" width="65.28515625" style="32" bestFit="1" customWidth="1"/>
    <col min="5634" max="5634" width="11.42578125" style="32"/>
    <col min="5635" max="5635" width="63.42578125" style="32" customWidth="1"/>
    <col min="5636" max="5637" width="11.42578125" style="32"/>
    <col min="5638" max="5638" width="18.85546875" style="32" customWidth="1"/>
    <col min="5639" max="5639" width="11.42578125" style="32" customWidth="1"/>
    <col min="5640" max="5643" width="20.7109375" style="32" customWidth="1"/>
    <col min="5644" max="5644" width="11.42578125" style="32"/>
    <col min="5645" max="5654" width="0" style="32" hidden="1" customWidth="1"/>
    <col min="5655" max="5888" width="11.42578125" style="32"/>
    <col min="5889" max="5889" width="65.28515625" style="32" bestFit="1" customWidth="1"/>
    <col min="5890" max="5890" width="11.42578125" style="32"/>
    <col min="5891" max="5891" width="63.42578125" style="32" customWidth="1"/>
    <col min="5892" max="5893" width="11.42578125" style="32"/>
    <col min="5894" max="5894" width="18.85546875" style="32" customWidth="1"/>
    <col min="5895" max="5895" width="11.42578125" style="32" customWidth="1"/>
    <col min="5896" max="5899" width="20.7109375" style="32" customWidth="1"/>
    <col min="5900" max="5900" width="11.42578125" style="32"/>
    <col min="5901" max="5910" width="0" style="32" hidden="1" customWidth="1"/>
    <col min="5911" max="6144" width="11.42578125" style="32"/>
    <col min="6145" max="6145" width="65.28515625" style="32" bestFit="1" customWidth="1"/>
    <col min="6146" max="6146" width="11.42578125" style="32"/>
    <col min="6147" max="6147" width="63.42578125" style="32" customWidth="1"/>
    <col min="6148" max="6149" width="11.42578125" style="32"/>
    <col min="6150" max="6150" width="18.85546875" style="32" customWidth="1"/>
    <col min="6151" max="6151" width="11.42578125" style="32" customWidth="1"/>
    <col min="6152" max="6155" width="20.7109375" style="32" customWidth="1"/>
    <col min="6156" max="6156" width="11.42578125" style="32"/>
    <col min="6157" max="6166" width="0" style="32" hidden="1" customWidth="1"/>
    <col min="6167" max="6400" width="11.42578125" style="32"/>
    <col min="6401" max="6401" width="65.28515625" style="32" bestFit="1" customWidth="1"/>
    <col min="6402" max="6402" width="11.42578125" style="32"/>
    <col min="6403" max="6403" width="63.42578125" style="32" customWidth="1"/>
    <col min="6404" max="6405" width="11.42578125" style="32"/>
    <col min="6406" max="6406" width="18.85546875" style="32" customWidth="1"/>
    <col min="6407" max="6407" width="11.42578125" style="32" customWidth="1"/>
    <col min="6408" max="6411" width="20.7109375" style="32" customWidth="1"/>
    <col min="6412" max="6412" width="11.42578125" style="32"/>
    <col min="6413" max="6422" width="0" style="32" hidden="1" customWidth="1"/>
    <col min="6423" max="6656" width="11.42578125" style="32"/>
    <col min="6657" max="6657" width="65.28515625" style="32" bestFit="1" customWidth="1"/>
    <col min="6658" max="6658" width="11.42578125" style="32"/>
    <col min="6659" max="6659" width="63.42578125" style="32" customWidth="1"/>
    <col min="6660" max="6661" width="11.42578125" style="32"/>
    <col min="6662" max="6662" width="18.85546875" style="32" customWidth="1"/>
    <col min="6663" max="6663" width="11.42578125" style="32" customWidth="1"/>
    <col min="6664" max="6667" width="20.7109375" style="32" customWidth="1"/>
    <col min="6668" max="6668" width="11.42578125" style="32"/>
    <col min="6669" max="6678" width="0" style="32" hidden="1" customWidth="1"/>
    <col min="6679" max="6912" width="11.42578125" style="32"/>
    <col min="6913" max="6913" width="65.28515625" style="32" bestFit="1" customWidth="1"/>
    <col min="6914" max="6914" width="11.42578125" style="32"/>
    <col min="6915" max="6915" width="63.42578125" style="32" customWidth="1"/>
    <col min="6916" max="6917" width="11.42578125" style="32"/>
    <col min="6918" max="6918" width="18.85546875" style="32" customWidth="1"/>
    <col min="6919" max="6919" width="11.42578125" style="32" customWidth="1"/>
    <col min="6920" max="6923" width="20.7109375" style="32" customWidth="1"/>
    <col min="6924" max="6924" width="11.42578125" style="32"/>
    <col min="6925" max="6934" width="0" style="32" hidden="1" customWidth="1"/>
    <col min="6935" max="7168" width="11.42578125" style="32"/>
    <col min="7169" max="7169" width="65.28515625" style="32" bestFit="1" customWidth="1"/>
    <col min="7170" max="7170" width="11.42578125" style="32"/>
    <col min="7171" max="7171" width="63.42578125" style="32" customWidth="1"/>
    <col min="7172" max="7173" width="11.42578125" style="32"/>
    <col min="7174" max="7174" width="18.85546875" style="32" customWidth="1"/>
    <col min="7175" max="7175" width="11.42578125" style="32" customWidth="1"/>
    <col min="7176" max="7179" width="20.7109375" style="32" customWidth="1"/>
    <col min="7180" max="7180" width="11.42578125" style="32"/>
    <col min="7181" max="7190" width="0" style="32" hidden="1" customWidth="1"/>
    <col min="7191" max="7424" width="11.42578125" style="32"/>
    <col min="7425" max="7425" width="65.28515625" style="32" bestFit="1" customWidth="1"/>
    <col min="7426" max="7426" width="11.42578125" style="32"/>
    <col min="7427" max="7427" width="63.42578125" style="32" customWidth="1"/>
    <col min="7428" max="7429" width="11.42578125" style="32"/>
    <col min="7430" max="7430" width="18.85546875" style="32" customWidth="1"/>
    <col min="7431" max="7431" width="11.42578125" style="32" customWidth="1"/>
    <col min="7432" max="7435" width="20.7109375" style="32" customWidth="1"/>
    <col min="7436" max="7436" width="11.42578125" style="32"/>
    <col min="7437" max="7446" width="0" style="32" hidden="1" customWidth="1"/>
    <col min="7447" max="7680" width="11.42578125" style="32"/>
    <col min="7681" max="7681" width="65.28515625" style="32" bestFit="1" customWidth="1"/>
    <col min="7682" max="7682" width="11.42578125" style="32"/>
    <col min="7683" max="7683" width="63.42578125" style="32" customWidth="1"/>
    <col min="7684" max="7685" width="11.42578125" style="32"/>
    <col min="7686" max="7686" width="18.85546875" style="32" customWidth="1"/>
    <col min="7687" max="7687" width="11.42578125" style="32" customWidth="1"/>
    <col min="7688" max="7691" width="20.7109375" style="32" customWidth="1"/>
    <col min="7692" max="7692" width="11.42578125" style="32"/>
    <col min="7693" max="7702" width="0" style="32" hidden="1" customWidth="1"/>
    <col min="7703" max="7936" width="11.42578125" style="32"/>
    <col min="7937" max="7937" width="65.28515625" style="32" bestFit="1" customWidth="1"/>
    <col min="7938" max="7938" width="11.42578125" style="32"/>
    <col min="7939" max="7939" width="63.42578125" style="32" customWidth="1"/>
    <col min="7940" max="7941" width="11.42578125" style="32"/>
    <col min="7942" max="7942" width="18.85546875" style="32" customWidth="1"/>
    <col min="7943" max="7943" width="11.42578125" style="32" customWidth="1"/>
    <col min="7944" max="7947" width="20.7109375" style="32" customWidth="1"/>
    <col min="7948" max="7948" width="11.42578125" style="32"/>
    <col min="7949" max="7958" width="0" style="32" hidden="1" customWidth="1"/>
    <col min="7959" max="8192" width="11.42578125" style="32"/>
    <col min="8193" max="8193" width="65.28515625" style="32" bestFit="1" customWidth="1"/>
    <col min="8194" max="8194" width="11.42578125" style="32"/>
    <col min="8195" max="8195" width="63.42578125" style="32" customWidth="1"/>
    <col min="8196" max="8197" width="11.42578125" style="32"/>
    <col min="8198" max="8198" width="18.85546875" style="32" customWidth="1"/>
    <col min="8199" max="8199" width="11.42578125" style="32" customWidth="1"/>
    <col min="8200" max="8203" width="20.7109375" style="32" customWidth="1"/>
    <col min="8204" max="8204" width="11.42578125" style="32"/>
    <col min="8205" max="8214" width="0" style="32" hidden="1" customWidth="1"/>
    <col min="8215" max="8448" width="11.42578125" style="32"/>
    <col min="8449" max="8449" width="65.28515625" style="32" bestFit="1" customWidth="1"/>
    <col min="8450" max="8450" width="11.42578125" style="32"/>
    <col min="8451" max="8451" width="63.42578125" style="32" customWidth="1"/>
    <col min="8452" max="8453" width="11.42578125" style="32"/>
    <col min="8454" max="8454" width="18.85546875" style="32" customWidth="1"/>
    <col min="8455" max="8455" width="11.42578125" style="32" customWidth="1"/>
    <col min="8456" max="8459" width="20.7109375" style="32" customWidth="1"/>
    <col min="8460" max="8460" width="11.42578125" style="32"/>
    <col min="8461" max="8470" width="0" style="32" hidden="1" customWidth="1"/>
    <col min="8471" max="8704" width="11.42578125" style="32"/>
    <col min="8705" max="8705" width="65.28515625" style="32" bestFit="1" customWidth="1"/>
    <col min="8706" max="8706" width="11.42578125" style="32"/>
    <col min="8707" max="8707" width="63.42578125" style="32" customWidth="1"/>
    <col min="8708" max="8709" width="11.42578125" style="32"/>
    <col min="8710" max="8710" width="18.85546875" style="32" customWidth="1"/>
    <col min="8711" max="8711" width="11.42578125" style="32" customWidth="1"/>
    <col min="8712" max="8715" width="20.7109375" style="32" customWidth="1"/>
    <col min="8716" max="8716" width="11.42578125" style="32"/>
    <col min="8717" max="8726" width="0" style="32" hidden="1" customWidth="1"/>
    <col min="8727" max="8960" width="11.42578125" style="32"/>
    <col min="8961" max="8961" width="65.28515625" style="32" bestFit="1" customWidth="1"/>
    <col min="8962" max="8962" width="11.42578125" style="32"/>
    <col min="8963" max="8963" width="63.42578125" style="32" customWidth="1"/>
    <col min="8964" max="8965" width="11.42578125" style="32"/>
    <col min="8966" max="8966" width="18.85546875" style="32" customWidth="1"/>
    <col min="8967" max="8967" width="11.42578125" style="32" customWidth="1"/>
    <col min="8968" max="8971" width="20.7109375" style="32" customWidth="1"/>
    <col min="8972" max="8972" width="11.42578125" style="32"/>
    <col min="8973" max="8982" width="0" style="32" hidden="1" customWidth="1"/>
    <col min="8983" max="9216" width="11.42578125" style="32"/>
    <col min="9217" max="9217" width="65.28515625" style="32" bestFit="1" customWidth="1"/>
    <col min="9218" max="9218" width="11.42578125" style="32"/>
    <col min="9219" max="9219" width="63.42578125" style="32" customWidth="1"/>
    <col min="9220" max="9221" width="11.42578125" style="32"/>
    <col min="9222" max="9222" width="18.85546875" style="32" customWidth="1"/>
    <col min="9223" max="9223" width="11.42578125" style="32" customWidth="1"/>
    <col min="9224" max="9227" width="20.7109375" style="32" customWidth="1"/>
    <col min="9228" max="9228" width="11.42578125" style="32"/>
    <col min="9229" max="9238" width="0" style="32" hidden="1" customWidth="1"/>
    <col min="9239" max="9472" width="11.42578125" style="32"/>
    <col min="9473" max="9473" width="65.28515625" style="32" bestFit="1" customWidth="1"/>
    <col min="9474" max="9474" width="11.42578125" style="32"/>
    <col min="9475" max="9475" width="63.42578125" style="32" customWidth="1"/>
    <col min="9476" max="9477" width="11.42578125" style="32"/>
    <col min="9478" max="9478" width="18.85546875" style="32" customWidth="1"/>
    <col min="9479" max="9479" width="11.42578125" style="32" customWidth="1"/>
    <col min="9480" max="9483" width="20.7109375" style="32" customWidth="1"/>
    <col min="9484" max="9484" width="11.42578125" style="32"/>
    <col min="9485" max="9494" width="0" style="32" hidden="1" customWidth="1"/>
    <col min="9495" max="9728" width="11.42578125" style="32"/>
    <col min="9729" max="9729" width="65.28515625" style="32" bestFit="1" customWidth="1"/>
    <col min="9730" max="9730" width="11.42578125" style="32"/>
    <col min="9731" max="9731" width="63.42578125" style="32" customWidth="1"/>
    <col min="9732" max="9733" width="11.42578125" style="32"/>
    <col min="9734" max="9734" width="18.85546875" style="32" customWidth="1"/>
    <col min="9735" max="9735" width="11.42578125" style="32" customWidth="1"/>
    <col min="9736" max="9739" width="20.7109375" style="32" customWidth="1"/>
    <col min="9740" max="9740" width="11.42578125" style="32"/>
    <col min="9741" max="9750" width="0" style="32" hidden="1" customWidth="1"/>
    <col min="9751" max="9984" width="11.42578125" style="32"/>
    <col min="9985" max="9985" width="65.28515625" style="32" bestFit="1" customWidth="1"/>
    <col min="9986" max="9986" width="11.42578125" style="32"/>
    <col min="9987" max="9987" width="63.42578125" style="32" customWidth="1"/>
    <col min="9988" max="9989" width="11.42578125" style="32"/>
    <col min="9990" max="9990" width="18.85546875" style="32" customWidth="1"/>
    <col min="9991" max="9991" width="11.42578125" style="32" customWidth="1"/>
    <col min="9992" max="9995" width="20.7109375" style="32" customWidth="1"/>
    <col min="9996" max="9996" width="11.42578125" style="32"/>
    <col min="9997" max="10006" width="0" style="32" hidden="1" customWidth="1"/>
    <col min="10007" max="10240" width="11.42578125" style="32"/>
    <col min="10241" max="10241" width="65.28515625" style="32" bestFit="1" customWidth="1"/>
    <col min="10242" max="10242" width="11.42578125" style="32"/>
    <col min="10243" max="10243" width="63.42578125" style="32" customWidth="1"/>
    <col min="10244" max="10245" width="11.42578125" style="32"/>
    <col min="10246" max="10246" width="18.85546875" style="32" customWidth="1"/>
    <col min="10247" max="10247" width="11.42578125" style="32" customWidth="1"/>
    <col min="10248" max="10251" width="20.7109375" style="32" customWidth="1"/>
    <col min="10252" max="10252" width="11.42578125" style="32"/>
    <col min="10253" max="10262" width="0" style="32" hidden="1" customWidth="1"/>
    <col min="10263" max="10496" width="11.42578125" style="32"/>
    <col min="10497" max="10497" width="65.28515625" style="32" bestFit="1" customWidth="1"/>
    <col min="10498" max="10498" width="11.42578125" style="32"/>
    <col min="10499" max="10499" width="63.42578125" style="32" customWidth="1"/>
    <col min="10500" max="10501" width="11.42578125" style="32"/>
    <col min="10502" max="10502" width="18.85546875" style="32" customWidth="1"/>
    <col min="10503" max="10503" width="11.42578125" style="32" customWidth="1"/>
    <col min="10504" max="10507" width="20.7109375" style="32" customWidth="1"/>
    <col min="10508" max="10508" width="11.42578125" style="32"/>
    <col min="10509" max="10518" width="0" style="32" hidden="1" customWidth="1"/>
    <col min="10519" max="10752" width="11.42578125" style="32"/>
    <col min="10753" max="10753" width="65.28515625" style="32" bestFit="1" customWidth="1"/>
    <col min="10754" max="10754" width="11.42578125" style="32"/>
    <col min="10755" max="10755" width="63.42578125" style="32" customWidth="1"/>
    <col min="10756" max="10757" width="11.42578125" style="32"/>
    <col min="10758" max="10758" width="18.85546875" style="32" customWidth="1"/>
    <col min="10759" max="10759" width="11.42578125" style="32" customWidth="1"/>
    <col min="10760" max="10763" width="20.7109375" style="32" customWidth="1"/>
    <col min="10764" max="10764" width="11.42578125" style="32"/>
    <col min="10765" max="10774" width="0" style="32" hidden="1" customWidth="1"/>
    <col min="10775" max="11008" width="11.42578125" style="32"/>
    <col min="11009" max="11009" width="65.28515625" style="32" bestFit="1" customWidth="1"/>
    <col min="11010" max="11010" width="11.42578125" style="32"/>
    <col min="11011" max="11011" width="63.42578125" style="32" customWidth="1"/>
    <col min="11012" max="11013" width="11.42578125" style="32"/>
    <col min="11014" max="11014" width="18.85546875" style="32" customWidth="1"/>
    <col min="11015" max="11015" width="11.42578125" style="32" customWidth="1"/>
    <col min="11016" max="11019" width="20.7109375" style="32" customWidth="1"/>
    <col min="11020" max="11020" width="11.42578125" style="32"/>
    <col min="11021" max="11030" width="0" style="32" hidden="1" customWidth="1"/>
    <col min="11031" max="11264" width="11.42578125" style="32"/>
    <col min="11265" max="11265" width="65.28515625" style="32" bestFit="1" customWidth="1"/>
    <col min="11266" max="11266" width="11.42578125" style="32"/>
    <col min="11267" max="11267" width="63.42578125" style="32" customWidth="1"/>
    <col min="11268" max="11269" width="11.42578125" style="32"/>
    <col min="11270" max="11270" width="18.85546875" style="32" customWidth="1"/>
    <col min="11271" max="11271" width="11.42578125" style="32" customWidth="1"/>
    <col min="11272" max="11275" width="20.7109375" style="32" customWidth="1"/>
    <col min="11276" max="11276" width="11.42578125" style="32"/>
    <col min="11277" max="11286" width="0" style="32" hidden="1" customWidth="1"/>
    <col min="11287" max="11520" width="11.42578125" style="32"/>
    <col min="11521" max="11521" width="65.28515625" style="32" bestFit="1" customWidth="1"/>
    <col min="11522" max="11522" width="11.42578125" style="32"/>
    <col min="11523" max="11523" width="63.42578125" style="32" customWidth="1"/>
    <col min="11524" max="11525" width="11.42578125" style="32"/>
    <col min="11526" max="11526" width="18.85546875" style="32" customWidth="1"/>
    <col min="11527" max="11527" width="11.42578125" style="32" customWidth="1"/>
    <col min="11528" max="11531" width="20.7109375" style="32" customWidth="1"/>
    <col min="11532" max="11532" width="11.42578125" style="32"/>
    <col min="11533" max="11542" width="0" style="32" hidden="1" customWidth="1"/>
    <col min="11543" max="11776" width="11.42578125" style="32"/>
    <col min="11777" max="11777" width="65.28515625" style="32" bestFit="1" customWidth="1"/>
    <col min="11778" max="11778" width="11.42578125" style="32"/>
    <col min="11779" max="11779" width="63.42578125" style="32" customWidth="1"/>
    <col min="11780" max="11781" width="11.42578125" style="32"/>
    <col min="11782" max="11782" width="18.85546875" style="32" customWidth="1"/>
    <col min="11783" max="11783" width="11.42578125" style="32" customWidth="1"/>
    <col min="11784" max="11787" width="20.7109375" style="32" customWidth="1"/>
    <col min="11788" max="11788" width="11.42578125" style="32"/>
    <col min="11789" max="11798" width="0" style="32" hidden="1" customWidth="1"/>
    <col min="11799" max="12032" width="11.42578125" style="32"/>
    <col min="12033" max="12033" width="65.28515625" style="32" bestFit="1" customWidth="1"/>
    <col min="12034" max="12034" width="11.42578125" style="32"/>
    <col min="12035" max="12035" width="63.42578125" style="32" customWidth="1"/>
    <col min="12036" max="12037" width="11.42578125" style="32"/>
    <col min="12038" max="12038" width="18.85546875" style="32" customWidth="1"/>
    <col min="12039" max="12039" width="11.42578125" style="32" customWidth="1"/>
    <col min="12040" max="12043" width="20.7109375" style="32" customWidth="1"/>
    <col min="12044" max="12044" width="11.42578125" style="32"/>
    <col min="12045" max="12054" width="0" style="32" hidden="1" customWidth="1"/>
    <col min="12055" max="12288" width="11.42578125" style="32"/>
    <col min="12289" max="12289" width="65.28515625" style="32" bestFit="1" customWidth="1"/>
    <col min="12290" max="12290" width="11.42578125" style="32"/>
    <col min="12291" max="12291" width="63.42578125" style="32" customWidth="1"/>
    <col min="12292" max="12293" width="11.42578125" style="32"/>
    <col min="12294" max="12294" width="18.85546875" style="32" customWidth="1"/>
    <col min="12295" max="12295" width="11.42578125" style="32" customWidth="1"/>
    <col min="12296" max="12299" width="20.7109375" style="32" customWidth="1"/>
    <col min="12300" max="12300" width="11.42578125" style="32"/>
    <col min="12301" max="12310" width="0" style="32" hidden="1" customWidth="1"/>
    <col min="12311" max="12544" width="11.42578125" style="32"/>
    <col min="12545" max="12545" width="65.28515625" style="32" bestFit="1" customWidth="1"/>
    <col min="12546" max="12546" width="11.42578125" style="32"/>
    <col min="12547" max="12547" width="63.42578125" style="32" customWidth="1"/>
    <col min="12548" max="12549" width="11.42578125" style="32"/>
    <col min="12550" max="12550" width="18.85546875" style="32" customWidth="1"/>
    <col min="12551" max="12551" width="11.42578125" style="32" customWidth="1"/>
    <col min="12552" max="12555" width="20.7109375" style="32" customWidth="1"/>
    <col min="12556" max="12556" width="11.42578125" style="32"/>
    <col min="12557" max="12566" width="0" style="32" hidden="1" customWidth="1"/>
    <col min="12567" max="12800" width="11.42578125" style="32"/>
    <col min="12801" max="12801" width="65.28515625" style="32" bestFit="1" customWidth="1"/>
    <col min="12802" max="12802" width="11.42578125" style="32"/>
    <col min="12803" max="12803" width="63.42578125" style="32" customWidth="1"/>
    <col min="12804" max="12805" width="11.42578125" style="32"/>
    <col min="12806" max="12806" width="18.85546875" style="32" customWidth="1"/>
    <col min="12807" max="12807" width="11.42578125" style="32" customWidth="1"/>
    <col min="12808" max="12811" width="20.7109375" style="32" customWidth="1"/>
    <col min="12812" max="12812" width="11.42578125" style="32"/>
    <col min="12813" max="12822" width="0" style="32" hidden="1" customWidth="1"/>
    <col min="12823" max="13056" width="11.42578125" style="32"/>
    <col min="13057" max="13057" width="65.28515625" style="32" bestFit="1" customWidth="1"/>
    <col min="13058" max="13058" width="11.42578125" style="32"/>
    <col min="13059" max="13059" width="63.42578125" style="32" customWidth="1"/>
    <col min="13060" max="13061" width="11.42578125" style="32"/>
    <col min="13062" max="13062" width="18.85546875" style="32" customWidth="1"/>
    <col min="13063" max="13063" width="11.42578125" style="32" customWidth="1"/>
    <col min="13064" max="13067" width="20.7109375" style="32" customWidth="1"/>
    <col min="13068" max="13068" width="11.42578125" style="32"/>
    <col min="13069" max="13078" width="0" style="32" hidden="1" customWidth="1"/>
    <col min="13079" max="13312" width="11.42578125" style="32"/>
    <col min="13313" max="13313" width="65.28515625" style="32" bestFit="1" customWidth="1"/>
    <col min="13314" max="13314" width="11.42578125" style="32"/>
    <col min="13315" max="13315" width="63.42578125" style="32" customWidth="1"/>
    <col min="13316" max="13317" width="11.42578125" style="32"/>
    <col min="13318" max="13318" width="18.85546875" style="32" customWidth="1"/>
    <col min="13319" max="13319" width="11.42578125" style="32" customWidth="1"/>
    <col min="13320" max="13323" width="20.7109375" style="32" customWidth="1"/>
    <col min="13324" max="13324" width="11.42578125" style="32"/>
    <col min="13325" max="13334" width="0" style="32" hidden="1" customWidth="1"/>
    <col min="13335" max="13568" width="11.42578125" style="32"/>
    <col min="13569" max="13569" width="65.28515625" style="32" bestFit="1" customWidth="1"/>
    <col min="13570" max="13570" width="11.42578125" style="32"/>
    <col min="13571" max="13571" width="63.42578125" style="32" customWidth="1"/>
    <col min="13572" max="13573" width="11.42578125" style="32"/>
    <col min="13574" max="13574" width="18.85546875" style="32" customWidth="1"/>
    <col min="13575" max="13575" width="11.42578125" style="32" customWidth="1"/>
    <col min="13576" max="13579" width="20.7109375" style="32" customWidth="1"/>
    <col min="13580" max="13580" width="11.42578125" style="32"/>
    <col min="13581" max="13590" width="0" style="32" hidden="1" customWidth="1"/>
    <col min="13591" max="13824" width="11.42578125" style="32"/>
    <col min="13825" max="13825" width="65.28515625" style="32" bestFit="1" customWidth="1"/>
    <col min="13826" max="13826" width="11.42578125" style="32"/>
    <col min="13827" max="13827" width="63.42578125" style="32" customWidth="1"/>
    <col min="13828" max="13829" width="11.42578125" style="32"/>
    <col min="13830" max="13830" width="18.85546875" style="32" customWidth="1"/>
    <col min="13831" max="13831" width="11.42578125" style="32" customWidth="1"/>
    <col min="13832" max="13835" width="20.7109375" style="32" customWidth="1"/>
    <col min="13836" max="13836" width="11.42578125" style="32"/>
    <col min="13837" max="13846" width="0" style="32" hidden="1" customWidth="1"/>
    <col min="13847" max="14080" width="11.42578125" style="32"/>
    <col min="14081" max="14081" width="65.28515625" style="32" bestFit="1" customWidth="1"/>
    <col min="14082" max="14082" width="11.42578125" style="32"/>
    <col min="14083" max="14083" width="63.42578125" style="32" customWidth="1"/>
    <col min="14084" max="14085" width="11.42578125" style="32"/>
    <col min="14086" max="14086" width="18.85546875" style="32" customWidth="1"/>
    <col min="14087" max="14087" width="11.42578125" style="32" customWidth="1"/>
    <col min="14088" max="14091" width="20.7109375" style="32" customWidth="1"/>
    <col min="14092" max="14092" width="11.42578125" style="32"/>
    <col min="14093" max="14102" width="0" style="32" hidden="1" customWidth="1"/>
    <col min="14103" max="14336" width="11.42578125" style="32"/>
    <col min="14337" max="14337" width="65.28515625" style="32" bestFit="1" customWidth="1"/>
    <col min="14338" max="14338" width="11.42578125" style="32"/>
    <col min="14339" max="14339" width="63.42578125" style="32" customWidth="1"/>
    <col min="14340" max="14341" width="11.42578125" style="32"/>
    <col min="14342" max="14342" width="18.85546875" style="32" customWidth="1"/>
    <col min="14343" max="14343" width="11.42578125" style="32" customWidth="1"/>
    <col min="14344" max="14347" width="20.7109375" style="32" customWidth="1"/>
    <col min="14348" max="14348" width="11.42578125" style="32"/>
    <col min="14349" max="14358" width="0" style="32" hidden="1" customWidth="1"/>
    <col min="14359" max="14592" width="11.42578125" style="32"/>
    <col min="14593" max="14593" width="65.28515625" style="32" bestFit="1" customWidth="1"/>
    <col min="14594" max="14594" width="11.42578125" style="32"/>
    <col min="14595" max="14595" width="63.42578125" style="32" customWidth="1"/>
    <col min="14596" max="14597" width="11.42578125" style="32"/>
    <col min="14598" max="14598" width="18.85546875" style="32" customWidth="1"/>
    <col min="14599" max="14599" width="11.42578125" style="32" customWidth="1"/>
    <col min="14600" max="14603" width="20.7109375" style="32" customWidth="1"/>
    <col min="14604" max="14604" width="11.42578125" style="32"/>
    <col min="14605" max="14614" width="0" style="32" hidden="1" customWidth="1"/>
    <col min="14615" max="14848" width="11.42578125" style="32"/>
    <col min="14849" max="14849" width="65.28515625" style="32" bestFit="1" customWidth="1"/>
    <col min="14850" max="14850" width="11.42578125" style="32"/>
    <col min="14851" max="14851" width="63.42578125" style="32" customWidth="1"/>
    <col min="14852" max="14853" width="11.42578125" style="32"/>
    <col min="14854" max="14854" width="18.85546875" style="32" customWidth="1"/>
    <col min="14855" max="14855" width="11.42578125" style="32" customWidth="1"/>
    <col min="14856" max="14859" width="20.7109375" style="32" customWidth="1"/>
    <col min="14860" max="14860" width="11.42578125" style="32"/>
    <col min="14861" max="14870" width="0" style="32" hidden="1" customWidth="1"/>
    <col min="14871" max="15104" width="11.42578125" style="32"/>
    <col min="15105" max="15105" width="65.28515625" style="32" bestFit="1" customWidth="1"/>
    <col min="15106" max="15106" width="11.42578125" style="32"/>
    <col min="15107" max="15107" width="63.42578125" style="32" customWidth="1"/>
    <col min="15108" max="15109" width="11.42578125" style="32"/>
    <col min="15110" max="15110" width="18.85546875" style="32" customWidth="1"/>
    <col min="15111" max="15111" width="11.42578125" style="32" customWidth="1"/>
    <col min="15112" max="15115" width="20.7109375" style="32" customWidth="1"/>
    <col min="15116" max="15116" width="11.42578125" style="32"/>
    <col min="15117" max="15126" width="0" style="32" hidden="1" customWidth="1"/>
    <col min="15127" max="15360" width="11.42578125" style="32"/>
    <col min="15361" max="15361" width="65.28515625" style="32" bestFit="1" customWidth="1"/>
    <col min="15362" max="15362" width="11.42578125" style="32"/>
    <col min="15363" max="15363" width="63.42578125" style="32" customWidth="1"/>
    <col min="15364" max="15365" width="11.42578125" style="32"/>
    <col min="15366" max="15366" width="18.85546875" style="32" customWidth="1"/>
    <col min="15367" max="15367" width="11.42578125" style="32" customWidth="1"/>
    <col min="15368" max="15371" width="20.7109375" style="32" customWidth="1"/>
    <col min="15372" max="15372" width="11.42578125" style="32"/>
    <col min="15373" max="15382" width="0" style="32" hidden="1" customWidth="1"/>
    <col min="15383" max="15616" width="11.42578125" style="32"/>
    <col min="15617" max="15617" width="65.28515625" style="32" bestFit="1" customWidth="1"/>
    <col min="15618" max="15618" width="11.42578125" style="32"/>
    <col min="15619" max="15619" width="63.42578125" style="32" customWidth="1"/>
    <col min="15620" max="15621" width="11.42578125" style="32"/>
    <col min="15622" max="15622" width="18.85546875" style="32" customWidth="1"/>
    <col min="15623" max="15623" width="11.42578125" style="32" customWidth="1"/>
    <col min="15624" max="15627" width="20.7109375" style="32" customWidth="1"/>
    <col min="15628" max="15628" width="11.42578125" style="32"/>
    <col min="15629" max="15638" width="0" style="32" hidden="1" customWidth="1"/>
    <col min="15639" max="15872" width="11.42578125" style="32"/>
    <col min="15873" max="15873" width="65.28515625" style="32" bestFit="1" customWidth="1"/>
    <col min="15874" max="15874" width="11.42578125" style="32"/>
    <col min="15875" max="15875" width="63.42578125" style="32" customWidth="1"/>
    <col min="15876" max="15877" width="11.42578125" style="32"/>
    <col min="15878" max="15878" width="18.85546875" style="32" customWidth="1"/>
    <col min="15879" max="15879" width="11.42578125" style="32" customWidth="1"/>
    <col min="15880" max="15883" width="20.7109375" style="32" customWidth="1"/>
    <col min="15884" max="15884" width="11.42578125" style="32"/>
    <col min="15885" max="15894" width="0" style="32" hidden="1" customWidth="1"/>
    <col min="15895" max="16128" width="11.42578125" style="32"/>
    <col min="16129" max="16129" width="65.28515625" style="32" bestFit="1" customWidth="1"/>
    <col min="16130" max="16130" width="11.42578125" style="32"/>
    <col min="16131" max="16131" width="63.42578125" style="32" customWidth="1"/>
    <col min="16132" max="16133" width="11.42578125" style="32"/>
    <col min="16134" max="16134" width="18.85546875" style="32" customWidth="1"/>
    <col min="16135" max="16135" width="11.42578125" style="32" customWidth="1"/>
    <col min="16136" max="16139" width="20.7109375" style="32" customWidth="1"/>
    <col min="16140" max="16140" width="11.42578125" style="32"/>
    <col min="16141" max="16150" width="0" style="32" hidden="1" customWidth="1"/>
    <col min="16151" max="16384" width="11.42578125" style="32"/>
  </cols>
  <sheetData>
    <row r="1" spans="1:20" ht="37.5" customHeight="1" x14ac:dyDescent="0.2">
      <c r="A1" s="31" t="s">
        <v>140</v>
      </c>
      <c r="C1" s="31" t="s">
        <v>141</v>
      </c>
      <c r="E1" s="31" t="s">
        <v>142</v>
      </c>
      <c r="F1" s="31" t="s">
        <v>143</v>
      </c>
      <c r="H1" s="581" t="s">
        <v>144</v>
      </c>
      <c r="I1" s="581"/>
      <c r="J1" s="581"/>
      <c r="K1" s="581"/>
      <c r="L1" s="582" t="s">
        <v>145</v>
      </c>
      <c r="M1" s="583"/>
      <c r="N1" s="583"/>
      <c r="O1" s="583"/>
      <c r="P1" s="34"/>
      <c r="Q1" s="584" t="s">
        <v>146</v>
      </c>
      <c r="R1" s="584"/>
      <c r="S1" s="584"/>
      <c r="T1" s="584"/>
    </row>
    <row r="2" spans="1:20" ht="21" customHeight="1" thickBot="1" x14ac:dyDescent="0.25">
      <c r="A2" s="35" t="s">
        <v>147</v>
      </c>
      <c r="C2" s="36" t="s">
        <v>148</v>
      </c>
      <c r="E2" s="37">
        <v>1</v>
      </c>
      <c r="F2" s="37" t="s">
        <v>149</v>
      </c>
      <c r="H2" s="576" t="s">
        <v>150</v>
      </c>
      <c r="I2" s="577"/>
      <c r="J2" s="577"/>
      <c r="K2" s="578"/>
      <c r="M2" s="38">
        <v>2012</v>
      </c>
      <c r="N2" s="38"/>
      <c r="O2" s="38"/>
      <c r="P2" s="39"/>
      <c r="Q2" s="31"/>
      <c r="R2" s="40" t="s">
        <v>151</v>
      </c>
      <c r="S2" s="40" t="s">
        <v>152</v>
      </c>
      <c r="T2" s="40" t="s">
        <v>153</v>
      </c>
    </row>
    <row r="3" spans="1:20" ht="19.5" customHeight="1" x14ac:dyDescent="0.2">
      <c r="A3" s="41" t="s">
        <v>154</v>
      </c>
      <c r="C3" s="36" t="s">
        <v>155</v>
      </c>
      <c r="E3" s="37">
        <v>2</v>
      </c>
      <c r="F3" s="37" t="s">
        <v>156</v>
      </c>
      <c r="H3" s="585" t="s">
        <v>157</v>
      </c>
      <c r="I3" s="42">
        <v>2017</v>
      </c>
      <c r="J3" s="43"/>
      <c r="K3" s="44"/>
      <c r="M3" s="45" t="s">
        <v>151</v>
      </c>
      <c r="N3" s="45" t="s">
        <v>152</v>
      </c>
      <c r="O3" s="45" t="s">
        <v>153</v>
      </c>
      <c r="P3" s="39"/>
      <c r="Q3" s="46" t="s">
        <v>158</v>
      </c>
      <c r="R3" s="47">
        <v>479830</v>
      </c>
      <c r="S3" s="47">
        <v>222331</v>
      </c>
      <c r="T3" s="47">
        <v>257499</v>
      </c>
    </row>
    <row r="4" spans="1:20" ht="15.75" customHeight="1" x14ac:dyDescent="0.2">
      <c r="A4" s="48" t="s">
        <v>159</v>
      </c>
      <c r="C4" s="36" t="s">
        <v>160</v>
      </c>
      <c r="E4" s="37">
        <v>3</v>
      </c>
      <c r="F4" s="37" t="s">
        <v>161</v>
      </c>
      <c r="H4" s="586"/>
      <c r="I4" s="49" t="s">
        <v>151</v>
      </c>
      <c r="J4" s="50" t="s">
        <v>152</v>
      </c>
      <c r="K4" s="51" t="s">
        <v>153</v>
      </c>
      <c r="M4" s="47">
        <v>7571345</v>
      </c>
      <c r="N4" s="47">
        <v>3653868</v>
      </c>
      <c r="O4" s="47">
        <v>3917477</v>
      </c>
      <c r="P4" s="39"/>
      <c r="Q4" s="46" t="s">
        <v>162</v>
      </c>
      <c r="R4" s="47">
        <v>135160</v>
      </c>
      <c r="S4" s="47">
        <v>62795</v>
      </c>
      <c r="T4" s="47">
        <v>72365</v>
      </c>
    </row>
    <row r="5" spans="1:20" x14ac:dyDescent="0.2">
      <c r="C5" s="36" t="s">
        <v>163</v>
      </c>
      <c r="E5" s="37">
        <v>4</v>
      </c>
      <c r="F5" s="37" t="s">
        <v>164</v>
      </c>
      <c r="H5" s="52" t="s">
        <v>165</v>
      </c>
      <c r="I5" s="53"/>
      <c r="J5" s="54"/>
      <c r="K5" s="55"/>
      <c r="M5" s="56">
        <v>120482</v>
      </c>
      <c r="N5" s="56">
        <v>61704</v>
      </c>
      <c r="O5" s="56">
        <v>58778</v>
      </c>
      <c r="P5" s="39"/>
      <c r="Q5" s="46" t="s">
        <v>166</v>
      </c>
      <c r="R5" s="47">
        <v>109955</v>
      </c>
      <c r="S5" s="47">
        <v>55153</v>
      </c>
      <c r="T5" s="47">
        <v>54802</v>
      </c>
    </row>
    <row r="6" spans="1:20" x14ac:dyDescent="0.2">
      <c r="A6" s="57" t="s">
        <v>112</v>
      </c>
      <c r="C6" s="36" t="s">
        <v>167</v>
      </c>
      <c r="E6" s="37">
        <v>5</v>
      </c>
      <c r="F6" s="37" t="s">
        <v>168</v>
      </c>
      <c r="H6" s="58" t="s">
        <v>151</v>
      </c>
      <c r="I6" s="59">
        <v>8080734</v>
      </c>
      <c r="J6" s="59">
        <v>3912910</v>
      </c>
      <c r="K6" s="59">
        <v>4167824</v>
      </c>
      <c r="M6" s="56">
        <v>120064</v>
      </c>
      <c r="N6" s="56">
        <v>61454</v>
      </c>
      <c r="O6" s="56">
        <v>58610</v>
      </c>
      <c r="P6" s="39"/>
      <c r="Q6" s="46" t="s">
        <v>169</v>
      </c>
      <c r="R6" s="47">
        <v>409257</v>
      </c>
      <c r="S6" s="47">
        <v>199566</v>
      </c>
      <c r="T6" s="47">
        <v>209691</v>
      </c>
    </row>
    <row r="7" spans="1:20" ht="12.75" customHeight="1" x14ac:dyDescent="0.2">
      <c r="A7" s="48" t="s">
        <v>170</v>
      </c>
      <c r="C7" s="36" t="s">
        <v>171</v>
      </c>
      <c r="E7" s="37">
        <v>6</v>
      </c>
      <c r="F7" s="37" t="s">
        <v>172</v>
      </c>
      <c r="H7" s="60" t="s">
        <v>173</v>
      </c>
      <c r="I7" s="61">
        <v>607390</v>
      </c>
      <c r="J7" s="61">
        <v>312062</v>
      </c>
      <c r="K7" s="61">
        <v>295328</v>
      </c>
      <c r="M7" s="56">
        <v>119780</v>
      </c>
      <c r="N7" s="56">
        <v>61272</v>
      </c>
      <c r="O7" s="56">
        <v>58508</v>
      </c>
      <c r="P7" s="39"/>
      <c r="Q7" s="46" t="s">
        <v>174</v>
      </c>
      <c r="R7" s="47">
        <v>400686</v>
      </c>
      <c r="S7" s="47">
        <v>197911</v>
      </c>
      <c r="T7" s="47">
        <v>202775</v>
      </c>
    </row>
    <row r="8" spans="1:20" ht="14.25" customHeight="1" x14ac:dyDescent="0.2">
      <c r="A8" s="48" t="s">
        <v>175</v>
      </c>
      <c r="C8" s="36" t="s">
        <v>176</v>
      </c>
      <c r="E8" s="37">
        <v>7</v>
      </c>
      <c r="F8" s="37" t="s">
        <v>177</v>
      </c>
      <c r="H8" s="60" t="s">
        <v>178</v>
      </c>
      <c r="I8" s="61">
        <v>601914</v>
      </c>
      <c r="J8" s="61">
        <v>308936</v>
      </c>
      <c r="K8" s="61">
        <v>292978</v>
      </c>
      <c r="M8" s="56">
        <v>119273</v>
      </c>
      <c r="N8" s="56">
        <v>61064</v>
      </c>
      <c r="O8" s="56">
        <v>58209</v>
      </c>
      <c r="P8" s="39"/>
      <c r="Q8" s="46" t="s">
        <v>179</v>
      </c>
      <c r="R8" s="47">
        <v>201593</v>
      </c>
      <c r="S8" s="47">
        <v>99557</v>
      </c>
      <c r="T8" s="47">
        <v>102036</v>
      </c>
    </row>
    <row r="9" spans="1:20" ht="15.75" customHeight="1" x14ac:dyDescent="0.2">
      <c r="A9" s="48" t="s">
        <v>180</v>
      </c>
      <c r="C9" s="31" t="s">
        <v>181</v>
      </c>
      <c r="E9" s="37">
        <v>8</v>
      </c>
      <c r="F9" s="37" t="s">
        <v>182</v>
      </c>
      <c r="H9" s="60" t="s">
        <v>183</v>
      </c>
      <c r="I9" s="61">
        <v>602967</v>
      </c>
      <c r="J9" s="61">
        <v>308654</v>
      </c>
      <c r="K9" s="61">
        <v>294313</v>
      </c>
      <c r="M9" s="56">
        <v>118935</v>
      </c>
      <c r="N9" s="56">
        <v>60931</v>
      </c>
      <c r="O9" s="56">
        <v>58004</v>
      </c>
      <c r="P9" s="39"/>
      <c r="Q9" s="46" t="s">
        <v>184</v>
      </c>
      <c r="R9" s="47">
        <v>597522</v>
      </c>
      <c r="S9" s="47">
        <v>292176</v>
      </c>
      <c r="T9" s="47">
        <v>305346</v>
      </c>
    </row>
    <row r="10" spans="1:20" x14ac:dyDescent="0.2">
      <c r="A10" s="48" t="s">
        <v>185</v>
      </c>
      <c r="C10" s="36" t="s">
        <v>186</v>
      </c>
      <c r="E10" s="37">
        <v>9</v>
      </c>
      <c r="F10" s="37" t="s">
        <v>187</v>
      </c>
      <c r="H10" s="60" t="s">
        <v>188</v>
      </c>
      <c r="I10" s="61">
        <v>632370</v>
      </c>
      <c r="J10" s="61">
        <v>321173</v>
      </c>
      <c r="K10" s="61">
        <v>311197</v>
      </c>
      <c r="M10" s="56">
        <v>118833</v>
      </c>
      <c r="N10" s="56">
        <v>60903</v>
      </c>
      <c r="O10" s="56">
        <v>57930</v>
      </c>
      <c r="P10" s="39"/>
      <c r="Q10" s="46" t="s">
        <v>189</v>
      </c>
      <c r="R10" s="47">
        <v>1030623</v>
      </c>
      <c r="S10" s="47">
        <v>502287</v>
      </c>
      <c r="T10" s="47">
        <v>528336</v>
      </c>
    </row>
    <row r="11" spans="1:20" x14ac:dyDescent="0.2">
      <c r="A11" s="48" t="s">
        <v>190</v>
      </c>
      <c r="C11" s="36" t="s">
        <v>191</v>
      </c>
      <c r="E11" s="37">
        <v>10</v>
      </c>
      <c r="F11" s="37" t="s">
        <v>192</v>
      </c>
      <c r="H11" s="60" t="s">
        <v>193</v>
      </c>
      <c r="I11" s="61">
        <v>672749</v>
      </c>
      <c r="J11" s="61">
        <v>339928</v>
      </c>
      <c r="K11" s="61">
        <v>332821</v>
      </c>
      <c r="M11" s="56">
        <v>118730</v>
      </c>
      <c r="N11" s="56">
        <v>60874</v>
      </c>
      <c r="O11" s="56">
        <v>57856</v>
      </c>
      <c r="P11" s="39"/>
      <c r="Q11" s="46" t="s">
        <v>194</v>
      </c>
      <c r="R11" s="47">
        <v>353859</v>
      </c>
      <c r="S11" s="47">
        <v>167533</v>
      </c>
      <c r="T11" s="47">
        <v>186326</v>
      </c>
    </row>
    <row r="12" spans="1:20" x14ac:dyDescent="0.2">
      <c r="A12" s="48" t="s">
        <v>195</v>
      </c>
      <c r="C12" s="36" t="s">
        <v>196</v>
      </c>
      <c r="E12" s="37">
        <v>11</v>
      </c>
      <c r="F12" s="37" t="s">
        <v>197</v>
      </c>
      <c r="H12" s="60" t="s">
        <v>198</v>
      </c>
      <c r="I12" s="61">
        <v>650902</v>
      </c>
      <c r="J12" s="61">
        <v>329064</v>
      </c>
      <c r="K12" s="61">
        <v>321838</v>
      </c>
      <c r="M12" s="56">
        <v>118696</v>
      </c>
      <c r="N12" s="56">
        <v>60878</v>
      </c>
      <c r="O12" s="56">
        <v>57818</v>
      </c>
      <c r="P12" s="39"/>
      <c r="Q12" s="46" t="s">
        <v>199</v>
      </c>
      <c r="R12" s="47">
        <v>851299</v>
      </c>
      <c r="S12" s="47">
        <v>406597</v>
      </c>
      <c r="T12" s="47">
        <v>444702</v>
      </c>
    </row>
    <row r="13" spans="1:20" x14ac:dyDescent="0.2">
      <c r="A13" s="48" t="s">
        <v>200</v>
      </c>
      <c r="C13" s="36" t="s">
        <v>201</v>
      </c>
      <c r="E13" s="37">
        <v>12</v>
      </c>
      <c r="F13" s="37" t="s">
        <v>202</v>
      </c>
      <c r="H13" s="60" t="s">
        <v>203</v>
      </c>
      <c r="I13" s="61">
        <v>651442</v>
      </c>
      <c r="J13" s="61">
        <v>316050</v>
      </c>
      <c r="K13" s="61">
        <v>335392</v>
      </c>
      <c r="M13" s="56">
        <v>119101</v>
      </c>
      <c r="N13" s="56">
        <v>61076</v>
      </c>
      <c r="O13" s="56">
        <v>58025</v>
      </c>
      <c r="P13" s="39"/>
      <c r="Q13" s="46" t="s">
        <v>204</v>
      </c>
      <c r="R13" s="47">
        <v>1094488</v>
      </c>
      <c r="S13" s="47">
        <v>518960</v>
      </c>
      <c r="T13" s="47">
        <v>575528</v>
      </c>
    </row>
    <row r="14" spans="1:20" x14ac:dyDescent="0.2">
      <c r="A14" s="48" t="s">
        <v>205</v>
      </c>
      <c r="C14" s="36" t="s">
        <v>206</v>
      </c>
      <c r="E14" s="37">
        <v>13</v>
      </c>
      <c r="F14" s="37" t="s">
        <v>207</v>
      </c>
      <c r="H14" s="60" t="s">
        <v>208</v>
      </c>
      <c r="I14" s="61">
        <v>640060</v>
      </c>
      <c r="J14" s="61">
        <v>303971</v>
      </c>
      <c r="K14" s="61">
        <v>336089</v>
      </c>
      <c r="M14" s="56">
        <v>119856</v>
      </c>
      <c r="N14" s="56">
        <v>61418</v>
      </c>
      <c r="O14" s="56">
        <v>58438</v>
      </c>
      <c r="P14" s="39"/>
      <c r="Q14" s="46" t="s">
        <v>209</v>
      </c>
      <c r="R14" s="47">
        <v>234948</v>
      </c>
      <c r="S14" s="47">
        <v>112703</v>
      </c>
      <c r="T14" s="47">
        <v>122245</v>
      </c>
    </row>
    <row r="15" spans="1:20" x14ac:dyDescent="0.2">
      <c r="A15" s="48" t="s">
        <v>210</v>
      </c>
      <c r="C15" s="36" t="s">
        <v>211</v>
      </c>
      <c r="E15" s="37">
        <v>14</v>
      </c>
      <c r="F15" s="37" t="s">
        <v>212</v>
      </c>
      <c r="H15" s="60" t="s">
        <v>213</v>
      </c>
      <c r="I15" s="61">
        <v>563389</v>
      </c>
      <c r="J15" s="61">
        <v>268367</v>
      </c>
      <c r="K15" s="61">
        <v>295022</v>
      </c>
      <c r="M15" s="56">
        <v>121019</v>
      </c>
      <c r="N15" s="56">
        <v>61921</v>
      </c>
      <c r="O15" s="56">
        <v>59098</v>
      </c>
      <c r="P15" s="39"/>
      <c r="Q15" s="46" t="s">
        <v>214</v>
      </c>
      <c r="R15" s="47">
        <v>147933</v>
      </c>
      <c r="S15" s="47">
        <v>68544</v>
      </c>
      <c r="T15" s="47">
        <v>79389</v>
      </c>
    </row>
    <row r="16" spans="1:20" x14ac:dyDescent="0.2">
      <c r="A16" s="48" t="s">
        <v>215</v>
      </c>
      <c r="C16" s="36" t="s">
        <v>216</v>
      </c>
      <c r="E16" s="37">
        <v>15</v>
      </c>
      <c r="F16" s="37" t="s">
        <v>217</v>
      </c>
      <c r="H16" s="60" t="s">
        <v>218</v>
      </c>
      <c r="I16" s="61">
        <v>519261</v>
      </c>
      <c r="J16" s="61">
        <v>244556</v>
      </c>
      <c r="K16" s="61">
        <v>274705</v>
      </c>
      <c r="M16" s="56">
        <v>122272</v>
      </c>
      <c r="N16" s="56">
        <v>62471</v>
      </c>
      <c r="O16" s="56">
        <v>59801</v>
      </c>
      <c r="P16" s="39"/>
      <c r="Q16" s="46" t="s">
        <v>219</v>
      </c>
      <c r="R16" s="47">
        <v>98209</v>
      </c>
      <c r="S16" s="47">
        <v>49277</v>
      </c>
      <c r="T16" s="47">
        <v>48932</v>
      </c>
    </row>
    <row r="17" spans="1:20" x14ac:dyDescent="0.2">
      <c r="A17" s="62" t="s">
        <v>220</v>
      </c>
      <c r="C17" s="36" t="s">
        <v>221</v>
      </c>
      <c r="E17" s="37">
        <v>16</v>
      </c>
      <c r="F17" s="37" t="s">
        <v>222</v>
      </c>
      <c r="H17" s="60" t="s">
        <v>223</v>
      </c>
      <c r="I17" s="61">
        <v>503389</v>
      </c>
      <c r="J17" s="61">
        <v>233302</v>
      </c>
      <c r="K17" s="61">
        <v>270087</v>
      </c>
      <c r="M17" s="56">
        <v>123722</v>
      </c>
      <c r="N17" s="56">
        <v>63080</v>
      </c>
      <c r="O17" s="56">
        <v>60642</v>
      </c>
      <c r="P17" s="39"/>
      <c r="Q17" s="46" t="s">
        <v>224</v>
      </c>
      <c r="R17" s="47">
        <v>108457</v>
      </c>
      <c r="S17" s="47">
        <v>52580</v>
      </c>
      <c r="T17" s="47">
        <v>55877</v>
      </c>
    </row>
    <row r="18" spans="1:20" ht="33.75" customHeight="1" x14ac:dyDescent="0.2">
      <c r="A18" s="63" t="s">
        <v>90</v>
      </c>
      <c r="C18" s="36" t="s">
        <v>225</v>
      </c>
      <c r="E18" s="37">
        <v>17</v>
      </c>
      <c r="F18" s="37" t="s">
        <v>226</v>
      </c>
      <c r="H18" s="60" t="s">
        <v>227</v>
      </c>
      <c r="I18" s="61">
        <v>439872</v>
      </c>
      <c r="J18" s="61">
        <v>200142</v>
      </c>
      <c r="K18" s="61">
        <v>239730</v>
      </c>
      <c r="M18" s="56">
        <v>125124</v>
      </c>
      <c r="N18" s="56">
        <v>63639</v>
      </c>
      <c r="O18" s="56">
        <v>61485</v>
      </c>
      <c r="P18" s="39"/>
      <c r="Q18" s="46" t="s">
        <v>228</v>
      </c>
      <c r="R18" s="47">
        <v>258212</v>
      </c>
      <c r="S18" s="47">
        <v>125944</v>
      </c>
      <c r="T18" s="47">
        <v>132268</v>
      </c>
    </row>
    <row r="19" spans="1:20" ht="33.75" customHeight="1" x14ac:dyDescent="0.2">
      <c r="A19" s="63" t="s">
        <v>91</v>
      </c>
      <c r="C19" s="36" t="s">
        <v>229</v>
      </c>
      <c r="E19" s="37">
        <v>18</v>
      </c>
      <c r="F19" s="37" t="s">
        <v>230</v>
      </c>
      <c r="H19" s="60" t="s">
        <v>231</v>
      </c>
      <c r="I19" s="61">
        <v>341916</v>
      </c>
      <c r="J19" s="61">
        <v>152813</v>
      </c>
      <c r="K19" s="61">
        <v>189103</v>
      </c>
      <c r="M19" s="56">
        <v>126598</v>
      </c>
      <c r="N19" s="56">
        <v>64282</v>
      </c>
      <c r="O19" s="56">
        <v>62316</v>
      </c>
      <c r="P19" s="39"/>
      <c r="Q19" s="46" t="s">
        <v>232</v>
      </c>
      <c r="R19" s="47">
        <v>24160</v>
      </c>
      <c r="S19" s="47">
        <v>12726</v>
      </c>
      <c r="T19" s="47">
        <v>11434</v>
      </c>
    </row>
    <row r="20" spans="1:20" ht="33.75" customHeight="1" x14ac:dyDescent="0.2">
      <c r="A20" s="63" t="s">
        <v>92</v>
      </c>
      <c r="C20" s="36" t="s">
        <v>233</v>
      </c>
      <c r="E20" s="37">
        <v>19</v>
      </c>
      <c r="F20" s="37" t="s">
        <v>234</v>
      </c>
      <c r="H20" s="60" t="s">
        <v>235</v>
      </c>
      <c r="I20" s="61">
        <v>253646</v>
      </c>
      <c r="J20" s="61">
        <v>111646</v>
      </c>
      <c r="K20" s="61">
        <v>142000</v>
      </c>
      <c r="M20" s="56">
        <v>128143</v>
      </c>
      <c r="N20" s="56">
        <v>65043</v>
      </c>
      <c r="O20" s="56">
        <v>63100</v>
      </c>
      <c r="P20" s="39"/>
      <c r="Q20" s="46" t="s">
        <v>236</v>
      </c>
      <c r="R20" s="47">
        <v>377272</v>
      </c>
      <c r="S20" s="47">
        <v>184951</v>
      </c>
      <c r="T20" s="47">
        <v>192321</v>
      </c>
    </row>
    <row r="21" spans="1:20" ht="33.75" customHeight="1" x14ac:dyDescent="0.2">
      <c r="A21" s="63" t="s">
        <v>93</v>
      </c>
      <c r="C21" s="36" t="s">
        <v>237</v>
      </c>
      <c r="E21" s="37">
        <v>20</v>
      </c>
      <c r="F21" s="37" t="s">
        <v>238</v>
      </c>
      <c r="H21" s="60" t="s">
        <v>239</v>
      </c>
      <c r="I21" s="61">
        <v>177853</v>
      </c>
      <c r="J21" s="61">
        <v>76747</v>
      </c>
      <c r="K21" s="61">
        <v>101106</v>
      </c>
      <c r="M21" s="56">
        <v>129625</v>
      </c>
      <c r="N21" s="56">
        <v>65820</v>
      </c>
      <c r="O21" s="56">
        <v>63805</v>
      </c>
      <c r="P21" s="39"/>
      <c r="Q21" s="46" t="s">
        <v>240</v>
      </c>
      <c r="R21" s="47">
        <v>651586</v>
      </c>
      <c r="S21" s="47">
        <v>319009</v>
      </c>
      <c r="T21" s="47">
        <v>332577</v>
      </c>
    </row>
    <row r="22" spans="1:20" ht="33.75" customHeight="1" x14ac:dyDescent="0.2">
      <c r="A22" s="63" t="s">
        <v>241</v>
      </c>
      <c r="C22" s="36" t="s">
        <v>242</v>
      </c>
      <c r="E22" s="37">
        <v>55</v>
      </c>
      <c r="F22" s="37" t="s">
        <v>243</v>
      </c>
      <c r="H22" s="60" t="s">
        <v>244</v>
      </c>
      <c r="I22" s="61">
        <v>113108</v>
      </c>
      <c r="J22" s="61">
        <v>45521</v>
      </c>
      <c r="K22" s="61">
        <v>67587</v>
      </c>
      <c r="M22" s="56">
        <v>131107</v>
      </c>
      <c r="N22" s="56">
        <v>66558</v>
      </c>
      <c r="O22" s="56">
        <v>64549</v>
      </c>
      <c r="P22" s="39"/>
      <c r="Q22" s="46" t="s">
        <v>245</v>
      </c>
      <c r="R22" s="47">
        <v>6296</v>
      </c>
      <c r="S22" s="47">
        <v>3268</v>
      </c>
      <c r="T22" s="47">
        <v>3028</v>
      </c>
    </row>
    <row r="23" spans="1:20" ht="33.75" customHeight="1" x14ac:dyDescent="0.2">
      <c r="A23" s="63" t="s">
        <v>95</v>
      </c>
      <c r="C23" s="64" t="s">
        <v>246</v>
      </c>
      <c r="E23" s="37">
        <v>66</v>
      </c>
      <c r="F23" s="37" t="s">
        <v>247</v>
      </c>
      <c r="H23" s="60" t="s">
        <v>248</v>
      </c>
      <c r="I23" s="61">
        <v>108506</v>
      </c>
      <c r="J23" s="61">
        <v>39978</v>
      </c>
      <c r="K23" s="61">
        <v>68528</v>
      </c>
      <c r="M23" s="56">
        <v>132790</v>
      </c>
      <c r="N23" s="56">
        <v>67353</v>
      </c>
      <c r="O23" s="56">
        <v>65437</v>
      </c>
      <c r="P23" s="39"/>
      <c r="Q23" s="65" t="s">
        <v>151</v>
      </c>
      <c r="R23" s="66">
        <f>SUM(R3:R22)</f>
        <v>7571345</v>
      </c>
      <c r="S23" s="66">
        <f>SUM(S3:S22)</f>
        <v>3653868</v>
      </c>
      <c r="T23" s="66">
        <f>SUM(T3:T22)</f>
        <v>3917477</v>
      </c>
    </row>
    <row r="24" spans="1:20" ht="33.75" customHeight="1" thickBot="1" x14ac:dyDescent="0.25">
      <c r="A24" s="63" t="s">
        <v>96</v>
      </c>
      <c r="C24" s="36" t="s">
        <v>249</v>
      </c>
      <c r="E24" s="37">
        <v>77</v>
      </c>
      <c r="F24" s="37" t="s">
        <v>250</v>
      </c>
      <c r="M24" s="56">
        <v>133340</v>
      </c>
      <c r="N24" s="56">
        <v>67602</v>
      </c>
      <c r="O24" s="56">
        <v>65738</v>
      </c>
      <c r="P24" s="39"/>
    </row>
    <row r="25" spans="1:20" ht="33.75" customHeight="1" x14ac:dyDescent="0.2">
      <c r="A25" s="63" t="s">
        <v>97</v>
      </c>
      <c r="C25" s="36" t="s">
        <v>251</v>
      </c>
      <c r="E25" s="37">
        <v>88</v>
      </c>
      <c r="F25" s="37" t="s">
        <v>252</v>
      </c>
      <c r="M25" s="56">
        <v>132165</v>
      </c>
      <c r="N25" s="56">
        <v>67024</v>
      </c>
      <c r="O25" s="56">
        <v>65141</v>
      </c>
      <c r="P25" s="39"/>
      <c r="Q25" s="587" t="s">
        <v>253</v>
      </c>
      <c r="R25" s="588"/>
      <c r="S25" s="588"/>
      <c r="T25" s="589"/>
    </row>
    <row r="26" spans="1:20" ht="15" customHeight="1" thickBot="1" x14ac:dyDescent="0.25">
      <c r="A26" s="62" t="s">
        <v>254</v>
      </c>
      <c r="C26" s="36" t="s">
        <v>255</v>
      </c>
      <c r="E26" s="37">
        <v>98</v>
      </c>
      <c r="F26" s="37" t="s">
        <v>256</v>
      </c>
      <c r="M26" s="56">
        <v>129957</v>
      </c>
      <c r="N26" s="56">
        <v>65924</v>
      </c>
      <c r="O26" s="56">
        <v>64033</v>
      </c>
      <c r="P26" s="39"/>
      <c r="Q26" s="576" t="s">
        <v>150</v>
      </c>
      <c r="R26" s="577"/>
      <c r="S26" s="577"/>
      <c r="T26" s="578"/>
    </row>
    <row r="27" spans="1:20" s="68" customFormat="1" ht="26.25" customHeight="1" x14ac:dyDescent="0.2">
      <c r="A27" s="67" t="s">
        <v>257</v>
      </c>
      <c r="C27" s="69" t="s">
        <v>258</v>
      </c>
      <c r="D27" s="70"/>
      <c r="E27" s="71"/>
      <c r="F27" s="71"/>
      <c r="M27" s="72">
        <v>127797</v>
      </c>
      <c r="N27" s="72">
        <v>64838</v>
      </c>
      <c r="O27" s="72">
        <v>62959</v>
      </c>
      <c r="P27" s="73"/>
      <c r="Q27" s="579" t="s">
        <v>157</v>
      </c>
      <c r="R27" s="74">
        <v>2015</v>
      </c>
      <c r="S27" s="75"/>
      <c r="T27" s="76"/>
    </row>
    <row r="28" spans="1:20" s="68" customFormat="1" ht="26.25" customHeight="1" x14ac:dyDescent="0.2">
      <c r="A28" s="67" t="s">
        <v>259</v>
      </c>
      <c r="C28" s="69" t="s">
        <v>260</v>
      </c>
      <c r="D28" s="70"/>
      <c r="E28" s="77"/>
      <c r="F28" s="77"/>
      <c r="M28" s="72">
        <v>125232</v>
      </c>
      <c r="N28" s="72">
        <v>63602</v>
      </c>
      <c r="O28" s="72">
        <v>61630</v>
      </c>
      <c r="P28" s="73"/>
      <c r="Q28" s="580"/>
      <c r="R28" s="78" t="s">
        <v>151</v>
      </c>
      <c r="S28" s="79" t="s">
        <v>152</v>
      </c>
      <c r="T28" s="80" t="s">
        <v>153</v>
      </c>
    </row>
    <row r="29" spans="1:20" s="68" customFormat="1" ht="44.25" customHeight="1" x14ac:dyDescent="0.2">
      <c r="A29" s="67" t="s">
        <v>261</v>
      </c>
      <c r="C29" s="69" t="s">
        <v>262</v>
      </c>
      <c r="D29" s="70"/>
      <c r="E29" s="77"/>
      <c r="F29" s="77"/>
      <c r="M29" s="72">
        <v>124055</v>
      </c>
      <c r="N29" s="72">
        <v>62761</v>
      </c>
      <c r="O29" s="72">
        <v>61294</v>
      </c>
      <c r="P29" s="73"/>
      <c r="Q29" s="81" t="s">
        <v>165</v>
      </c>
      <c r="R29" s="82"/>
      <c r="S29" s="83"/>
      <c r="T29" s="84"/>
    </row>
    <row r="30" spans="1:20" s="68" customFormat="1" ht="26.25" customHeight="1" x14ac:dyDescent="0.2">
      <c r="A30" s="67" t="s">
        <v>263</v>
      </c>
      <c r="C30" s="69" t="s">
        <v>264</v>
      </c>
      <c r="D30" s="70"/>
      <c r="E30" s="77"/>
      <c r="F30" s="77"/>
      <c r="M30" s="72">
        <v>125190</v>
      </c>
      <c r="N30" s="72">
        <v>62619</v>
      </c>
      <c r="O30" s="72">
        <v>62571</v>
      </c>
      <c r="P30" s="73"/>
      <c r="Q30" s="85" t="s">
        <v>151</v>
      </c>
      <c r="R30" s="86">
        <v>7878783</v>
      </c>
      <c r="S30" s="87">
        <v>3810013</v>
      </c>
      <c r="T30" s="88">
        <v>4068770</v>
      </c>
    </row>
    <row r="31" spans="1:20" s="68" customFormat="1" ht="26.25" customHeight="1" x14ac:dyDescent="0.2">
      <c r="A31" s="62" t="s">
        <v>265</v>
      </c>
      <c r="C31" s="69" t="s">
        <v>266</v>
      </c>
      <c r="D31" s="70"/>
      <c r="E31" s="77"/>
      <c r="F31" s="77"/>
      <c r="M31" s="72">
        <v>127692</v>
      </c>
      <c r="N31" s="72">
        <v>62895</v>
      </c>
      <c r="O31" s="72">
        <v>64797</v>
      </c>
      <c r="P31" s="73"/>
      <c r="Q31" s="89" t="s">
        <v>173</v>
      </c>
      <c r="R31" s="90">
        <v>603230</v>
      </c>
      <c r="S31" s="91">
        <v>309432</v>
      </c>
      <c r="T31" s="92">
        <v>293798</v>
      </c>
    </row>
    <row r="32" spans="1:20" ht="14.25" customHeight="1" x14ac:dyDescent="0.2">
      <c r="A32" s="93" t="s">
        <v>267</v>
      </c>
      <c r="C32" s="36" t="s">
        <v>268</v>
      </c>
      <c r="M32" s="56">
        <v>129742</v>
      </c>
      <c r="N32" s="56">
        <v>62993</v>
      </c>
      <c r="O32" s="56">
        <v>66749</v>
      </c>
      <c r="P32" s="39"/>
      <c r="Q32" s="95" t="s">
        <v>178</v>
      </c>
      <c r="R32" s="96">
        <v>598182</v>
      </c>
      <c r="S32" s="97">
        <v>306434</v>
      </c>
      <c r="T32" s="98">
        <v>291748</v>
      </c>
    </row>
    <row r="33" spans="1:20" x14ac:dyDescent="0.2">
      <c r="A33" s="93" t="s">
        <v>269</v>
      </c>
      <c r="C33" s="31" t="s">
        <v>270</v>
      </c>
      <c r="M33" s="56">
        <v>131768</v>
      </c>
      <c r="N33" s="56">
        <v>63030</v>
      </c>
      <c r="O33" s="56">
        <v>68738</v>
      </c>
      <c r="P33" s="39"/>
      <c r="Q33" s="95" t="s">
        <v>183</v>
      </c>
      <c r="R33" s="96">
        <v>605068</v>
      </c>
      <c r="S33" s="97">
        <v>309819</v>
      </c>
      <c r="T33" s="98">
        <v>295249</v>
      </c>
    </row>
    <row r="34" spans="1:20" ht="25.5" x14ac:dyDescent="0.2">
      <c r="A34" s="93" t="s">
        <v>271</v>
      </c>
      <c r="C34" s="36" t="s">
        <v>176</v>
      </c>
      <c r="M34" s="56">
        <v>132712</v>
      </c>
      <c r="N34" s="56">
        <v>62862</v>
      </c>
      <c r="O34" s="56">
        <v>69850</v>
      </c>
      <c r="P34" s="39"/>
      <c r="Q34" s="95" t="s">
        <v>188</v>
      </c>
      <c r="R34" s="96">
        <v>642476</v>
      </c>
      <c r="S34" s="97">
        <v>325752</v>
      </c>
      <c r="T34" s="98">
        <v>316724</v>
      </c>
    </row>
    <row r="35" spans="1:20" x14ac:dyDescent="0.2">
      <c r="A35" s="93" t="s">
        <v>272</v>
      </c>
      <c r="C35" s="36" t="s">
        <v>273</v>
      </c>
      <c r="M35" s="56">
        <v>131882</v>
      </c>
      <c r="N35" s="56">
        <v>62354</v>
      </c>
      <c r="O35" s="56">
        <v>69528</v>
      </c>
      <c r="P35" s="39"/>
      <c r="Q35" s="95" t="s">
        <v>193</v>
      </c>
      <c r="R35" s="96">
        <v>669960</v>
      </c>
      <c r="S35" s="97">
        <v>338888</v>
      </c>
      <c r="T35" s="98">
        <v>331072</v>
      </c>
    </row>
    <row r="36" spans="1:20" ht="25.5" x14ac:dyDescent="0.2">
      <c r="A36" s="93" t="s">
        <v>274</v>
      </c>
      <c r="C36" s="36" t="s">
        <v>275</v>
      </c>
      <c r="M36" s="56">
        <v>129823</v>
      </c>
      <c r="N36" s="56">
        <v>61588</v>
      </c>
      <c r="O36" s="56">
        <v>68235</v>
      </c>
      <c r="P36" s="39"/>
      <c r="Q36" s="95" t="s">
        <v>198</v>
      </c>
      <c r="R36" s="96">
        <v>635633</v>
      </c>
      <c r="S36" s="97">
        <v>319048</v>
      </c>
      <c r="T36" s="98">
        <v>316585</v>
      </c>
    </row>
    <row r="37" spans="1:20" ht="25.5" x14ac:dyDescent="0.2">
      <c r="A37" s="93" t="s">
        <v>276</v>
      </c>
      <c r="C37" s="36" t="s">
        <v>277</v>
      </c>
      <c r="D37" s="99"/>
      <c r="M37" s="56">
        <v>127922</v>
      </c>
      <c r="N37" s="56">
        <v>60850</v>
      </c>
      <c r="O37" s="56">
        <v>67072</v>
      </c>
      <c r="P37" s="39"/>
      <c r="Q37" s="95" t="s">
        <v>203</v>
      </c>
      <c r="R37" s="96">
        <v>657874</v>
      </c>
      <c r="S37" s="97">
        <v>313458</v>
      </c>
      <c r="T37" s="98">
        <v>344416</v>
      </c>
    </row>
    <row r="38" spans="1:20" x14ac:dyDescent="0.2">
      <c r="A38" s="31" t="s">
        <v>278</v>
      </c>
      <c r="C38" s="36" t="s">
        <v>279</v>
      </c>
      <c r="D38" s="100"/>
      <c r="M38" s="56">
        <v>126082</v>
      </c>
      <c r="N38" s="56">
        <v>60165</v>
      </c>
      <c r="O38" s="56">
        <v>65917</v>
      </c>
      <c r="P38" s="39"/>
      <c r="Q38" s="95" t="s">
        <v>208</v>
      </c>
      <c r="R38" s="96">
        <v>614779</v>
      </c>
      <c r="S38" s="97">
        <v>293158</v>
      </c>
      <c r="T38" s="98">
        <v>321621</v>
      </c>
    </row>
    <row r="39" spans="1:20" x14ac:dyDescent="0.2">
      <c r="A39" s="35" t="s">
        <v>280</v>
      </c>
      <c r="C39" s="36" t="s">
        <v>281</v>
      </c>
      <c r="D39" s="100"/>
      <c r="M39" s="56">
        <v>123600</v>
      </c>
      <c r="N39" s="56">
        <v>59117</v>
      </c>
      <c r="O39" s="56">
        <v>64483</v>
      </c>
      <c r="P39" s="39"/>
      <c r="Q39" s="95" t="s">
        <v>213</v>
      </c>
      <c r="R39" s="96">
        <v>536343</v>
      </c>
      <c r="S39" s="97">
        <v>254902</v>
      </c>
      <c r="T39" s="98">
        <v>281441</v>
      </c>
    </row>
    <row r="40" spans="1:20" x14ac:dyDescent="0.2">
      <c r="A40" s="41" t="s">
        <v>282</v>
      </c>
      <c r="C40" s="36" t="s">
        <v>283</v>
      </c>
      <c r="D40" s="100"/>
      <c r="M40" s="56">
        <v>120324</v>
      </c>
      <c r="N40" s="56">
        <v>57551</v>
      </c>
      <c r="O40" s="56">
        <v>62773</v>
      </c>
      <c r="P40" s="39"/>
      <c r="Q40" s="95" t="s">
        <v>218</v>
      </c>
      <c r="R40" s="96">
        <v>516837</v>
      </c>
      <c r="S40" s="97">
        <v>242123</v>
      </c>
      <c r="T40" s="98">
        <v>274714</v>
      </c>
    </row>
    <row r="41" spans="1:20" x14ac:dyDescent="0.2">
      <c r="A41" s="48" t="s">
        <v>284</v>
      </c>
      <c r="M41" s="56">
        <v>116606</v>
      </c>
      <c r="N41" s="56">
        <v>55686</v>
      </c>
      <c r="O41" s="56">
        <v>60920</v>
      </c>
      <c r="P41" s="39"/>
      <c r="Q41" s="95" t="s">
        <v>223</v>
      </c>
      <c r="R41" s="96">
        <v>489703</v>
      </c>
      <c r="S41" s="97">
        <v>225926</v>
      </c>
      <c r="T41" s="98">
        <v>263777</v>
      </c>
    </row>
    <row r="42" spans="1:20" x14ac:dyDescent="0.2">
      <c r="A42" s="48" t="s">
        <v>285</v>
      </c>
      <c r="M42" s="56">
        <v>112852</v>
      </c>
      <c r="N42" s="56">
        <v>53849</v>
      </c>
      <c r="O42" s="56">
        <v>59003</v>
      </c>
      <c r="P42" s="39"/>
      <c r="Q42" s="95" t="s">
        <v>227</v>
      </c>
      <c r="R42" s="96">
        <v>406084</v>
      </c>
      <c r="S42" s="97">
        <v>183930</v>
      </c>
      <c r="T42" s="98">
        <v>222154</v>
      </c>
    </row>
    <row r="43" spans="1:20" x14ac:dyDescent="0.2">
      <c r="A43" s="48" t="s">
        <v>286</v>
      </c>
      <c r="M43" s="56">
        <v>108852</v>
      </c>
      <c r="N43" s="56">
        <v>51919</v>
      </c>
      <c r="O43" s="56">
        <v>56933</v>
      </c>
      <c r="P43" s="39"/>
      <c r="Q43" s="95" t="s">
        <v>231</v>
      </c>
      <c r="R43" s="96">
        <v>309925</v>
      </c>
      <c r="S43" s="97">
        <v>138521</v>
      </c>
      <c r="T43" s="98">
        <v>171404</v>
      </c>
    </row>
    <row r="44" spans="1:20" x14ac:dyDescent="0.2">
      <c r="A44" s="31" t="s">
        <v>287</v>
      </c>
      <c r="M44" s="56">
        <v>105945</v>
      </c>
      <c r="N44" s="56">
        <v>50470</v>
      </c>
      <c r="O44" s="56">
        <v>55475</v>
      </c>
      <c r="P44" s="39"/>
      <c r="Q44" s="95" t="s">
        <v>235</v>
      </c>
      <c r="R44" s="96">
        <v>230197</v>
      </c>
      <c r="S44" s="97">
        <v>101631</v>
      </c>
      <c r="T44" s="98">
        <v>128566</v>
      </c>
    </row>
    <row r="45" spans="1:20" ht="15" x14ac:dyDescent="0.25">
      <c r="A45" s="101" t="s">
        <v>288</v>
      </c>
      <c r="M45" s="56">
        <v>104800</v>
      </c>
      <c r="N45" s="56">
        <v>49806</v>
      </c>
      <c r="O45" s="56">
        <v>54994</v>
      </c>
      <c r="P45" s="39"/>
      <c r="Q45" s="95" t="s">
        <v>239</v>
      </c>
      <c r="R45" s="96">
        <v>158670</v>
      </c>
      <c r="S45" s="97">
        <v>68583</v>
      </c>
      <c r="T45" s="98">
        <v>90087</v>
      </c>
    </row>
    <row r="46" spans="1:20" ht="15" x14ac:dyDescent="0.25">
      <c r="A46" s="101" t="s">
        <v>289</v>
      </c>
      <c r="M46" s="56">
        <v>104794</v>
      </c>
      <c r="N46" s="56">
        <v>49648</v>
      </c>
      <c r="O46" s="56">
        <v>55146</v>
      </c>
      <c r="P46" s="39"/>
      <c r="Q46" s="95" t="s">
        <v>244</v>
      </c>
      <c r="R46" s="96">
        <v>103406</v>
      </c>
      <c r="S46" s="97">
        <v>41392</v>
      </c>
      <c r="T46" s="98">
        <v>62014</v>
      </c>
    </row>
    <row r="47" spans="1:20" ht="15.75" thickBot="1" x14ac:dyDescent="0.3">
      <c r="A47" s="101" t="s">
        <v>290</v>
      </c>
      <c r="M47" s="56">
        <v>104561</v>
      </c>
      <c r="N47" s="56">
        <v>49381</v>
      </c>
      <c r="O47" s="56">
        <v>55180</v>
      </c>
      <c r="P47" s="39"/>
      <c r="Q47" s="102" t="s">
        <v>248</v>
      </c>
      <c r="R47" s="103">
        <v>100416</v>
      </c>
      <c r="S47" s="104">
        <v>37016</v>
      </c>
      <c r="T47" s="105">
        <v>63400</v>
      </c>
    </row>
    <row r="48" spans="1:20" ht="15" x14ac:dyDescent="0.25">
      <c r="A48" s="101" t="s">
        <v>291</v>
      </c>
      <c r="M48" s="56">
        <v>104278</v>
      </c>
      <c r="N48" s="56">
        <v>49084</v>
      </c>
      <c r="O48" s="56">
        <v>55194</v>
      </c>
      <c r="P48" s="39"/>
      <c r="Q48" s="39"/>
      <c r="R48" s="39"/>
      <c r="S48" s="39"/>
      <c r="T48" s="39"/>
    </row>
    <row r="49" spans="1:20" ht="15" x14ac:dyDescent="0.25">
      <c r="A49" s="101" t="s">
        <v>292</v>
      </c>
      <c r="M49" s="56">
        <v>103962</v>
      </c>
      <c r="N49" s="56">
        <v>48778</v>
      </c>
      <c r="O49" s="56">
        <v>55184</v>
      </c>
      <c r="P49" s="39"/>
      <c r="Q49" s="39"/>
      <c r="R49" s="39"/>
      <c r="S49" s="39"/>
      <c r="T49" s="39"/>
    </row>
    <row r="50" spans="1:20" ht="15" x14ac:dyDescent="0.25">
      <c r="A50" s="101" t="s">
        <v>293</v>
      </c>
      <c r="M50" s="56">
        <v>103448</v>
      </c>
      <c r="N50" s="56">
        <v>48396</v>
      </c>
      <c r="O50" s="56">
        <v>55052</v>
      </c>
      <c r="P50" s="39"/>
      <c r="Q50" s="39"/>
      <c r="R50" s="39"/>
      <c r="S50" s="39"/>
      <c r="T50" s="39"/>
    </row>
    <row r="51" spans="1:20" ht="15" x14ac:dyDescent="0.25">
      <c r="A51" s="101" t="s">
        <v>294</v>
      </c>
      <c r="M51" s="56">
        <v>102715</v>
      </c>
      <c r="N51" s="56">
        <v>47923</v>
      </c>
      <c r="O51" s="56">
        <v>54792</v>
      </c>
      <c r="P51" s="39"/>
      <c r="Q51" s="39"/>
      <c r="R51" s="39"/>
      <c r="S51" s="39"/>
      <c r="T51" s="39"/>
    </row>
    <row r="52" spans="1:20" ht="15" x14ac:dyDescent="0.25">
      <c r="A52" s="101" t="s">
        <v>295</v>
      </c>
      <c r="M52" s="56">
        <v>101971</v>
      </c>
      <c r="N52" s="56">
        <v>47444</v>
      </c>
      <c r="O52" s="56">
        <v>54527</v>
      </c>
      <c r="P52" s="39"/>
      <c r="Q52" s="39"/>
      <c r="R52" s="39"/>
      <c r="S52" s="39"/>
      <c r="T52" s="39"/>
    </row>
    <row r="53" spans="1:20" ht="15" x14ac:dyDescent="0.25">
      <c r="A53" s="101" t="s">
        <v>296</v>
      </c>
      <c r="M53" s="56">
        <v>101260</v>
      </c>
      <c r="N53" s="56">
        <v>46986</v>
      </c>
      <c r="O53" s="56">
        <v>54274</v>
      </c>
      <c r="P53" s="39"/>
      <c r="Q53" s="39"/>
      <c r="R53" s="39"/>
      <c r="S53" s="39"/>
      <c r="T53" s="39"/>
    </row>
    <row r="54" spans="1:20" ht="15" x14ac:dyDescent="0.25">
      <c r="A54" s="101" t="s">
        <v>297</v>
      </c>
      <c r="M54" s="56">
        <v>99728</v>
      </c>
      <c r="N54" s="56">
        <v>46141</v>
      </c>
      <c r="O54" s="56">
        <v>53587</v>
      </c>
      <c r="P54" s="39"/>
      <c r="Q54" s="39"/>
      <c r="R54" s="39"/>
      <c r="S54" s="39"/>
      <c r="T54" s="39"/>
    </row>
    <row r="55" spans="1:20" x14ac:dyDescent="0.2">
      <c r="A55" s="31" t="s">
        <v>298</v>
      </c>
      <c r="M55" s="56">
        <v>97001</v>
      </c>
      <c r="N55" s="56">
        <v>44730</v>
      </c>
      <c r="O55" s="56">
        <v>52271</v>
      </c>
      <c r="P55" s="39"/>
      <c r="Q55" s="39"/>
      <c r="R55" s="39"/>
      <c r="S55" s="39"/>
      <c r="T55" s="39"/>
    </row>
    <row r="56" spans="1:20" ht="75" x14ac:dyDescent="0.25">
      <c r="A56" s="106" t="s">
        <v>299</v>
      </c>
      <c r="M56" s="56">
        <v>93445</v>
      </c>
      <c r="N56" s="56">
        <v>42931</v>
      </c>
      <c r="O56" s="56">
        <v>50514</v>
      </c>
      <c r="P56" s="39"/>
      <c r="Q56" s="39"/>
      <c r="R56" s="39"/>
      <c r="S56" s="39"/>
      <c r="T56" s="39"/>
    </row>
    <row r="57" spans="1:20" ht="45" x14ac:dyDescent="0.25">
      <c r="A57" s="107" t="s">
        <v>300</v>
      </c>
      <c r="M57" s="56">
        <v>89853</v>
      </c>
      <c r="N57" s="56">
        <v>41126</v>
      </c>
      <c r="O57" s="56">
        <v>48727</v>
      </c>
      <c r="P57" s="39"/>
      <c r="Q57" s="39"/>
      <c r="R57" s="39"/>
      <c r="S57" s="39"/>
      <c r="T57" s="39"/>
    </row>
    <row r="58" spans="1:20" ht="30" x14ac:dyDescent="0.25">
      <c r="A58" s="107" t="s">
        <v>301</v>
      </c>
      <c r="M58" s="56">
        <v>86123</v>
      </c>
      <c r="N58" s="56">
        <v>39261</v>
      </c>
      <c r="O58" s="56">
        <v>46862</v>
      </c>
      <c r="P58" s="39"/>
      <c r="Q58" s="39"/>
      <c r="R58" s="39"/>
      <c r="S58" s="39"/>
      <c r="T58" s="39"/>
    </row>
    <row r="59" spans="1:20" ht="60" x14ac:dyDescent="0.25">
      <c r="A59" s="107" t="s">
        <v>302</v>
      </c>
      <c r="M59" s="56">
        <v>82296</v>
      </c>
      <c r="N59" s="56">
        <v>37385</v>
      </c>
      <c r="O59" s="56">
        <v>44911</v>
      </c>
      <c r="P59" s="39"/>
      <c r="Q59" s="39"/>
      <c r="R59" s="39"/>
      <c r="S59" s="39"/>
      <c r="T59" s="39"/>
    </row>
    <row r="60" spans="1:20" ht="30" x14ac:dyDescent="0.25">
      <c r="A60" s="107" t="s">
        <v>303</v>
      </c>
      <c r="M60" s="56">
        <v>78491</v>
      </c>
      <c r="N60" s="56">
        <v>35569</v>
      </c>
      <c r="O60" s="56">
        <v>42922</v>
      </c>
      <c r="P60" s="39"/>
      <c r="Q60" s="39"/>
      <c r="R60" s="39"/>
      <c r="S60" s="39"/>
      <c r="T60" s="39"/>
    </row>
    <row r="61" spans="1:20" ht="30" x14ac:dyDescent="0.25">
      <c r="A61" s="107" t="s">
        <v>304</v>
      </c>
      <c r="M61" s="56">
        <v>74708</v>
      </c>
      <c r="N61" s="56">
        <v>33799</v>
      </c>
      <c r="O61" s="56">
        <v>40909</v>
      </c>
      <c r="P61" s="39"/>
      <c r="Q61" s="39"/>
      <c r="R61" s="39"/>
      <c r="S61" s="39"/>
      <c r="T61" s="39"/>
    </row>
    <row r="62" spans="1:20" ht="45" x14ac:dyDescent="0.25">
      <c r="A62" s="107" t="s">
        <v>305</v>
      </c>
      <c r="M62" s="56">
        <v>70811</v>
      </c>
      <c r="N62" s="56">
        <v>31979</v>
      </c>
      <c r="O62" s="56">
        <v>38832</v>
      </c>
      <c r="P62" s="39"/>
      <c r="Q62" s="39"/>
      <c r="R62" s="39"/>
      <c r="S62" s="39"/>
      <c r="T62" s="39"/>
    </row>
    <row r="63" spans="1:20" x14ac:dyDescent="0.2">
      <c r="M63" s="56">
        <v>66807</v>
      </c>
      <c r="N63" s="56">
        <v>30117</v>
      </c>
      <c r="O63" s="56">
        <v>36690</v>
      </c>
      <c r="P63" s="39"/>
      <c r="Q63" s="39"/>
      <c r="R63" s="39"/>
      <c r="S63" s="39"/>
      <c r="T63" s="39"/>
    </row>
    <row r="64" spans="1:20" x14ac:dyDescent="0.2">
      <c r="M64" s="56">
        <v>63071</v>
      </c>
      <c r="N64" s="56">
        <v>28387</v>
      </c>
      <c r="O64" s="56">
        <v>34684</v>
      </c>
      <c r="P64" s="39"/>
      <c r="Q64" s="39"/>
      <c r="R64" s="39"/>
      <c r="S64" s="39"/>
      <c r="T64" s="39"/>
    </row>
    <row r="65" spans="13:20" x14ac:dyDescent="0.2">
      <c r="M65" s="56">
        <v>59761</v>
      </c>
      <c r="N65" s="56">
        <v>26856</v>
      </c>
      <c r="O65" s="56">
        <v>32905</v>
      </c>
      <c r="P65" s="39"/>
      <c r="Q65" s="39"/>
      <c r="R65" s="39"/>
      <c r="S65" s="39"/>
      <c r="T65" s="39"/>
    </row>
    <row r="66" spans="13:20" x14ac:dyDescent="0.2">
      <c r="M66" s="56">
        <v>56749</v>
      </c>
      <c r="N66" s="56">
        <v>25466</v>
      </c>
      <c r="O66" s="56">
        <v>31283</v>
      </c>
      <c r="P66" s="39"/>
      <c r="Q66" s="39"/>
      <c r="R66" s="39"/>
      <c r="S66" s="39"/>
      <c r="T66" s="39"/>
    </row>
    <row r="67" spans="13:20" x14ac:dyDescent="0.2">
      <c r="M67" s="56">
        <v>53748</v>
      </c>
      <c r="N67" s="56">
        <v>24086</v>
      </c>
      <c r="O67" s="56">
        <v>29662</v>
      </c>
      <c r="P67" s="39"/>
      <c r="Q67" s="39"/>
      <c r="R67" s="39"/>
      <c r="S67" s="39"/>
      <c r="T67" s="39"/>
    </row>
    <row r="68" spans="13:20" x14ac:dyDescent="0.2">
      <c r="M68" s="56">
        <v>50833</v>
      </c>
      <c r="N68" s="56">
        <v>22745</v>
      </c>
      <c r="O68" s="56">
        <v>28088</v>
      </c>
      <c r="P68" s="39"/>
      <c r="Q68" s="39"/>
      <c r="R68" s="39"/>
      <c r="S68" s="39"/>
      <c r="T68" s="39"/>
    </row>
    <row r="69" spans="13:20" x14ac:dyDescent="0.2">
      <c r="M69" s="56">
        <v>47916</v>
      </c>
      <c r="N69" s="56">
        <v>21407</v>
      </c>
      <c r="O69" s="56">
        <v>26509</v>
      </c>
      <c r="P69" s="39"/>
      <c r="Q69" s="39"/>
      <c r="R69" s="39"/>
      <c r="S69" s="39"/>
      <c r="T69" s="39"/>
    </row>
    <row r="70" spans="13:20" x14ac:dyDescent="0.2">
      <c r="M70" s="56">
        <v>44929</v>
      </c>
      <c r="N70" s="56">
        <v>20042</v>
      </c>
      <c r="O70" s="56">
        <v>24887</v>
      </c>
      <c r="P70" s="39"/>
      <c r="Q70" s="39"/>
      <c r="R70" s="39"/>
      <c r="S70" s="39"/>
      <c r="T70" s="39"/>
    </row>
    <row r="71" spans="13:20" x14ac:dyDescent="0.2">
      <c r="M71" s="56">
        <v>41939</v>
      </c>
      <c r="N71" s="56">
        <v>18676</v>
      </c>
      <c r="O71" s="56">
        <v>23263</v>
      </c>
      <c r="P71" s="39"/>
      <c r="Q71" s="39"/>
      <c r="R71" s="39"/>
      <c r="S71" s="39"/>
      <c r="T71" s="39"/>
    </row>
    <row r="72" spans="13:20" x14ac:dyDescent="0.2">
      <c r="M72" s="56">
        <v>39086</v>
      </c>
      <c r="N72" s="56">
        <v>17369</v>
      </c>
      <c r="O72" s="56">
        <v>21717</v>
      </c>
      <c r="P72" s="39"/>
      <c r="Q72" s="39"/>
      <c r="R72" s="39"/>
      <c r="S72" s="39"/>
      <c r="T72" s="39"/>
    </row>
    <row r="73" spans="13:20" x14ac:dyDescent="0.2">
      <c r="M73" s="56">
        <v>36348</v>
      </c>
      <c r="N73" s="56">
        <v>16117</v>
      </c>
      <c r="O73" s="56">
        <v>20231</v>
      </c>
      <c r="P73" s="39"/>
      <c r="Q73" s="39"/>
      <c r="R73" s="39"/>
      <c r="S73" s="39"/>
      <c r="T73" s="39"/>
    </row>
    <row r="74" spans="13:20" x14ac:dyDescent="0.2">
      <c r="M74" s="56">
        <v>33755</v>
      </c>
      <c r="N74" s="56">
        <v>14898</v>
      </c>
      <c r="O74" s="56">
        <v>18857</v>
      </c>
      <c r="P74" s="39"/>
      <c r="Q74" s="39"/>
      <c r="R74" s="39"/>
      <c r="S74" s="39"/>
      <c r="T74" s="39"/>
    </row>
    <row r="75" spans="13:20" x14ac:dyDescent="0.2">
      <c r="M75" s="56">
        <v>31333</v>
      </c>
      <c r="N75" s="56">
        <v>13708</v>
      </c>
      <c r="O75" s="56">
        <v>17625</v>
      </c>
      <c r="P75" s="39"/>
      <c r="Q75" s="39"/>
      <c r="R75" s="39"/>
      <c r="S75" s="39"/>
      <c r="T75" s="39"/>
    </row>
    <row r="76" spans="13:20" x14ac:dyDescent="0.2">
      <c r="M76" s="56">
        <v>28832</v>
      </c>
      <c r="N76" s="56">
        <v>12440</v>
      </c>
      <c r="O76" s="56">
        <v>16392</v>
      </c>
      <c r="P76" s="39"/>
      <c r="Q76" s="39"/>
      <c r="R76" s="39"/>
      <c r="S76" s="39"/>
      <c r="T76" s="39"/>
    </row>
    <row r="77" spans="13:20" x14ac:dyDescent="0.2">
      <c r="M77" s="56">
        <v>26662</v>
      </c>
      <c r="N77" s="56">
        <v>11342</v>
      </c>
      <c r="O77" s="56">
        <v>15320</v>
      </c>
      <c r="P77" s="39"/>
      <c r="Q77" s="39"/>
      <c r="R77" s="39"/>
      <c r="S77" s="39"/>
      <c r="T77" s="39"/>
    </row>
    <row r="78" spans="13:20" x14ac:dyDescent="0.2">
      <c r="M78" s="56">
        <v>24625</v>
      </c>
      <c r="N78" s="56">
        <v>10306</v>
      </c>
      <c r="O78" s="56">
        <v>14319</v>
      </c>
      <c r="P78" s="39"/>
      <c r="Q78" s="39"/>
      <c r="R78" s="39"/>
      <c r="S78" s="39"/>
      <c r="T78" s="39"/>
    </row>
    <row r="79" spans="13:20" x14ac:dyDescent="0.2">
      <c r="M79" s="56">
        <v>22734</v>
      </c>
      <c r="N79" s="56">
        <v>9334</v>
      </c>
      <c r="O79" s="56">
        <v>13400</v>
      </c>
      <c r="P79" s="39"/>
      <c r="Q79" s="39"/>
      <c r="R79" s="39"/>
      <c r="S79" s="39"/>
      <c r="T79" s="39"/>
    </row>
    <row r="80" spans="13:20" x14ac:dyDescent="0.2">
      <c r="M80" s="56">
        <v>20994</v>
      </c>
      <c r="N80" s="56">
        <v>8432</v>
      </c>
      <c r="O80" s="56">
        <v>12562</v>
      </c>
      <c r="P80" s="39"/>
      <c r="Q80" s="39"/>
      <c r="R80" s="39"/>
      <c r="S80" s="39"/>
      <c r="T80" s="39"/>
    </row>
    <row r="81" spans="13:20" x14ac:dyDescent="0.2">
      <c r="M81" s="56">
        <v>19408</v>
      </c>
      <c r="N81" s="56">
        <v>7603</v>
      </c>
      <c r="O81" s="56">
        <v>11805</v>
      </c>
      <c r="P81" s="39"/>
      <c r="Q81" s="39"/>
      <c r="R81" s="39"/>
      <c r="S81" s="39"/>
      <c r="T81" s="39"/>
    </row>
    <row r="82" spans="13:20" x14ac:dyDescent="0.2">
      <c r="M82" s="56">
        <v>17988</v>
      </c>
      <c r="N82" s="56">
        <v>7002</v>
      </c>
      <c r="O82" s="56">
        <v>10986</v>
      </c>
      <c r="P82" s="39"/>
      <c r="Q82" s="39"/>
      <c r="R82" s="39"/>
      <c r="S82" s="39"/>
      <c r="T82" s="39"/>
    </row>
    <row r="83" spans="13:20" x14ac:dyDescent="0.2">
      <c r="M83" s="56">
        <v>16675</v>
      </c>
      <c r="N83" s="56">
        <v>6510</v>
      </c>
      <c r="O83" s="56">
        <v>10165</v>
      </c>
      <c r="P83" s="39"/>
      <c r="Q83" s="39"/>
      <c r="R83" s="39"/>
      <c r="S83" s="39"/>
      <c r="T83" s="39"/>
    </row>
    <row r="84" spans="13:20" x14ac:dyDescent="0.2">
      <c r="M84" s="56">
        <v>15472</v>
      </c>
      <c r="N84" s="56">
        <v>6134</v>
      </c>
      <c r="O84" s="56">
        <v>9338</v>
      </c>
      <c r="P84" s="39"/>
      <c r="Q84" s="39"/>
      <c r="R84" s="39"/>
      <c r="S84" s="39"/>
      <c r="T84" s="39"/>
    </row>
    <row r="85" spans="13:20" x14ac:dyDescent="0.2">
      <c r="M85" s="46">
        <v>89747</v>
      </c>
      <c r="N85" s="46">
        <v>33084</v>
      </c>
      <c r="O85" s="46">
        <v>56663</v>
      </c>
      <c r="P85" s="39"/>
      <c r="Q85" s="39"/>
      <c r="R85" s="39"/>
      <c r="S85" s="39"/>
      <c r="T85" s="39"/>
    </row>
  </sheetData>
  <mergeCells count="8">
    <mergeCell ref="Q26:T26"/>
    <mergeCell ref="Q27:Q28"/>
    <mergeCell ref="H1:K1"/>
    <mergeCell ref="L1:O1"/>
    <mergeCell ref="Q1:T1"/>
    <mergeCell ref="H2:K2"/>
    <mergeCell ref="H3:H4"/>
    <mergeCell ref="Q25:T25"/>
  </mergeCells>
  <dataValidations disablePrompts="1"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5"/>
  <sheetViews>
    <sheetView workbookViewId="0">
      <selection sqref="A1:XFD1048576"/>
    </sheetView>
  </sheetViews>
  <sheetFormatPr baseColWidth="10" defaultRowHeight="12" x14ac:dyDescent="0.2"/>
  <cols>
    <col min="1" max="1" width="1.85546875" style="215" customWidth="1"/>
    <col min="2" max="2" width="8.5703125" style="215" customWidth="1"/>
    <col min="3" max="3" width="26.140625" style="215" customWidth="1"/>
    <col min="4" max="4" width="14.5703125" style="215" customWidth="1"/>
    <col min="5" max="5" width="16.7109375" style="215" customWidth="1"/>
    <col min="6" max="6" width="10.28515625" style="215" customWidth="1"/>
    <col min="7" max="11" width="8.28515625" style="215" customWidth="1"/>
    <col min="12" max="12" width="16.140625" style="215" customWidth="1"/>
    <col min="13" max="256" width="11.42578125" style="215"/>
    <col min="257" max="257" width="1.85546875" style="215" customWidth="1"/>
    <col min="258" max="258" width="8.5703125" style="215" customWidth="1"/>
    <col min="259" max="259" width="11.28515625" style="215" customWidth="1"/>
    <col min="260" max="260" width="14.5703125" style="215" customWidth="1"/>
    <col min="261" max="261" width="14.7109375" style="215" customWidth="1"/>
    <col min="262" max="262" width="23.5703125" style="215" customWidth="1"/>
    <col min="263" max="267" width="8.28515625" style="215" customWidth="1"/>
    <col min="268" max="268" width="16.140625" style="215" customWidth="1"/>
    <col min="269" max="512" width="11.42578125" style="215"/>
    <col min="513" max="513" width="1.85546875" style="215" customWidth="1"/>
    <col min="514" max="514" width="8.5703125" style="215" customWidth="1"/>
    <col min="515" max="515" width="11.28515625" style="215" customWidth="1"/>
    <col min="516" max="516" width="14.5703125" style="215" customWidth="1"/>
    <col min="517" max="517" width="14.7109375" style="215" customWidth="1"/>
    <col min="518" max="518" width="23.5703125" style="215" customWidth="1"/>
    <col min="519" max="523" width="8.28515625" style="215" customWidth="1"/>
    <col min="524" max="524" width="16.140625" style="215" customWidth="1"/>
    <col min="525" max="768" width="11.42578125" style="215"/>
    <col min="769" max="769" width="1.85546875" style="215" customWidth="1"/>
    <col min="770" max="770" width="8.5703125" style="215" customWidth="1"/>
    <col min="771" max="771" width="11.28515625" style="215" customWidth="1"/>
    <col min="772" max="772" width="14.5703125" style="215" customWidth="1"/>
    <col min="773" max="773" width="14.7109375" style="215" customWidth="1"/>
    <col min="774" max="774" width="23.5703125" style="215" customWidth="1"/>
    <col min="775" max="779" width="8.28515625" style="215" customWidth="1"/>
    <col min="780" max="780" width="16.140625" style="215" customWidth="1"/>
    <col min="781" max="1024" width="11.42578125" style="215"/>
    <col min="1025" max="1025" width="1.85546875" style="215" customWidth="1"/>
    <col min="1026" max="1026" width="8.5703125" style="215" customWidth="1"/>
    <col min="1027" max="1027" width="11.28515625" style="215" customWidth="1"/>
    <col min="1028" max="1028" width="14.5703125" style="215" customWidth="1"/>
    <col min="1029" max="1029" width="14.7109375" style="215" customWidth="1"/>
    <col min="1030" max="1030" width="23.5703125" style="215" customWidth="1"/>
    <col min="1031" max="1035" width="8.28515625" style="215" customWidth="1"/>
    <col min="1036" max="1036" width="16.140625" style="215" customWidth="1"/>
    <col min="1037" max="1280" width="11.42578125" style="215"/>
    <col min="1281" max="1281" width="1.85546875" style="215" customWidth="1"/>
    <col min="1282" max="1282" width="8.5703125" style="215" customWidth="1"/>
    <col min="1283" max="1283" width="11.28515625" style="215" customWidth="1"/>
    <col min="1284" max="1284" width="14.5703125" style="215" customWidth="1"/>
    <col min="1285" max="1285" width="14.7109375" style="215" customWidth="1"/>
    <col min="1286" max="1286" width="23.5703125" style="215" customWidth="1"/>
    <col min="1287" max="1291" width="8.28515625" style="215" customWidth="1"/>
    <col min="1292" max="1292" width="16.140625" style="215" customWidth="1"/>
    <col min="1293" max="1536" width="11.42578125" style="215"/>
    <col min="1537" max="1537" width="1.85546875" style="215" customWidth="1"/>
    <col min="1538" max="1538" width="8.5703125" style="215" customWidth="1"/>
    <col min="1539" max="1539" width="11.28515625" style="215" customWidth="1"/>
    <col min="1540" max="1540" width="14.5703125" style="215" customWidth="1"/>
    <col min="1541" max="1541" width="14.7109375" style="215" customWidth="1"/>
    <col min="1542" max="1542" width="23.5703125" style="215" customWidth="1"/>
    <col min="1543" max="1547" width="8.28515625" style="215" customWidth="1"/>
    <col min="1548" max="1548" width="16.140625" style="215" customWidth="1"/>
    <col min="1549" max="1792" width="11.42578125" style="215"/>
    <col min="1793" max="1793" width="1.85546875" style="215" customWidth="1"/>
    <col min="1794" max="1794" width="8.5703125" style="215" customWidth="1"/>
    <col min="1795" max="1795" width="11.28515625" style="215" customWidth="1"/>
    <col min="1796" max="1796" width="14.5703125" style="215" customWidth="1"/>
    <col min="1797" max="1797" width="14.7109375" style="215" customWidth="1"/>
    <col min="1798" max="1798" width="23.5703125" style="215" customWidth="1"/>
    <col min="1799" max="1803" width="8.28515625" style="215" customWidth="1"/>
    <col min="1804" max="1804" width="16.140625" style="215" customWidth="1"/>
    <col min="1805" max="2048" width="11.42578125" style="215"/>
    <col min="2049" max="2049" width="1.85546875" style="215" customWidth="1"/>
    <col min="2050" max="2050" width="8.5703125" style="215" customWidth="1"/>
    <col min="2051" max="2051" width="11.28515625" style="215" customWidth="1"/>
    <col min="2052" max="2052" width="14.5703125" style="215" customWidth="1"/>
    <col min="2053" max="2053" width="14.7109375" style="215" customWidth="1"/>
    <col min="2054" max="2054" width="23.5703125" style="215" customWidth="1"/>
    <col min="2055" max="2059" width="8.28515625" style="215" customWidth="1"/>
    <col min="2060" max="2060" width="16.140625" style="215" customWidth="1"/>
    <col min="2061" max="2304" width="11.42578125" style="215"/>
    <col min="2305" max="2305" width="1.85546875" style="215" customWidth="1"/>
    <col min="2306" max="2306" width="8.5703125" style="215" customWidth="1"/>
    <col min="2307" max="2307" width="11.28515625" style="215" customWidth="1"/>
    <col min="2308" max="2308" width="14.5703125" style="215" customWidth="1"/>
    <col min="2309" max="2309" width="14.7109375" style="215" customWidth="1"/>
    <col min="2310" max="2310" width="23.5703125" style="215" customWidth="1"/>
    <col min="2311" max="2315" width="8.28515625" style="215" customWidth="1"/>
    <col min="2316" max="2316" width="16.140625" style="215" customWidth="1"/>
    <col min="2317" max="2560" width="11.42578125" style="215"/>
    <col min="2561" max="2561" width="1.85546875" style="215" customWidth="1"/>
    <col min="2562" max="2562" width="8.5703125" style="215" customWidth="1"/>
    <col min="2563" max="2563" width="11.28515625" style="215" customWidth="1"/>
    <col min="2564" max="2564" width="14.5703125" style="215" customWidth="1"/>
    <col min="2565" max="2565" width="14.7109375" style="215" customWidth="1"/>
    <col min="2566" max="2566" width="23.5703125" style="215" customWidth="1"/>
    <col min="2567" max="2571" width="8.28515625" style="215" customWidth="1"/>
    <col min="2572" max="2572" width="16.140625" style="215" customWidth="1"/>
    <col min="2573" max="2816" width="11.42578125" style="215"/>
    <col min="2817" max="2817" width="1.85546875" style="215" customWidth="1"/>
    <col min="2818" max="2818" width="8.5703125" style="215" customWidth="1"/>
    <col min="2819" max="2819" width="11.28515625" style="215" customWidth="1"/>
    <col min="2820" max="2820" width="14.5703125" style="215" customWidth="1"/>
    <col min="2821" max="2821" width="14.7109375" style="215" customWidth="1"/>
    <col min="2822" max="2822" width="23.5703125" style="215" customWidth="1"/>
    <col min="2823" max="2827" width="8.28515625" style="215" customWidth="1"/>
    <col min="2828" max="2828" width="16.140625" style="215" customWidth="1"/>
    <col min="2829" max="3072" width="11.42578125" style="215"/>
    <col min="3073" max="3073" width="1.85546875" style="215" customWidth="1"/>
    <col min="3074" max="3074" width="8.5703125" style="215" customWidth="1"/>
    <col min="3075" max="3075" width="11.28515625" style="215" customWidth="1"/>
    <col min="3076" max="3076" width="14.5703125" style="215" customWidth="1"/>
    <col min="3077" max="3077" width="14.7109375" style="215" customWidth="1"/>
    <col min="3078" max="3078" width="23.5703125" style="215" customWidth="1"/>
    <col min="3079" max="3083" width="8.28515625" style="215" customWidth="1"/>
    <col min="3084" max="3084" width="16.140625" style="215" customWidth="1"/>
    <col min="3085" max="3328" width="11.42578125" style="215"/>
    <col min="3329" max="3329" width="1.85546875" style="215" customWidth="1"/>
    <col min="3330" max="3330" width="8.5703125" style="215" customWidth="1"/>
    <col min="3331" max="3331" width="11.28515625" style="215" customWidth="1"/>
    <col min="3332" max="3332" width="14.5703125" style="215" customWidth="1"/>
    <col min="3333" max="3333" width="14.7109375" style="215" customWidth="1"/>
    <col min="3334" max="3334" width="23.5703125" style="215" customWidth="1"/>
    <col min="3335" max="3339" width="8.28515625" style="215" customWidth="1"/>
    <col min="3340" max="3340" width="16.140625" style="215" customWidth="1"/>
    <col min="3341" max="3584" width="11.42578125" style="215"/>
    <col min="3585" max="3585" width="1.85546875" style="215" customWidth="1"/>
    <col min="3586" max="3586" width="8.5703125" style="215" customWidth="1"/>
    <col min="3587" max="3587" width="11.28515625" style="215" customWidth="1"/>
    <col min="3588" max="3588" width="14.5703125" style="215" customWidth="1"/>
    <col min="3589" max="3589" width="14.7109375" style="215" customWidth="1"/>
    <col min="3590" max="3590" width="23.5703125" style="215" customWidth="1"/>
    <col min="3591" max="3595" width="8.28515625" style="215" customWidth="1"/>
    <col min="3596" max="3596" width="16.140625" style="215" customWidth="1"/>
    <col min="3597" max="3840" width="11.42578125" style="215"/>
    <col min="3841" max="3841" width="1.85546875" style="215" customWidth="1"/>
    <col min="3842" max="3842" width="8.5703125" style="215" customWidth="1"/>
    <col min="3843" max="3843" width="11.28515625" style="215" customWidth="1"/>
    <col min="3844" max="3844" width="14.5703125" style="215" customWidth="1"/>
    <col min="3845" max="3845" width="14.7109375" style="215" customWidth="1"/>
    <col min="3846" max="3846" width="23.5703125" style="215" customWidth="1"/>
    <col min="3847" max="3851" width="8.28515625" style="215" customWidth="1"/>
    <col min="3852" max="3852" width="16.140625" style="215" customWidth="1"/>
    <col min="3853" max="4096" width="11.42578125" style="215"/>
    <col min="4097" max="4097" width="1.85546875" style="215" customWidth="1"/>
    <col min="4098" max="4098" width="8.5703125" style="215" customWidth="1"/>
    <col min="4099" max="4099" width="11.28515625" style="215" customWidth="1"/>
    <col min="4100" max="4100" width="14.5703125" style="215" customWidth="1"/>
    <col min="4101" max="4101" width="14.7109375" style="215" customWidth="1"/>
    <col min="4102" max="4102" width="23.5703125" style="215" customWidth="1"/>
    <col min="4103" max="4107" width="8.28515625" style="215" customWidth="1"/>
    <col min="4108" max="4108" width="16.140625" style="215" customWidth="1"/>
    <col min="4109" max="4352" width="11.42578125" style="215"/>
    <col min="4353" max="4353" width="1.85546875" style="215" customWidth="1"/>
    <col min="4354" max="4354" width="8.5703125" style="215" customWidth="1"/>
    <col min="4355" max="4355" width="11.28515625" style="215" customWidth="1"/>
    <col min="4356" max="4356" width="14.5703125" style="215" customWidth="1"/>
    <col min="4357" max="4357" width="14.7109375" style="215" customWidth="1"/>
    <col min="4358" max="4358" width="23.5703125" style="215" customWidth="1"/>
    <col min="4359" max="4363" width="8.28515625" style="215" customWidth="1"/>
    <col min="4364" max="4364" width="16.140625" style="215" customWidth="1"/>
    <col min="4365" max="4608" width="11.42578125" style="215"/>
    <col min="4609" max="4609" width="1.85546875" style="215" customWidth="1"/>
    <col min="4610" max="4610" width="8.5703125" style="215" customWidth="1"/>
    <col min="4611" max="4611" width="11.28515625" style="215" customWidth="1"/>
    <col min="4612" max="4612" width="14.5703125" style="215" customWidth="1"/>
    <col min="4613" max="4613" width="14.7109375" style="215" customWidth="1"/>
    <col min="4614" max="4614" width="23.5703125" style="215" customWidth="1"/>
    <col min="4615" max="4619" width="8.28515625" style="215" customWidth="1"/>
    <col min="4620" max="4620" width="16.140625" style="215" customWidth="1"/>
    <col min="4621" max="4864" width="11.42578125" style="215"/>
    <col min="4865" max="4865" width="1.85546875" style="215" customWidth="1"/>
    <col min="4866" max="4866" width="8.5703125" style="215" customWidth="1"/>
    <col min="4867" max="4867" width="11.28515625" style="215" customWidth="1"/>
    <col min="4868" max="4868" width="14.5703125" style="215" customWidth="1"/>
    <col min="4869" max="4869" width="14.7109375" style="215" customWidth="1"/>
    <col min="4870" max="4870" width="23.5703125" style="215" customWidth="1"/>
    <col min="4871" max="4875" width="8.28515625" style="215" customWidth="1"/>
    <col min="4876" max="4876" width="16.140625" style="215" customWidth="1"/>
    <col min="4877" max="5120" width="11.42578125" style="215"/>
    <col min="5121" max="5121" width="1.85546875" style="215" customWidth="1"/>
    <col min="5122" max="5122" width="8.5703125" style="215" customWidth="1"/>
    <col min="5123" max="5123" width="11.28515625" style="215" customWidth="1"/>
    <col min="5124" max="5124" width="14.5703125" style="215" customWidth="1"/>
    <col min="5125" max="5125" width="14.7109375" style="215" customWidth="1"/>
    <col min="5126" max="5126" width="23.5703125" style="215" customWidth="1"/>
    <col min="5127" max="5131" width="8.28515625" style="215" customWidth="1"/>
    <col min="5132" max="5132" width="16.140625" style="215" customWidth="1"/>
    <col min="5133" max="5376" width="11.42578125" style="215"/>
    <col min="5377" max="5377" width="1.85546875" style="215" customWidth="1"/>
    <col min="5378" max="5378" width="8.5703125" style="215" customWidth="1"/>
    <col min="5379" max="5379" width="11.28515625" style="215" customWidth="1"/>
    <col min="5380" max="5380" width="14.5703125" style="215" customWidth="1"/>
    <col min="5381" max="5381" width="14.7109375" style="215" customWidth="1"/>
    <col min="5382" max="5382" width="23.5703125" style="215" customWidth="1"/>
    <col min="5383" max="5387" width="8.28515625" style="215" customWidth="1"/>
    <col min="5388" max="5388" width="16.140625" style="215" customWidth="1"/>
    <col min="5389" max="5632" width="11.42578125" style="215"/>
    <col min="5633" max="5633" width="1.85546875" style="215" customWidth="1"/>
    <col min="5634" max="5634" width="8.5703125" style="215" customWidth="1"/>
    <col min="5635" max="5635" width="11.28515625" style="215" customWidth="1"/>
    <col min="5636" max="5636" width="14.5703125" style="215" customWidth="1"/>
    <col min="5637" max="5637" width="14.7109375" style="215" customWidth="1"/>
    <col min="5638" max="5638" width="23.5703125" style="215" customWidth="1"/>
    <col min="5639" max="5643" width="8.28515625" style="215" customWidth="1"/>
    <col min="5644" max="5644" width="16.140625" style="215" customWidth="1"/>
    <col min="5645" max="5888" width="11.42578125" style="215"/>
    <col min="5889" max="5889" width="1.85546875" style="215" customWidth="1"/>
    <col min="5890" max="5890" width="8.5703125" style="215" customWidth="1"/>
    <col min="5891" max="5891" width="11.28515625" style="215" customWidth="1"/>
    <col min="5892" max="5892" width="14.5703125" style="215" customWidth="1"/>
    <col min="5893" max="5893" width="14.7109375" style="215" customWidth="1"/>
    <col min="5894" max="5894" width="23.5703125" style="215" customWidth="1"/>
    <col min="5895" max="5899" width="8.28515625" style="215" customWidth="1"/>
    <col min="5900" max="5900" width="16.140625" style="215" customWidth="1"/>
    <col min="5901" max="6144" width="11.42578125" style="215"/>
    <col min="6145" max="6145" width="1.85546875" style="215" customWidth="1"/>
    <col min="6146" max="6146" width="8.5703125" style="215" customWidth="1"/>
    <col min="6147" max="6147" width="11.28515625" style="215" customWidth="1"/>
    <col min="6148" max="6148" width="14.5703125" style="215" customWidth="1"/>
    <col min="6149" max="6149" width="14.7109375" style="215" customWidth="1"/>
    <col min="6150" max="6150" width="23.5703125" style="215" customWidth="1"/>
    <col min="6151" max="6155" width="8.28515625" style="215" customWidth="1"/>
    <col min="6156" max="6156" width="16.140625" style="215" customWidth="1"/>
    <col min="6157" max="6400" width="11.42578125" style="215"/>
    <col min="6401" max="6401" width="1.85546875" style="215" customWidth="1"/>
    <col min="6402" max="6402" width="8.5703125" style="215" customWidth="1"/>
    <col min="6403" max="6403" width="11.28515625" style="215" customWidth="1"/>
    <col min="6404" max="6404" width="14.5703125" style="215" customWidth="1"/>
    <col min="6405" max="6405" width="14.7109375" style="215" customWidth="1"/>
    <col min="6406" max="6406" width="23.5703125" style="215" customWidth="1"/>
    <col min="6407" max="6411" width="8.28515625" style="215" customWidth="1"/>
    <col min="6412" max="6412" width="16.140625" style="215" customWidth="1"/>
    <col min="6413" max="6656" width="11.42578125" style="215"/>
    <col min="6657" max="6657" width="1.85546875" style="215" customWidth="1"/>
    <col min="6658" max="6658" width="8.5703125" style="215" customWidth="1"/>
    <col min="6659" max="6659" width="11.28515625" style="215" customWidth="1"/>
    <col min="6660" max="6660" width="14.5703125" style="215" customWidth="1"/>
    <col min="6661" max="6661" width="14.7109375" style="215" customWidth="1"/>
    <col min="6662" max="6662" width="23.5703125" style="215" customWidth="1"/>
    <col min="6663" max="6667" width="8.28515625" style="215" customWidth="1"/>
    <col min="6668" max="6668" width="16.140625" style="215" customWidth="1"/>
    <col min="6669" max="6912" width="11.42578125" style="215"/>
    <col min="6913" max="6913" width="1.85546875" style="215" customWidth="1"/>
    <col min="6914" max="6914" width="8.5703125" style="215" customWidth="1"/>
    <col min="6915" max="6915" width="11.28515625" style="215" customWidth="1"/>
    <col min="6916" max="6916" width="14.5703125" style="215" customWidth="1"/>
    <col min="6917" max="6917" width="14.7109375" style="215" customWidth="1"/>
    <col min="6918" max="6918" width="23.5703125" style="215" customWidth="1"/>
    <col min="6919" max="6923" width="8.28515625" style="215" customWidth="1"/>
    <col min="6924" max="6924" width="16.140625" style="215" customWidth="1"/>
    <col min="6925" max="7168" width="11.42578125" style="215"/>
    <col min="7169" max="7169" width="1.85546875" style="215" customWidth="1"/>
    <col min="7170" max="7170" width="8.5703125" style="215" customWidth="1"/>
    <col min="7171" max="7171" width="11.28515625" style="215" customWidth="1"/>
    <col min="7172" max="7172" width="14.5703125" style="215" customWidth="1"/>
    <col min="7173" max="7173" width="14.7109375" style="215" customWidth="1"/>
    <col min="7174" max="7174" width="23.5703125" style="215" customWidth="1"/>
    <col min="7175" max="7179" width="8.28515625" style="215" customWidth="1"/>
    <col min="7180" max="7180" width="16.140625" style="215" customWidth="1"/>
    <col min="7181" max="7424" width="11.42578125" style="215"/>
    <col min="7425" max="7425" width="1.85546875" style="215" customWidth="1"/>
    <col min="7426" max="7426" width="8.5703125" style="215" customWidth="1"/>
    <col min="7427" max="7427" width="11.28515625" style="215" customWidth="1"/>
    <col min="7428" max="7428" width="14.5703125" style="215" customWidth="1"/>
    <col min="7429" max="7429" width="14.7109375" style="215" customWidth="1"/>
    <col min="7430" max="7430" width="23.5703125" style="215" customWidth="1"/>
    <col min="7431" max="7435" width="8.28515625" style="215" customWidth="1"/>
    <col min="7436" max="7436" width="16.140625" style="215" customWidth="1"/>
    <col min="7437" max="7680" width="11.42578125" style="215"/>
    <col min="7681" max="7681" width="1.85546875" style="215" customWidth="1"/>
    <col min="7682" max="7682" width="8.5703125" style="215" customWidth="1"/>
    <col min="7683" max="7683" width="11.28515625" style="215" customWidth="1"/>
    <col min="7684" max="7684" width="14.5703125" style="215" customWidth="1"/>
    <col min="7685" max="7685" width="14.7109375" style="215" customWidth="1"/>
    <col min="7686" max="7686" width="23.5703125" style="215" customWidth="1"/>
    <col min="7687" max="7691" width="8.28515625" style="215" customWidth="1"/>
    <col min="7692" max="7692" width="16.140625" style="215" customWidth="1"/>
    <col min="7693" max="7936" width="11.42578125" style="215"/>
    <col min="7937" max="7937" width="1.85546875" style="215" customWidth="1"/>
    <col min="7938" max="7938" width="8.5703125" style="215" customWidth="1"/>
    <col min="7939" max="7939" width="11.28515625" style="215" customWidth="1"/>
    <col min="7940" max="7940" width="14.5703125" style="215" customWidth="1"/>
    <col min="7941" max="7941" width="14.7109375" style="215" customWidth="1"/>
    <col min="7942" max="7942" width="23.5703125" style="215" customWidth="1"/>
    <col min="7943" max="7947" width="8.28515625" style="215" customWidth="1"/>
    <col min="7948" max="7948" width="16.140625" style="215" customWidth="1"/>
    <col min="7949" max="8192" width="11.42578125" style="215"/>
    <col min="8193" max="8193" width="1.85546875" style="215" customWidth="1"/>
    <col min="8194" max="8194" width="8.5703125" style="215" customWidth="1"/>
    <col min="8195" max="8195" width="11.28515625" style="215" customWidth="1"/>
    <col min="8196" max="8196" width="14.5703125" style="215" customWidth="1"/>
    <col min="8197" max="8197" width="14.7109375" style="215" customWidth="1"/>
    <col min="8198" max="8198" width="23.5703125" style="215" customWidth="1"/>
    <col min="8199" max="8203" width="8.28515625" style="215" customWidth="1"/>
    <col min="8204" max="8204" width="16.140625" style="215" customWidth="1"/>
    <col min="8205" max="8448" width="11.42578125" style="215"/>
    <col min="8449" max="8449" width="1.85546875" style="215" customWidth="1"/>
    <col min="8450" max="8450" width="8.5703125" style="215" customWidth="1"/>
    <col min="8451" max="8451" width="11.28515625" style="215" customWidth="1"/>
    <col min="8452" max="8452" width="14.5703125" style="215" customWidth="1"/>
    <col min="8453" max="8453" width="14.7109375" style="215" customWidth="1"/>
    <col min="8454" max="8454" width="23.5703125" style="215" customWidth="1"/>
    <col min="8455" max="8459" width="8.28515625" style="215" customWidth="1"/>
    <col min="8460" max="8460" width="16.140625" style="215" customWidth="1"/>
    <col min="8461" max="8704" width="11.42578125" style="215"/>
    <col min="8705" max="8705" width="1.85546875" style="215" customWidth="1"/>
    <col min="8706" max="8706" width="8.5703125" style="215" customWidth="1"/>
    <col min="8707" max="8707" width="11.28515625" style="215" customWidth="1"/>
    <col min="8708" max="8708" width="14.5703125" style="215" customWidth="1"/>
    <col min="8709" max="8709" width="14.7109375" style="215" customWidth="1"/>
    <col min="8710" max="8710" width="23.5703125" style="215" customWidth="1"/>
    <col min="8711" max="8715" width="8.28515625" style="215" customWidth="1"/>
    <col min="8716" max="8716" width="16.140625" style="215" customWidth="1"/>
    <col min="8717" max="8960" width="11.42578125" style="215"/>
    <col min="8961" max="8961" width="1.85546875" style="215" customWidth="1"/>
    <col min="8962" max="8962" width="8.5703125" style="215" customWidth="1"/>
    <col min="8963" max="8963" width="11.28515625" style="215" customWidth="1"/>
    <col min="8964" max="8964" width="14.5703125" style="215" customWidth="1"/>
    <col min="8965" max="8965" width="14.7109375" style="215" customWidth="1"/>
    <col min="8966" max="8966" width="23.5703125" style="215" customWidth="1"/>
    <col min="8967" max="8971" width="8.28515625" style="215" customWidth="1"/>
    <col min="8972" max="8972" width="16.140625" style="215" customWidth="1"/>
    <col min="8973" max="9216" width="11.42578125" style="215"/>
    <col min="9217" max="9217" width="1.85546875" style="215" customWidth="1"/>
    <col min="9218" max="9218" width="8.5703125" style="215" customWidth="1"/>
    <col min="9219" max="9219" width="11.28515625" style="215" customWidth="1"/>
    <col min="9220" max="9220" width="14.5703125" style="215" customWidth="1"/>
    <col min="9221" max="9221" width="14.7109375" style="215" customWidth="1"/>
    <col min="9222" max="9222" width="23.5703125" style="215" customWidth="1"/>
    <col min="9223" max="9227" width="8.28515625" style="215" customWidth="1"/>
    <col min="9228" max="9228" width="16.140625" style="215" customWidth="1"/>
    <col min="9229" max="9472" width="11.42578125" style="215"/>
    <col min="9473" max="9473" width="1.85546875" style="215" customWidth="1"/>
    <col min="9474" max="9474" width="8.5703125" style="215" customWidth="1"/>
    <col min="9475" max="9475" width="11.28515625" style="215" customWidth="1"/>
    <col min="9476" max="9476" width="14.5703125" style="215" customWidth="1"/>
    <col min="9477" max="9477" width="14.7109375" style="215" customWidth="1"/>
    <col min="9478" max="9478" width="23.5703125" style="215" customWidth="1"/>
    <col min="9479" max="9483" width="8.28515625" style="215" customWidth="1"/>
    <col min="9484" max="9484" width="16.140625" style="215" customWidth="1"/>
    <col min="9485" max="9728" width="11.42578125" style="215"/>
    <col min="9729" max="9729" width="1.85546875" style="215" customWidth="1"/>
    <col min="9730" max="9730" width="8.5703125" style="215" customWidth="1"/>
    <col min="9731" max="9731" width="11.28515625" style="215" customWidth="1"/>
    <col min="9732" max="9732" width="14.5703125" style="215" customWidth="1"/>
    <col min="9733" max="9733" width="14.7109375" style="215" customWidth="1"/>
    <col min="9734" max="9734" width="23.5703125" style="215" customWidth="1"/>
    <col min="9735" max="9739" width="8.28515625" style="215" customWidth="1"/>
    <col min="9740" max="9740" width="16.140625" style="215" customWidth="1"/>
    <col min="9741" max="9984" width="11.42578125" style="215"/>
    <col min="9985" max="9985" width="1.85546875" style="215" customWidth="1"/>
    <col min="9986" max="9986" width="8.5703125" style="215" customWidth="1"/>
    <col min="9987" max="9987" width="11.28515625" style="215" customWidth="1"/>
    <col min="9988" max="9988" width="14.5703125" style="215" customWidth="1"/>
    <col min="9989" max="9989" width="14.7109375" style="215" customWidth="1"/>
    <col min="9990" max="9990" width="23.5703125" style="215" customWidth="1"/>
    <col min="9991" max="9995" width="8.28515625" style="215" customWidth="1"/>
    <col min="9996" max="9996" width="16.140625" style="215" customWidth="1"/>
    <col min="9997" max="10240" width="11.42578125" style="215"/>
    <col min="10241" max="10241" width="1.85546875" style="215" customWidth="1"/>
    <col min="10242" max="10242" width="8.5703125" style="215" customWidth="1"/>
    <col min="10243" max="10243" width="11.28515625" style="215" customWidth="1"/>
    <col min="10244" max="10244" width="14.5703125" style="215" customWidth="1"/>
    <col min="10245" max="10245" width="14.7109375" style="215" customWidth="1"/>
    <col min="10246" max="10246" width="23.5703125" style="215" customWidth="1"/>
    <col min="10247" max="10251" width="8.28515625" style="215" customWidth="1"/>
    <col min="10252" max="10252" width="16.140625" style="215" customWidth="1"/>
    <col min="10253" max="10496" width="11.42578125" style="215"/>
    <col min="10497" max="10497" width="1.85546875" style="215" customWidth="1"/>
    <col min="10498" max="10498" width="8.5703125" style="215" customWidth="1"/>
    <col min="10499" max="10499" width="11.28515625" style="215" customWidth="1"/>
    <col min="10500" max="10500" width="14.5703125" style="215" customWidth="1"/>
    <col min="10501" max="10501" width="14.7109375" style="215" customWidth="1"/>
    <col min="10502" max="10502" width="23.5703125" style="215" customWidth="1"/>
    <col min="10503" max="10507" width="8.28515625" style="215" customWidth="1"/>
    <col min="10508" max="10508" width="16.140625" style="215" customWidth="1"/>
    <col min="10509" max="10752" width="11.42578125" style="215"/>
    <col min="10753" max="10753" width="1.85546875" style="215" customWidth="1"/>
    <col min="10754" max="10754" width="8.5703125" style="215" customWidth="1"/>
    <col min="10755" max="10755" width="11.28515625" style="215" customWidth="1"/>
    <col min="10756" max="10756" width="14.5703125" style="215" customWidth="1"/>
    <col min="10757" max="10757" width="14.7109375" style="215" customWidth="1"/>
    <col min="10758" max="10758" width="23.5703125" style="215" customWidth="1"/>
    <col min="10759" max="10763" width="8.28515625" style="215" customWidth="1"/>
    <col min="10764" max="10764" width="16.140625" style="215" customWidth="1"/>
    <col min="10765" max="11008" width="11.42578125" style="215"/>
    <col min="11009" max="11009" width="1.85546875" style="215" customWidth="1"/>
    <col min="11010" max="11010" width="8.5703125" style="215" customWidth="1"/>
    <col min="11011" max="11011" width="11.28515625" style="215" customWidth="1"/>
    <col min="11012" max="11012" width="14.5703125" style="215" customWidth="1"/>
    <col min="11013" max="11013" width="14.7109375" style="215" customWidth="1"/>
    <col min="11014" max="11014" width="23.5703125" style="215" customWidth="1"/>
    <col min="11015" max="11019" width="8.28515625" style="215" customWidth="1"/>
    <col min="11020" max="11020" width="16.140625" style="215" customWidth="1"/>
    <col min="11021" max="11264" width="11.42578125" style="215"/>
    <col min="11265" max="11265" width="1.85546875" style="215" customWidth="1"/>
    <col min="11266" max="11266" width="8.5703125" style="215" customWidth="1"/>
    <col min="11267" max="11267" width="11.28515625" style="215" customWidth="1"/>
    <col min="11268" max="11268" width="14.5703125" style="215" customWidth="1"/>
    <col min="11269" max="11269" width="14.7109375" style="215" customWidth="1"/>
    <col min="11270" max="11270" width="23.5703125" style="215" customWidth="1"/>
    <col min="11271" max="11275" width="8.28515625" style="215" customWidth="1"/>
    <col min="11276" max="11276" width="16.140625" style="215" customWidth="1"/>
    <col min="11277" max="11520" width="11.42578125" style="215"/>
    <col min="11521" max="11521" width="1.85546875" style="215" customWidth="1"/>
    <col min="11522" max="11522" width="8.5703125" style="215" customWidth="1"/>
    <col min="11523" max="11523" width="11.28515625" style="215" customWidth="1"/>
    <col min="11524" max="11524" width="14.5703125" style="215" customWidth="1"/>
    <col min="11525" max="11525" width="14.7109375" style="215" customWidth="1"/>
    <col min="11526" max="11526" width="23.5703125" style="215" customWidth="1"/>
    <col min="11527" max="11531" width="8.28515625" style="215" customWidth="1"/>
    <col min="11532" max="11532" width="16.140625" style="215" customWidth="1"/>
    <col min="11533" max="11776" width="11.42578125" style="215"/>
    <col min="11777" max="11777" width="1.85546875" style="215" customWidth="1"/>
    <col min="11778" max="11778" width="8.5703125" style="215" customWidth="1"/>
    <col min="11779" max="11779" width="11.28515625" style="215" customWidth="1"/>
    <col min="11780" max="11780" width="14.5703125" style="215" customWidth="1"/>
    <col min="11781" max="11781" width="14.7109375" style="215" customWidth="1"/>
    <col min="11782" max="11782" width="23.5703125" style="215" customWidth="1"/>
    <col min="11783" max="11787" width="8.28515625" style="215" customWidth="1"/>
    <col min="11788" max="11788" width="16.140625" style="215" customWidth="1"/>
    <col min="11789" max="12032" width="11.42578125" style="215"/>
    <col min="12033" max="12033" width="1.85546875" style="215" customWidth="1"/>
    <col min="12034" max="12034" width="8.5703125" style="215" customWidth="1"/>
    <col min="12035" max="12035" width="11.28515625" style="215" customWidth="1"/>
    <col min="12036" max="12036" width="14.5703125" style="215" customWidth="1"/>
    <col min="12037" max="12037" width="14.7109375" style="215" customWidth="1"/>
    <col min="12038" max="12038" width="23.5703125" style="215" customWidth="1"/>
    <col min="12039" max="12043" width="8.28515625" style="215" customWidth="1"/>
    <col min="12044" max="12044" width="16.140625" style="215" customWidth="1"/>
    <col min="12045" max="12288" width="11.42578125" style="215"/>
    <col min="12289" max="12289" width="1.85546875" style="215" customWidth="1"/>
    <col min="12290" max="12290" width="8.5703125" style="215" customWidth="1"/>
    <col min="12291" max="12291" width="11.28515625" style="215" customWidth="1"/>
    <col min="12292" max="12292" width="14.5703125" style="215" customWidth="1"/>
    <col min="12293" max="12293" width="14.7109375" style="215" customWidth="1"/>
    <col min="12294" max="12294" width="23.5703125" style="215" customWidth="1"/>
    <col min="12295" max="12299" width="8.28515625" style="215" customWidth="1"/>
    <col min="12300" max="12300" width="16.140625" style="215" customWidth="1"/>
    <col min="12301" max="12544" width="11.42578125" style="215"/>
    <col min="12545" max="12545" width="1.85546875" style="215" customWidth="1"/>
    <col min="12546" max="12546" width="8.5703125" style="215" customWidth="1"/>
    <col min="12547" max="12547" width="11.28515625" style="215" customWidth="1"/>
    <col min="12548" max="12548" width="14.5703125" style="215" customWidth="1"/>
    <col min="12549" max="12549" width="14.7109375" style="215" customWidth="1"/>
    <col min="12550" max="12550" width="23.5703125" style="215" customWidth="1"/>
    <col min="12551" max="12555" width="8.28515625" style="215" customWidth="1"/>
    <col min="12556" max="12556" width="16.140625" style="215" customWidth="1"/>
    <col min="12557" max="12800" width="11.42578125" style="215"/>
    <col min="12801" max="12801" width="1.85546875" style="215" customWidth="1"/>
    <col min="12802" max="12802" width="8.5703125" style="215" customWidth="1"/>
    <col min="12803" max="12803" width="11.28515625" style="215" customWidth="1"/>
    <col min="12804" max="12804" width="14.5703125" style="215" customWidth="1"/>
    <col min="12805" max="12805" width="14.7109375" style="215" customWidth="1"/>
    <col min="12806" max="12806" width="23.5703125" style="215" customWidth="1"/>
    <col min="12807" max="12811" width="8.28515625" style="215" customWidth="1"/>
    <col min="12812" max="12812" width="16.140625" style="215" customWidth="1"/>
    <col min="12813" max="13056" width="11.42578125" style="215"/>
    <col min="13057" max="13057" width="1.85546875" style="215" customWidth="1"/>
    <col min="13058" max="13058" width="8.5703125" style="215" customWidth="1"/>
    <col min="13059" max="13059" width="11.28515625" style="215" customWidth="1"/>
    <col min="13060" max="13060" width="14.5703125" style="215" customWidth="1"/>
    <col min="13061" max="13061" width="14.7109375" style="215" customWidth="1"/>
    <col min="13062" max="13062" width="23.5703125" style="215" customWidth="1"/>
    <col min="13063" max="13067" width="8.28515625" style="215" customWidth="1"/>
    <col min="13068" max="13068" width="16.140625" style="215" customWidth="1"/>
    <col min="13069" max="13312" width="11.42578125" style="215"/>
    <col min="13313" max="13313" width="1.85546875" style="215" customWidth="1"/>
    <col min="13314" max="13314" width="8.5703125" style="215" customWidth="1"/>
    <col min="13315" max="13315" width="11.28515625" style="215" customWidth="1"/>
    <col min="13316" max="13316" width="14.5703125" style="215" customWidth="1"/>
    <col min="13317" max="13317" width="14.7109375" style="215" customWidth="1"/>
    <col min="13318" max="13318" width="23.5703125" style="215" customWidth="1"/>
    <col min="13319" max="13323" width="8.28515625" style="215" customWidth="1"/>
    <col min="13324" max="13324" width="16.140625" style="215" customWidth="1"/>
    <col min="13325" max="13568" width="11.42578125" style="215"/>
    <col min="13569" max="13569" width="1.85546875" style="215" customWidth="1"/>
    <col min="13570" max="13570" width="8.5703125" style="215" customWidth="1"/>
    <col min="13571" max="13571" width="11.28515625" style="215" customWidth="1"/>
    <col min="13572" max="13572" width="14.5703125" style="215" customWidth="1"/>
    <col min="13573" max="13573" width="14.7109375" style="215" customWidth="1"/>
    <col min="13574" max="13574" width="23.5703125" style="215" customWidth="1"/>
    <col min="13575" max="13579" width="8.28515625" style="215" customWidth="1"/>
    <col min="13580" max="13580" width="16.140625" style="215" customWidth="1"/>
    <col min="13581" max="13824" width="11.42578125" style="215"/>
    <col min="13825" max="13825" width="1.85546875" style="215" customWidth="1"/>
    <col min="13826" max="13826" width="8.5703125" style="215" customWidth="1"/>
    <col min="13827" max="13827" width="11.28515625" style="215" customWidth="1"/>
    <col min="13828" max="13828" width="14.5703125" style="215" customWidth="1"/>
    <col min="13829" max="13829" width="14.7109375" style="215" customWidth="1"/>
    <col min="13830" max="13830" width="23.5703125" style="215" customWidth="1"/>
    <col min="13831" max="13835" width="8.28515625" style="215" customWidth="1"/>
    <col min="13836" max="13836" width="16.140625" style="215" customWidth="1"/>
    <col min="13837" max="14080" width="11.42578125" style="215"/>
    <col min="14081" max="14081" width="1.85546875" style="215" customWidth="1"/>
    <col min="14082" max="14082" width="8.5703125" style="215" customWidth="1"/>
    <col min="14083" max="14083" width="11.28515625" style="215" customWidth="1"/>
    <col min="14084" max="14084" width="14.5703125" style="215" customWidth="1"/>
    <col min="14085" max="14085" width="14.7109375" style="215" customWidth="1"/>
    <col min="14086" max="14086" width="23.5703125" style="215" customWidth="1"/>
    <col min="14087" max="14091" width="8.28515625" style="215" customWidth="1"/>
    <col min="14092" max="14092" width="16.140625" style="215" customWidth="1"/>
    <col min="14093" max="14336" width="11.42578125" style="215"/>
    <col min="14337" max="14337" width="1.85546875" style="215" customWidth="1"/>
    <col min="14338" max="14338" width="8.5703125" style="215" customWidth="1"/>
    <col min="14339" max="14339" width="11.28515625" style="215" customWidth="1"/>
    <col min="14340" max="14340" width="14.5703125" style="215" customWidth="1"/>
    <col min="14341" max="14341" width="14.7109375" style="215" customWidth="1"/>
    <col min="14342" max="14342" width="23.5703125" style="215" customWidth="1"/>
    <col min="14343" max="14347" width="8.28515625" style="215" customWidth="1"/>
    <col min="14348" max="14348" width="16.140625" style="215" customWidth="1"/>
    <col min="14349" max="14592" width="11.42578125" style="215"/>
    <col min="14593" max="14593" width="1.85546875" style="215" customWidth="1"/>
    <col min="14594" max="14594" width="8.5703125" style="215" customWidth="1"/>
    <col min="14595" max="14595" width="11.28515625" style="215" customWidth="1"/>
    <col min="14596" max="14596" width="14.5703125" style="215" customWidth="1"/>
    <col min="14597" max="14597" width="14.7109375" style="215" customWidth="1"/>
    <col min="14598" max="14598" width="23.5703125" style="215" customWidth="1"/>
    <col min="14599" max="14603" width="8.28515625" style="215" customWidth="1"/>
    <col min="14604" max="14604" width="16.140625" style="215" customWidth="1"/>
    <col min="14605" max="14848" width="11.42578125" style="215"/>
    <col min="14849" max="14849" width="1.85546875" style="215" customWidth="1"/>
    <col min="14850" max="14850" width="8.5703125" style="215" customWidth="1"/>
    <col min="14851" max="14851" width="11.28515625" style="215" customWidth="1"/>
    <col min="14852" max="14852" width="14.5703125" style="215" customWidth="1"/>
    <col min="14853" max="14853" width="14.7109375" style="215" customWidth="1"/>
    <col min="14854" max="14854" width="23.5703125" style="215" customWidth="1"/>
    <col min="14855" max="14859" width="8.28515625" style="215" customWidth="1"/>
    <col min="14860" max="14860" width="16.140625" style="215" customWidth="1"/>
    <col min="14861" max="15104" width="11.42578125" style="215"/>
    <col min="15105" max="15105" width="1.85546875" style="215" customWidth="1"/>
    <col min="15106" max="15106" width="8.5703125" style="215" customWidth="1"/>
    <col min="15107" max="15107" width="11.28515625" style="215" customWidth="1"/>
    <col min="15108" max="15108" width="14.5703125" style="215" customWidth="1"/>
    <col min="15109" max="15109" width="14.7109375" style="215" customWidth="1"/>
    <col min="15110" max="15110" width="23.5703125" style="215" customWidth="1"/>
    <col min="15111" max="15115" width="8.28515625" style="215" customWidth="1"/>
    <col min="15116" max="15116" width="16.140625" style="215" customWidth="1"/>
    <col min="15117" max="15360" width="11.42578125" style="215"/>
    <col min="15361" max="15361" width="1.85546875" style="215" customWidth="1"/>
    <col min="15362" max="15362" width="8.5703125" style="215" customWidth="1"/>
    <col min="15363" max="15363" width="11.28515625" style="215" customWidth="1"/>
    <col min="15364" max="15364" width="14.5703125" style="215" customWidth="1"/>
    <col min="15365" max="15365" width="14.7109375" style="215" customWidth="1"/>
    <col min="15366" max="15366" width="23.5703125" style="215" customWidth="1"/>
    <col min="15367" max="15371" width="8.28515625" style="215" customWidth="1"/>
    <col min="15372" max="15372" width="16.140625" style="215" customWidth="1"/>
    <col min="15373" max="15616" width="11.42578125" style="215"/>
    <col min="15617" max="15617" width="1.85546875" style="215" customWidth="1"/>
    <col min="15618" max="15618" width="8.5703125" style="215" customWidth="1"/>
    <col min="15619" max="15619" width="11.28515625" style="215" customWidth="1"/>
    <col min="15620" max="15620" width="14.5703125" style="215" customWidth="1"/>
    <col min="15621" max="15621" width="14.7109375" style="215" customWidth="1"/>
    <col min="15622" max="15622" width="23.5703125" style="215" customWidth="1"/>
    <col min="15623" max="15627" width="8.28515625" style="215" customWidth="1"/>
    <col min="15628" max="15628" width="16.140625" style="215" customWidth="1"/>
    <col min="15629" max="15872" width="11.42578125" style="215"/>
    <col min="15873" max="15873" width="1.85546875" style="215" customWidth="1"/>
    <col min="15874" max="15874" width="8.5703125" style="215" customWidth="1"/>
    <col min="15875" max="15875" width="11.28515625" style="215" customWidth="1"/>
    <col min="15876" max="15876" width="14.5703125" style="215" customWidth="1"/>
    <col min="15877" max="15877" width="14.7109375" style="215" customWidth="1"/>
    <col min="15878" max="15878" width="23.5703125" style="215" customWidth="1"/>
    <col min="15879" max="15883" width="8.28515625" style="215" customWidth="1"/>
    <col min="15884" max="15884" width="16.140625" style="215" customWidth="1"/>
    <col min="15885" max="16128" width="11.42578125" style="215"/>
    <col min="16129" max="16129" width="1.85546875" style="215" customWidth="1"/>
    <col min="16130" max="16130" width="8.5703125" style="215" customWidth="1"/>
    <col min="16131" max="16131" width="11.28515625" style="215" customWidth="1"/>
    <col min="16132" max="16132" width="14.5703125" style="215" customWidth="1"/>
    <col min="16133" max="16133" width="14.7109375" style="215" customWidth="1"/>
    <col min="16134" max="16134" width="23.5703125" style="215" customWidth="1"/>
    <col min="16135" max="16139" width="8.28515625" style="215" customWidth="1"/>
    <col min="16140" max="16140" width="16.140625" style="215" customWidth="1"/>
    <col min="16141" max="16384" width="11.42578125" style="215"/>
  </cols>
  <sheetData>
    <row r="2" spans="1:19" s="213" customFormat="1" ht="21.75" customHeight="1" x14ac:dyDescent="0.2">
      <c r="B2" s="334"/>
      <c r="C2" s="334"/>
      <c r="D2" s="335" t="s">
        <v>340</v>
      </c>
      <c r="E2" s="335"/>
      <c r="F2" s="335"/>
      <c r="G2" s="335"/>
      <c r="H2" s="335"/>
      <c r="I2" s="335"/>
      <c r="J2" s="335"/>
      <c r="K2" s="335"/>
    </row>
    <row r="3" spans="1:19" s="213" customFormat="1" ht="18" customHeight="1" x14ac:dyDescent="0.2">
      <c r="B3" s="334"/>
      <c r="C3" s="334"/>
      <c r="D3" s="335" t="s">
        <v>18</v>
      </c>
      <c r="E3" s="335"/>
      <c r="F3" s="335"/>
      <c r="G3" s="335"/>
      <c r="H3" s="335"/>
      <c r="I3" s="335"/>
      <c r="J3" s="335"/>
      <c r="K3" s="335"/>
    </row>
    <row r="4" spans="1:19" s="213" customFormat="1" ht="18" customHeight="1" x14ac:dyDescent="0.2">
      <c r="B4" s="334"/>
      <c r="C4" s="334"/>
      <c r="D4" s="335" t="s">
        <v>105</v>
      </c>
      <c r="E4" s="335"/>
      <c r="F4" s="335"/>
      <c r="G4" s="335"/>
      <c r="H4" s="335"/>
      <c r="I4" s="335"/>
      <c r="J4" s="335"/>
      <c r="K4" s="335"/>
    </row>
    <row r="5" spans="1:19" s="213" customFormat="1" ht="18" customHeight="1" x14ac:dyDescent="0.2">
      <c r="B5" s="334"/>
      <c r="C5" s="334"/>
      <c r="D5" s="336" t="s">
        <v>132</v>
      </c>
      <c r="E5" s="336"/>
      <c r="F5" s="336"/>
      <c r="G5" s="336"/>
      <c r="H5" s="336" t="s">
        <v>133</v>
      </c>
      <c r="I5" s="336"/>
      <c r="J5" s="336"/>
      <c r="K5" s="336"/>
    </row>
    <row r="6" spans="1:19" s="213" customFormat="1" ht="33.75" customHeight="1" thickBot="1" x14ac:dyDescent="0.25"/>
    <row r="7" spans="1:19" ht="24.75" customHeight="1" thickBot="1" x14ac:dyDescent="0.25">
      <c r="A7" s="214"/>
      <c r="B7" s="337" t="s">
        <v>108</v>
      </c>
      <c r="C7" s="338"/>
      <c r="D7" s="337" t="s">
        <v>343</v>
      </c>
      <c r="E7" s="339"/>
      <c r="F7" s="338"/>
      <c r="G7" s="213"/>
      <c r="H7" s="213"/>
      <c r="I7" s="213"/>
      <c r="J7" s="213"/>
      <c r="K7" s="213"/>
      <c r="L7" s="213"/>
      <c r="M7" s="213"/>
      <c r="N7" s="213"/>
      <c r="O7" s="213"/>
      <c r="P7" s="213"/>
      <c r="Q7" s="213"/>
      <c r="R7" s="213"/>
      <c r="S7" s="213"/>
    </row>
    <row r="8" spans="1:19" ht="30" customHeight="1" thickBot="1" x14ac:dyDescent="0.25">
      <c r="A8" s="214"/>
      <c r="B8" s="337" t="s">
        <v>134</v>
      </c>
      <c r="C8" s="338"/>
      <c r="D8" s="337" t="s">
        <v>343</v>
      </c>
      <c r="E8" s="339"/>
      <c r="F8" s="338"/>
      <c r="G8" s="213"/>
      <c r="H8" s="213"/>
      <c r="I8" s="213"/>
      <c r="J8" s="213"/>
      <c r="K8" s="213"/>
      <c r="L8" s="213"/>
      <c r="M8" s="213"/>
      <c r="N8" s="213"/>
      <c r="O8" s="213"/>
      <c r="P8" s="213"/>
      <c r="Q8" s="213"/>
      <c r="R8" s="213"/>
      <c r="S8" s="213"/>
    </row>
    <row r="9" spans="1:19" ht="24.75" customHeight="1" x14ac:dyDescent="0.2">
      <c r="A9" s="214"/>
      <c r="B9" s="213"/>
      <c r="C9" s="213"/>
      <c r="D9" s="213"/>
      <c r="E9" s="213"/>
      <c r="F9" s="213"/>
      <c r="G9" s="213"/>
      <c r="H9" s="213"/>
      <c r="I9" s="213"/>
      <c r="J9" s="213"/>
      <c r="K9" s="213"/>
      <c r="L9" s="213"/>
      <c r="M9" s="213"/>
      <c r="N9" s="213"/>
      <c r="O9" s="213"/>
      <c r="P9" s="213"/>
      <c r="Q9" s="213"/>
      <c r="R9" s="213"/>
      <c r="S9" s="213"/>
    </row>
    <row r="10" spans="1:19" s="216" customFormat="1" ht="36.75" customHeight="1" x14ac:dyDescent="0.2">
      <c r="B10" s="340" t="s">
        <v>135</v>
      </c>
      <c r="C10" s="340"/>
      <c r="D10" s="340"/>
      <c r="E10" s="340"/>
      <c r="F10" s="340"/>
      <c r="G10" s="340"/>
      <c r="H10" s="340"/>
      <c r="I10" s="340"/>
      <c r="J10" s="340"/>
      <c r="K10" s="340"/>
      <c r="L10" s="332" t="s">
        <v>136</v>
      </c>
      <c r="M10" s="213"/>
      <c r="N10" s="213"/>
      <c r="O10" s="213"/>
      <c r="P10" s="213"/>
      <c r="Q10" s="213"/>
      <c r="R10" s="213"/>
      <c r="S10" s="213"/>
    </row>
    <row r="11" spans="1:19" s="216" customFormat="1" ht="38.25" customHeight="1" x14ac:dyDescent="0.2">
      <c r="B11" s="217" t="s">
        <v>110</v>
      </c>
      <c r="C11" s="217" t="s">
        <v>113</v>
      </c>
      <c r="D11" s="217" t="s">
        <v>137</v>
      </c>
      <c r="E11" s="217" t="s">
        <v>138</v>
      </c>
      <c r="F11" s="217" t="s">
        <v>139</v>
      </c>
      <c r="G11" s="217">
        <v>2016</v>
      </c>
      <c r="H11" s="217">
        <v>2017</v>
      </c>
      <c r="I11" s="217">
        <v>2018</v>
      </c>
      <c r="J11" s="217">
        <v>2019</v>
      </c>
      <c r="K11" s="217">
        <v>2020</v>
      </c>
      <c r="L11" s="333"/>
      <c r="M11" s="213"/>
      <c r="N11" s="213"/>
      <c r="O11" s="213"/>
      <c r="P11" s="213"/>
      <c r="Q11" s="213"/>
      <c r="R11" s="213"/>
      <c r="S11" s="213"/>
    </row>
    <row r="12" spans="1:19" s="218" customFormat="1" ht="64.5" customHeight="1" x14ac:dyDescent="0.2">
      <c r="B12" s="219">
        <f>+'1_Acciones_disciplinarias'!C9</f>
        <v>1</v>
      </c>
      <c r="C12" s="220" t="str">
        <f>+'1_Acciones_disciplinarias'!F9</f>
        <v>Sustanciar el 95% de las actuaciones disciplinarias en segunda instancia</v>
      </c>
      <c r="D12" s="219" t="str">
        <f>+'1_Acciones_disciplinarias'!H16</f>
        <v>Constante</v>
      </c>
      <c r="E12" s="221" t="s">
        <v>362</v>
      </c>
      <c r="F12" s="222">
        <v>1</v>
      </c>
      <c r="G12" s="223" t="s">
        <v>333</v>
      </c>
      <c r="H12" s="223" t="s">
        <v>333</v>
      </c>
      <c r="I12" s="223" t="s">
        <v>333</v>
      </c>
      <c r="J12" s="222">
        <v>1</v>
      </c>
      <c r="K12" s="222">
        <v>1</v>
      </c>
      <c r="L12" s="223">
        <f>+AVERAGE(Metas_Magnitud!T15,0)/Anualización!F12</f>
        <v>0.5</v>
      </c>
      <c r="M12" s="224"/>
      <c r="N12" s="213"/>
      <c r="O12" s="213"/>
      <c r="P12" s="213"/>
      <c r="Q12" s="213"/>
      <c r="R12" s="213"/>
      <c r="S12" s="213"/>
    </row>
    <row r="13" spans="1:19" s="218" customFormat="1" ht="64.5" customHeight="1" x14ac:dyDescent="0.2">
      <c r="B13" s="219">
        <f>'2_Seguimientos'!C9</f>
        <v>2</v>
      </c>
      <c r="C13" s="220" t="str">
        <f>'2_Seguimientos'!F9</f>
        <v>Realizar el 100% de los seguimientos programados a la gestión de la SGJ y sus direcciones.</v>
      </c>
      <c r="D13" s="219" t="str">
        <f>'2_Seguimientos'!H16</f>
        <v>Constante</v>
      </c>
      <c r="E13" s="221" t="s">
        <v>362</v>
      </c>
      <c r="F13" s="222">
        <v>1</v>
      </c>
      <c r="G13" s="223" t="s">
        <v>333</v>
      </c>
      <c r="H13" s="223" t="s">
        <v>333</v>
      </c>
      <c r="I13" s="223" t="s">
        <v>333</v>
      </c>
      <c r="J13" s="222">
        <v>1</v>
      </c>
      <c r="K13" s="222">
        <v>1</v>
      </c>
      <c r="L13" s="223">
        <f>+AVERAGE(Metas_Magnitud!T18,0)/Anualización!F13</f>
        <v>0.49975000000000003</v>
      </c>
      <c r="M13" s="224"/>
      <c r="N13" s="213"/>
      <c r="O13" s="213"/>
      <c r="P13" s="213"/>
      <c r="Q13" s="213"/>
      <c r="R13" s="213"/>
      <c r="S13" s="213"/>
    </row>
    <row r="14" spans="1:19" s="218" customFormat="1" ht="64.5" customHeight="1" x14ac:dyDescent="0.2">
      <c r="B14" s="219">
        <f>'3_MIPG'!C9</f>
        <v>3</v>
      </c>
      <c r="C14" s="220" t="str">
        <f>'3_MIPG'!F9</f>
        <v>Cumplir el 100% de las actividades propuestas en el Modelo Integrado de Planeación y Gestión - MIPG por la Subsecretaría de Gestión Jurídica</v>
      </c>
      <c r="D14" s="219" t="str">
        <f>'3_MIPG'!H16</f>
        <v>Constante</v>
      </c>
      <c r="E14" s="221" t="s">
        <v>362</v>
      </c>
      <c r="F14" s="222">
        <v>1</v>
      </c>
      <c r="G14" s="223" t="s">
        <v>333</v>
      </c>
      <c r="H14" s="223" t="s">
        <v>333</v>
      </c>
      <c r="I14" s="223" t="s">
        <v>333</v>
      </c>
      <c r="J14" s="222">
        <v>1</v>
      </c>
      <c r="K14" s="222">
        <v>1</v>
      </c>
      <c r="L14" s="223">
        <f>+AVERAGE(Metas_Magnitud!T21,0)/Anualización!F14</f>
        <v>0.5</v>
      </c>
      <c r="M14" s="224"/>
      <c r="N14" s="213"/>
      <c r="O14" s="213"/>
      <c r="P14" s="213"/>
      <c r="Q14" s="213"/>
      <c r="R14" s="213"/>
      <c r="S14" s="213"/>
    </row>
    <row r="15" spans="1:19" ht="48.75" customHeight="1" x14ac:dyDescent="0.2">
      <c r="B15" s="219">
        <v>4</v>
      </c>
      <c r="C15" s="220" t="str">
        <f>+'4_Eje_Presu'!E9</f>
        <v>Alcanzar al 95 % la ejecución presupuestal de los proyectos de inversión de la Subsecretaría de Gestión Jurídica</v>
      </c>
      <c r="D15" s="219" t="s">
        <v>57</v>
      </c>
      <c r="E15" s="221" t="s">
        <v>362</v>
      </c>
      <c r="F15" s="222">
        <v>0.95</v>
      </c>
      <c r="G15" s="223" t="s">
        <v>333</v>
      </c>
      <c r="H15" s="223" t="s">
        <v>333</v>
      </c>
      <c r="I15" s="223" t="s">
        <v>333</v>
      </c>
      <c r="J15" s="222">
        <v>0.95</v>
      </c>
      <c r="K15" s="222">
        <v>0.95</v>
      </c>
      <c r="L15" s="223">
        <f>+AVERAGE(Metas_Magnitud!T24,0)/Anualización!F15</f>
        <v>0.51263409138284088</v>
      </c>
    </row>
  </sheetData>
  <sheetProtection algorithmName="SHA-512" hashValue="2TxOCy+A/hCVcnZBt2n0i6/rEAyn1Y6FcYT2la860oL6ly+uktC7Cch99ZqVbVQUW3Anr3Pt4AfJkiVbbUennQ==" saltValue="0W2h+V4Tbs3qWFJgZv1PzQ==" spinCount="100000" sheet="1" formatCells="0" formatColumns="0" formatRows="0"/>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U67"/>
  <sheetViews>
    <sheetView topLeftCell="A40" zoomScale="90" zoomScaleNormal="90" zoomScaleSheetLayoutView="100" zoomScalePageLayoutView="70" workbookViewId="0">
      <selection activeCell="F41" sqref="F41"/>
    </sheetView>
  </sheetViews>
  <sheetFormatPr baseColWidth="10" defaultRowHeight="12" x14ac:dyDescent="0.2"/>
  <cols>
    <col min="1" max="1" width="1" style="9" customWidth="1"/>
    <col min="2" max="2" width="25.42578125" style="225" customWidth="1"/>
    <col min="3" max="3" width="14.5703125" style="9" customWidth="1"/>
    <col min="4" max="4" width="20.140625" style="9" customWidth="1"/>
    <col min="5" max="5" width="16.42578125" style="9" customWidth="1"/>
    <col min="6" max="6" width="25" style="9" customWidth="1"/>
    <col min="7" max="7" width="22" style="226" customWidth="1"/>
    <col min="8" max="8" width="20.5703125" style="9" customWidth="1"/>
    <col min="9" max="9" width="22.42578125" style="9" customWidth="1"/>
    <col min="10" max="10" width="20.140625" style="8" customWidth="1"/>
    <col min="11" max="11" width="14.5703125" style="8" customWidth="1"/>
    <col min="12" max="21" width="11.42578125" style="8"/>
    <col min="22" max="16384" width="11.42578125" style="9"/>
  </cols>
  <sheetData>
    <row r="1" spans="2:21" ht="6" customHeight="1" x14ac:dyDescent="0.2"/>
    <row r="2" spans="2:21" ht="33.75" customHeight="1" x14ac:dyDescent="0.2">
      <c r="B2" s="374"/>
      <c r="C2" s="376" t="s">
        <v>340</v>
      </c>
      <c r="D2" s="376"/>
      <c r="E2" s="376"/>
      <c r="F2" s="376"/>
      <c r="G2" s="376"/>
      <c r="H2" s="376"/>
      <c r="I2" s="376"/>
      <c r="J2" s="227"/>
      <c r="L2" s="10" t="s">
        <v>35</v>
      </c>
      <c r="U2" s="9"/>
    </row>
    <row r="3" spans="2:21" ht="25.5" customHeight="1" x14ac:dyDescent="0.2">
      <c r="B3" s="374"/>
      <c r="C3" s="375" t="s">
        <v>18</v>
      </c>
      <c r="D3" s="375"/>
      <c r="E3" s="375"/>
      <c r="F3" s="375"/>
      <c r="G3" s="375"/>
      <c r="H3" s="375"/>
      <c r="I3" s="375"/>
      <c r="J3" s="227"/>
      <c r="L3" s="10" t="s">
        <v>30</v>
      </c>
      <c r="U3" s="9"/>
    </row>
    <row r="4" spans="2:21" ht="25.5" customHeight="1" x14ac:dyDescent="0.2">
      <c r="B4" s="374"/>
      <c r="C4" s="375" t="s">
        <v>0</v>
      </c>
      <c r="D4" s="375"/>
      <c r="E4" s="375"/>
      <c r="F4" s="375"/>
      <c r="G4" s="375"/>
      <c r="H4" s="375"/>
      <c r="I4" s="375"/>
      <c r="J4" s="227"/>
      <c r="L4" s="10" t="s">
        <v>36</v>
      </c>
      <c r="U4" s="9"/>
    </row>
    <row r="5" spans="2:21" ht="25.5" customHeight="1" x14ac:dyDescent="0.2">
      <c r="B5" s="374"/>
      <c r="C5" s="375" t="s">
        <v>38</v>
      </c>
      <c r="D5" s="375"/>
      <c r="E5" s="375"/>
      <c r="F5" s="375"/>
      <c r="G5" s="377" t="s">
        <v>103</v>
      </c>
      <c r="H5" s="377"/>
      <c r="I5" s="377"/>
      <c r="J5" s="227"/>
      <c r="L5" s="10" t="s">
        <v>31</v>
      </c>
      <c r="U5" s="9"/>
    </row>
    <row r="6" spans="2:21" ht="23.25" customHeight="1" x14ac:dyDescent="0.2">
      <c r="B6" s="347" t="s">
        <v>1</v>
      </c>
      <c r="C6" s="347"/>
      <c r="D6" s="347"/>
      <c r="E6" s="347"/>
      <c r="F6" s="347"/>
      <c r="G6" s="347"/>
      <c r="H6" s="347"/>
      <c r="I6" s="347"/>
      <c r="J6" s="202"/>
      <c r="K6" s="202"/>
    </row>
    <row r="7" spans="2:21" ht="24" customHeight="1" x14ac:dyDescent="0.2">
      <c r="B7" s="348" t="s">
        <v>37</v>
      </c>
      <c r="C7" s="348"/>
      <c r="D7" s="348"/>
      <c r="E7" s="348"/>
      <c r="F7" s="348"/>
      <c r="G7" s="348"/>
      <c r="H7" s="348"/>
      <c r="I7" s="348"/>
      <c r="J7" s="199"/>
      <c r="K7" s="199"/>
    </row>
    <row r="8" spans="2:21" ht="24" customHeight="1" x14ac:dyDescent="0.2">
      <c r="B8" s="349" t="s">
        <v>19</v>
      </c>
      <c r="C8" s="349"/>
      <c r="D8" s="349"/>
      <c r="E8" s="349"/>
      <c r="F8" s="349"/>
      <c r="G8" s="349"/>
      <c r="H8" s="349"/>
      <c r="I8" s="349"/>
      <c r="J8" s="199"/>
      <c r="K8" s="199"/>
      <c r="N8" s="14" t="s">
        <v>57</v>
      </c>
    </row>
    <row r="9" spans="2:21" ht="46.5" customHeight="1" x14ac:dyDescent="0.2">
      <c r="B9" s="190" t="s">
        <v>101</v>
      </c>
      <c r="C9" s="191">
        <v>1</v>
      </c>
      <c r="D9" s="345" t="s">
        <v>102</v>
      </c>
      <c r="E9" s="345"/>
      <c r="F9" s="342" t="s">
        <v>387</v>
      </c>
      <c r="G9" s="342"/>
      <c r="H9" s="342"/>
      <c r="I9" s="342"/>
      <c r="J9" s="228"/>
      <c r="K9" s="228"/>
      <c r="M9" s="10" t="s">
        <v>22</v>
      </c>
      <c r="N9" s="14" t="s">
        <v>58</v>
      </c>
    </row>
    <row r="10" spans="2:21" ht="30.75" customHeight="1" x14ac:dyDescent="0.2">
      <c r="B10" s="190" t="s">
        <v>41</v>
      </c>
      <c r="C10" s="191" t="s">
        <v>89</v>
      </c>
      <c r="D10" s="345" t="s">
        <v>40</v>
      </c>
      <c r="E10" s="345"/>
      <c r="F10" s="346" t="s">
        <v>343</v>
      </c>
      <c r="G10" s="346"/>
      <c r="H10" s="3" t="s">
        <v>46</v>
      </c>
      <c r="I10" s="191" t="s">
        <v>89</v>
      </c>
      <c r="J10" s="229"/>
      <c r="K10" s="229"/>
      <c r="M10" s="10" t="s">
        <v>23</v>
      </c>
      <c r="N10" s="14" t="s">
        <v>59</v>
      </c>
    </row>
    <row r="11" spans="2:21" ht="30.75" customHeight="1" x14ac:dyDescent="0.2">
      <c r="B11" s="190" t="s">
        <v>47</v>
      </c>
      <c r="C11" s="342" t="s">
        <v>332</v>
      </c>
      <c r="D11" s="342"/>
      <c r="E11" s="342"/>
      <c r="F11" s="342"/>
      <c r="G11" s="3" t="s">
        <v>48</v>
      </c>
      <c r="H11" s="344" t="s">
        <v>332</v>
      </c>
      <c r="I11" s="344"/>
      <c r="J11" s="230"/>
      <c r="K11" s="230"/>
      <c r="M11" s="10" t="s">
        <v>24</v>
      </c>
      <c r="N11" s="14" t="s">
        <v>60</v>
      </c>
    </row>
    <row r="12" spans="2:21" ht="30.75" customHeight="1" x14ac:dyDescent="0.2">
      <c r="B12" s="190" t="s">
        <v>49</v>
      </c>
      <c r="C12" s="341" t="s">
        <v>22</v>
      </c>
      <c r="D12" s="341"/>
      <c r="E12" s="341"/>
      <c r="F12" s="341"/>
      <c r="G12" s="3" t="s">
        <v>50</v>
      </c>
      <c r="H12" s="343" t="s">
        <v>306</v>
      </c>
      <c r="I12" s="343"/>
      <c r="J12" s="231"/>
      <c r="K12" s="231"/>
      <c r="M12" s="11" t="s">
        <v>25</v>
      </c>
    </row>
    <row r="13" spans="2:21" ht="30.75" customHeight="1" x14ac:dyDescent="0.2">
      <c r="B13" s="190" t="s">
        <v>51</v>
      </c>
      <c r="C13" s="342" t="s">
        <v>96</v>
      </c>
      <c r="D13" s="342"/>
      <c r="E13" s="342"/>
      <c r="F13" s="342"/>
      <c r="G13" s="342"/>
      <c r="H13" s="342"/>
      <c r="I13" s="342"/>
      <c r="J13" s="232"/>
      <c r="K13" s="232"/>
      <c r="M13" s="11"/>
    </row>
    <row r="14" spans="2:21" ht="30.75" customHeight="1" x14ac:dyDescent="0.2">
      <c r="B14" s="190" t="s">
        <v>52</v>
      </c>
      <c r="C14" s="346" t="s">
        <v>332</v>
      </c>
      <c r="D14" s="346"/>
      <c r="E14" s="346"/>
      <c r="F14" s="346"/>
      <c r="G14" s="346"/>
      <c r="H14" s="346"/>
      <c r="I14" s="346"/>
      <c r="J14" s="229"/>
      <c r="K14" s="229"/>
      <c r="M14" s="11"/>
      <c r="N14" s="14" t="s">
        <v>88</v>
      </c>
    </row>
    <row r="15" spans="2:21" ht="30.75" customHeight="1" x14ac:dyDescent="0.2">
      <c r="B15" s="190" t="s">
        <v>53</v>
      </c>
      <c r="C15" s="342" t="s">
        <v>375</v>
      </c>
      <c r="D15" s="342"/>
      <c r="E15" s="342"/>
      <c r="F15" s="342"/>
      <c r="G15" s="3" t="s">
        <v>54</v>
      </c>
      <c r="H15" s="346" t="s">
        <v>32</v>
      </c>
      <c r="I15" s="346"/>
      <c r="J15" s="229"/>
      <c r="K15" s="229"/>
      <c r="M15" s="11" t="s">
        <v>26</v>
      </c>
      <c r="N15" s="14" t="s">
        <v>89</v>
      </c>
    </row>
    <row r="16" spans="2:21" ht="30.75" customHeight="1" x14ac:dyDescent="0.2">
      <c r="B16" s="190" t="s">
        <v>55</v>
      </c>
      <c r="C16" s="379" t="s">
        <v>341</v>
      </c>
      <c r="D16" s="379"/>
      <c r="E16" s="379"/>
      <c r="F16" s="379"/>
      <c r="G16" s="3" t="s">
        <v>56</v>
      </c>
      <c r="H16" s="346" t="s">
        <v>57</v>
      </c>
      <c r="I16" s="346"/>
      <c r="J16" s="229"/>
      <c r="K16" s="229"/>
      <c r="M16" s="11" t="s">
        <v>27</v>
      </c>
    </row>
    <row r="17" spans="2:14" ht="57" customHeight="1" x14ac:dyDescent="0.2">
      <c r="B17" s="190" t="s">
        <v>61</v>
      </c>
      <c r="C17" s="342" t="s">
        <v>411</v>
      </c>
      <c r="D17" s="342"/>
      <c r="E17" s="342"/>
      <c r="F17" s="342"/>
      <c r="G17" s="342"/>
      <c r="H17" s="342"/>
      <c r="I17" s="342"/>
      <c r="J17" s="232"/>
      <c r="K17" s="232"/>
      <c r="M17" s="11" t="s">
        <v>28</v>
      </c>
      <c r="N17" s="14" t="s">
        <v>90</v>
      </c>
    </row>
    <row r="18" spans="2:14" ht="30.75" customHeight="1" x14ac:dyDescent="0.2">
      <c r="B18" s="190" t="s">
        <v>62</v>
      </c>
      <c r="C18" s="342" t="s">
        <v>344</v>
      </c>
      <c r="D18" s="342"/>
      <c r="E18" s="342"/>
      <c r="F18" s="342"/>
      <c r="G18" s="342"/>
      <c r="H18" s="342"/>
      <c r="I18" s="342"/>
      <c r="J18" s="233"/>
      <c r="K18" s="233"/>
      <c r="M18" s="11" t="s">
        <v>29</v>
      </c>
      <c r="N18" s="14" t="s">
        <v>91</v>
      </c>
    </row>
    <row r="19" spans="2:14" ht="30.75" customHeight="1" x14ac:dyDescent="0.2">
      <c r="B19" s="190" t="s">
        <v>63</v>
      </c>
      <c r="C19" s="342" t="s">
        <v>390</v>
      </c>
      <c r="D19" s="342"/>
      <c r="E19" s="342"/>
      <c r="F19" s="342"/>
      <c r="G19" s="342"/>
      <c r="H19" s="342"/>
      <c r="I19" s="342"/>
      <c r="J19" s="234"/>
      <c r="K19" s="234"/>
      <c r="M19" s="11"/>
      <c r="N19" s="14" t="s">
        <v>412</v>
      </c>
    </row>
    <row r="20" spans="2:14" ht="30.75" customHeight="1" x14ac:dyDescent="0.2">
      <c r="B20" s="190" t="s">
        <v>64</v>
      </c>
      <c r="C20" s="358" t="s">
        <v>308</v>
      </c>
      <c r="D20" s="358"/>
      <c r="E20" s="358"/>
      <c r="F20" s="358"/>
      <c r="G20" s="358"/>
      <c r="H20" s="358"/>
      <c r="I20" s="358"/>
      <c r="J20" s="235"/>
      <c r="K20" s="235"/>
      <c r="M20" s="11" t="s">
        <v>32</v>
      </c>
      <c r="N20" s="14" t="s">
        <v>93</v>
      </c>
    </row>
    <row r="21" spans="2:14" ht="27.75" customHeight="1" x14ac:dyDescent="0.2">
      <c r="B21" s="345" t="s">
        <v>65</v>
      </c>
      <c r="C21" s="353" t="s">
        <v>42</v>
      </c>
      <c r="D21" s="353"/>
      <c r="E21" s="353"/>
      <c r="F21" s="354" t="s">
        <v>43</v>
      </c>
      <c r="G21" s="354"/>
      <c r="H21" s="354"/>
      <c r="I21" s="354"/>
      <c r="J21" s="236"/>
      <c r="K21" s="236"/>
      <c r="M21" s="11" t="s">
        <v>33</v>
      </c>
      <c r="N21" s="14" t="s">
        <v>241</v>
      </c>
    </row>
    <row r="22" spans="2:14" ht="27" customHeight="1" x14ac:dyDescent="0.2">
      <c r="B22" s="345"/>
      <c r="C22" s="350" t="s">
        <v>389</v>
      </c>
      <c r="D22" s="351"/>
      <c r="E22" s="351"/>
      <c r="F22" s="350" t="s">
        <v>391</v>
      </c>
      <c r="G22" s="352"/>
      <c r="H22" s="352"/>
      <c r="I22" s="352"/>
      <c r="J22" s="234"/>
      <c r="K22" s="234"/>
      <c r="M22" s="11" t="s">
        <v>34</v>
      </c>
      <c r="N22" s="14" t="s">
        <v>95</v>
      </c>
    </row>
    <row r="23" spans="2:14" ht="39.75" customHeight="1" x14ac:dyDescent="0.2">
      <c r="B23" s="190" t="s">
        <v>66</v>
      </c>
      <c r="C23" s="366" t="s">
        <v>337</v>
      </c>
      <c r="D23" s="351"/>
      <c r="E23" s="351"/>
      <c r="F23" s="366" t="s">
        <v>337</v>
      </c>
      <c r="G23" s="352"/>
      <c r="H23" s="352"/>
      <c r="I23" s="352"/>
      <c r="J23" s="229"/>
      <c r="K23" s="229"/>
      <c r="M23" s="11"/>
      <c r="N23" s="14" t="s">
        <v>96</v>
      </c>
    </row>
    <row r="24" spans="2:14" ht="44.25" customHeight="1" x14ac:dyDescent="0.2">
      <c r="B24" s="190" t="s">
        <v>67</v>
      </c>
      <c r="C24" s="350" t="s">
        <v>392</v>
      </c>
      <c r="D24" s="351"/>
      <c r="E24" s="351"/>
      <c r="F24" s="350" t="s">
        <v>393</v>
      </c>
      <c r="G24" s="352"/>
      <c r="H24" s="352"/>
      <c r="I24" s="352"/>
      <c r="J24" s="233"/>
      <c r="K24" s="233"/>
      <c r="M24" s="12"/>
      <c r="N24" s="14" t="s">
        <v>97</v>
      </c>
    </row>
    <row r="25" spans="2:14" ht="29.25" customHeight="1" x14ac:dyDescent="0.2">
      <c r="B25" s="190" t="s">
        <v>68</v>
      </c>
      <c r="C25" s="362">
        <v>43466</v>
      </c>
      <c r="D25" s="342"/>
      <c r="E25" s="342"/>
      <c r="F25" s="3" t="s">
        <v>99</v>
      </c>
      <c r="G25" s="363" t="s">
        <v>363</v>
      </c>
      <c r="H25" s="363"/>
      <c r="I25" s="363"/>
      <c r="J25" s="237"/>
      <c r="K25" s="237"/>
      <c r="M25" s="12"/>
    </row>
    <row r="26" spans="2:14" ht="27" customHeight="1" x14ac:dyDescent="0.2">
      <c r="B26" s="190" t="s">
        <v>98</v>
      </c>
      <c r="C26" s="362">
        <v>43830</v>
      </c>
      <c r="D26" s="342"/>
      <c r="E26" s="342"/>
      <c r="F26" s="3" t="s">
        <v>69</v>
      </c>
      <c r="G26" s="364">
        <v>0.95</v>
      </c>
      <c r="H26" s="364"/>
      <c r="I26" s="364"/>
      <c r="J26" s="238"/>
      <c r="K26" s="238"/>
      <c r="M26" s="12"/>
    </row>
    <row r="27" spans="2:14" ht="47.25" customHeight="1" x14ac:dyDescent="0.2">
      <c r="B27" s="190" t="s">
        <v>100</v>
      </c>
      <c r="C27" s="366" t="s">
        <v>28</v>
      </c>
      <c r="D27" s="351"/>
      <c r="E27" s="351"/>
      <c r="F27" s="132" t="s">
        <v>70</v>
      </c>
      <c r="G27" s="370" t="s">
        <v>363</v>
      </c>
      <c r="H27" s="370"/>
      <c r="I27" s="370"/>
      <c r="J27" s="236"/>
      <c r="K27" s="236"/>
      <c r="M27" s="12"/>
    </row>
    <row r="28" spans="2:14" ht="30" customHeight="1" x14ac:dyDescent="0.2">
      <c r="B28" s="349" t="s">
        <v>20</v>
      </c>
      <c r="C28" s="349"/>
      <c r="D28" s="349"/>
      <c r="E28" s="349"/>
      <c r="F28" s="349"/>
      <c r="G28" s="349"/>
      <c r="H28" s="349"/>
      <c r="I28" s="349"/>
      <c r="J28" s="199"/>
      <c r="K28" s="199"/>
      <c r="M28" s="12"/>
    </row>
    <row r="29" spans="2:14" ht="56.25" customHeight="1" x14ac:dyDescent="0.2">
      <c r="B29" s="4" t="s">
        <v>2</v>
      </c>
      <c r="C29" s="4" t="s">
        <v>71</v>
      </c>
      <c r="D29" s="4" t="s">
        <v>44</v>
      </c>
      <c r="E29" s="4" t="s">
        <v>72</v>
      </c>
      <c r="F29" s="4" t="s">
        <v>45</v>
      </c>
      <c r="G29" s="5" t="s">
        <v>13</v>
      </c>
      <c r="H29" s="5" t="s">
        <v>14</v>
      </c>
      <c r="I29" s="4" t="s">
        <v>15</v>
      </c>
      <c r="J29" s="234"/>
      <c r="K29" s="234"/>
      <c r="M29" s="12"/>
    </row>
    <row r="30" spans="2:14" ht="19.5" customHeight="1" x14ac:dyDescent="0.2">
      <c r="B30" s="196" t="s">
        <v>3</v>
      </c>
      <c r="C30" s="164">
        <v>0</v>
      </c>
      <c r="D30" s="165">
        <f>+C30</f>
        <v>0</v>
      </c>
      <c r="E30" s="166">
        <v>0</v>
      </c>
      <c r="F30" s="167">
        <f>+E30</f>
        <v>0</v>
      </c>
      <c r="G30" s="168" t="e">
        <f>+C30/E30</f>
        <v>#DIV/0!</v>
      </c>
      <c r="H30" s="169" t="e">
        <f>+D30/F30</f>
        <v>#DIV/0!</v>
      </c>
      <c r="I30" s="170">
        <f>+F30/$G$26</f>
        <v>0</v>
      </c>
      <c r="J30" s="239"/>
      <c r="K30" s="239"/>
      <c r="M30" s="12"/>
    </row>
    <row r="31" spans="2:14" ht="19.5" customHeight="1" x14ac:dyDescent="0.2">
      <c r="B31" s="196" t="s">
        <v>4</v>
      </c>
      <c r="C31" s="164">
        <v>0</v>
      </c>
      <c r="D31" s="165">
        <f>+D30+C31</f>
        <v>0</v>
      </c>
      <c r="E31" s="166">
        <v>0</v>
      </c>
      <c r="F31" s="167">
        <f>+E31+F30</f>
        <v>0</v>
      </c>
      <c r="G31" s="168" t="e">
        <f t="shared" ref="G31:G41" si="0">+C31/E31</f>
        <v>#DIV/0!</v>
      </c>
      <c r="H31" s="169" t="e">
        <f t="shared" ref="H31:H41" si="1">+D31/F31</f>
        <v>#DIV/0!</v>
      </c>
      <c r="I31" s="170">
        <f t="shared" ref="I31" si="2">+F31/$G$26</f>
        <v>0</v>
      </c>
      <c r="J31" s="239"/>
      <c r="K31" s="239"/>
      <c r="M31" s="12"/>
    </row>
    <row r="32" spans="2:14" ht="19.5" customHeight="1" x14ac:dyDescent="0.2">
      <c r="B32" s="196" t="s">
        <v>5</v>
      </c>
      <c r="C32" s="164">
        <v>0</v>
      </c>
      <c r="D32" s="165">
        <f t="shared" ref="D32:D41" si="3">+D31+C32</f>
        <v>0</v>
      </c>
      <c r="E32" s="166">
        <v>1</v>
      </c>
      <c r="F32" s="167">
        <f t="shared" ref="F32:F41" si="4">+E32+F31</f>
        <v>1</v>
      </c>
      <c r="G32" s="168">
        <f t="shared" si="0"/>
        <v>0</v>
      </c>
      <c r="H32" s="169">
        <f t="shared" si="1"/>
        <v>0</v>
      </c>
      <c r="I32" s="170">
        <f>+H32/$G$26</f>
        <v>0</v>
      </c>
      <c r="J32" s="239"/>
      <c r="K32" s="239"/>
      <c r="M32" s="12"/>
    </row>
    <row r="33" spans="2:11" ht="19.5" customHeight="1" x14ac:dyDescent="0.2">
      <c r="B33" s="196" t="s">
        <v>6</v>
      </c>
      <c r="C33" s="164">
        <v>0</v>
      </c>
      <c r="D33" s="165">
        <f t="shared" si="3"/>
        <v>0</v>
      </c>
      <c r="E33" s="166">
        <v>0</v>
      </c>
      <c r="F33" s="167">
        <f t="shared" si="4"/>
        <v>1</v>
      </c>
      <c r="G33" s="168" t="e">
        <f t="shared" si="0"/>
        <v>#DIV/0!</v>
      </c>
      <c r="H33" s="169">
        <f t="shared" si="1"/>
        <v>0</v>
      </c>
      <c r="I33" s="170">
        <f t="shared" ref="I33:I41" si="5">+H33/$G$26</f>
        <v>0</v>
      </c>
      <c r="J33" s="239"/>
      <c r="K33" s="239"/>
    </row>
    <row r="34" spans="2:11" ht="19.5" customHeight="1" x14ac:dyDescent="0.2">
      <c r="B34" s="196" t="s">
        <v>7</v>
      </c>
      <c r="C34" s="164">
        <v>0</v>
      </c>
      <c r="D34" s="165">
        <f t="shared" si="3"/>
        <v>0</v>
      </c>
      <c r="E34" s="166">
        <v>0</v>
      </c>
      <c r="F34" s="167">
        <f t="shared" si="4"/>
        <v>1</v>
      </c>
      <c r="G34" s="168" t="e">
        <f t="shared" si="0"/>
        <v>#DIV/0!</v>
      </c>
      <c r="H34" s="169">
        <f t="shared" si="1"/>
        <v>0</v>
      </c>
      <c r="I34" s="170">
        <f t="shared" si="5"/>
        <v>0</v>
      </c>
      <c r="J34" s="239"/>
      <c r="K34" s="239"/>
    </row>
    <row r="35" spans="2:11" ht="19.5" customHeight="1" x14ac:dyDescent="0.2">
      <c r="B35" s="196" t="s">
        <v>8</v>
      </c>
      <c r="C35" s="164">
        <v>0</v>
      </c>
      <c r="D35" s="165">
        <f t="shared" si="3"/>
        <v>0</v>
      </c>
      <c r="E35" s="166">
        <v>0</v>
      </c>
      <c r="F35" s="167">
        <f t="shared" si="4"/>
        <v>1</v>
      </c>
      <c r="G35" s="168" t="e">
        <f t="shared" si="0"/>
        <v>#DIV/0!</v>
      </c>
      <c r="H35" s="169">
        <f t="shared" si="1"/>
        <v>0</v>
      </c>
      <c r="I35" s="170">
        <f t="shared" si="5"/>
        <v>0</v>
      </c>
      <c r="J35" s="239"/>
      <c r="K35" s="239"/>
    </row>
    <row r="36" spans="2:11" ht="19.5" customHeight="1" x14ac:dyDescent="0.2">
      <c r="B36" s="196" t="s">
        <v>9</v>
      </c>
      <c r="C36" s="164">
        <v>0</v>
      </c>
      <c r="D36" s="165">
        <f t="shared" si="3"/>
        <v>0</v>
      </c>
      <c r="E36" s="166">
        <v>0</v>
      </c>
      <c r="F36" s="167">
        <f t="shared" si="4"/>
        <v>1</v>
      </c>
      <c r="G36" s="168" t="e">
        <f t="shared" si="0"/>
        <v>#DIV/0!</v>
      </c>
      <c r="H36" s="169">
        <f t="shared" si="1"/>
        <v>0</v>
      </c>
      <c r="I36" s="170">
        <f t="shared" si="5"/>
        <v>0</v>
      </c>
      <c r="J36" s="239"/>
      <c r="K36" s="239"/>
    </row>
    <row r="37" spans="2:11" ht="19.5" customHeight="1" x14ac:dyDescent="0.2">
      <c r="B37" s="196" t="s">
        <v>10</v>
      </c>
      <c r="C37" s="164">
        <v>0</v>
      </c>
      <c r="D37" s="165">
        <f t="shared" si="3"/>
        <v>0</v>
      </c>
      <c r="E37" s="166">
        <v>0</v>
      </c>
      <c r="F37" s="167">
        <f t="shared" si="4"/>
        <v>1</v>
      </c>
      <c r="G37" s="168" t="e">
        <f t="shared" si="0"/>
        <v>#DIV/0!</v>
      </c>
      <c r="H37" s="169">
        <f t="shared" si="1"/>
        <v>0</v>
      </c>
      <c r="I37" s="170">
        <f t="shared" si="5"/>
        <v>0</v>
      </c>
      <c r="J37" s="239"/>
      <c r="K37" s="239"/>
    </row>
    <row r="38" spans="2:11" ht="19.5" customHeight="1" x14ac:dyDescent="0.2">
      <c r="B38" s="196" t="s">
        <v>11</v>
      </c>
      <c r="C38" s="164">
        <v>0</v>
      </c>
      <c r="D38" s="165">
        <f t="shared" si="3"/>
        <v>0</v>
      </c>
      <c r="E38" s="166">
        <v>0</v>
      </c>
      <c r="F38" s="167">
        <f t="shared" si="4"/>
        <v>1</v>
      </c>
      <c r="G38" s="168" t="e">
        <f t="shared" si="0"/>
        <v>#DIV/0!</v>
      </c>
      <c r="H38" s="169">
        <f t="shared" si="1"/>
        <v>0</v>
      </c>
      <c r="I38" s="170">
        <f t="shared" si="5"/>
        <v>0</v>
      </c>
      <c r="J38" s="239"/>
      <c r="K38" s="239"/>
    </row>
    <row r="39" spans="2:11" ht="19.5" customHeight="1" x14ac:dyDescent="0.2">
      <c r="B39" s="196" t="s">
        <v>12</v>
      </c>
      <c r="C39" s="164">
        <v>1</v>
      </c>
      <c r="D39" s="165">
        <v>1</v>
      </c>
      <c r="E39" s="166">
        <v>1</v>
      </c>
      <c r="F39" s="167">
        <f t="shared" si="4"/>
        <v>2</v>
      </c>
      <c r="G39" s="168">
        <f t="shared" si="0"/>
        <v>1</v>
      </c>
      <c r="H39" s="169">
        <f t="shared" si="1"/>
        <v>0.5</v>
      </c>
      <c r="I39" s="170">
        <f t="shared" si="5"/>
        <v>0.52631578947368418</v>
      </c>
      <c r="J39" s="239"/>
      <c r="K39" s="239"/>
    </row>
    <row r="40" spans="2:11" ht="19.5" customHeight="1" x14ac:dyDescent="0.2">
      <c r="B40" s="196" t="s">
        <v>16</v>
      </c>
      <c r="C40" s="164">
        <v>1</v>
      </c>
      <c r="D40" s="165">
        <f t="shared" si="3"/>
        <v>2</v>
      </c>
      <c r="E40" s="166">
        <v>0</v>
      </c>
      <c r="F40" s="167">
        <f t="shared" si="4"/>
        <v>2</v>
      </c>
      <c r="G40" s="168" t="e">
        <f t="shared" si="0"/>
        <v>#DIV/0!</v>
      </c>
      <c r="H40" s="169">
        <f t="shared" si="1"/>
        <v>1</v>
      </c>
      <c r="I40" s="170">
        <f t="shared" si="5"/>
        <v>1.0526315789473684</v>
      </c>
      <c r="J40" s="239"/>
      <c r="K40" s="239"/>
    </row>
    <row r="41" spans="2:11" ht="19.5" customHeight="1" x14ac:dyDescent="0.2">
      <c r="B41" s="196" t="s">
        <v>17</v>
      </c>
      <c r="C41" s="164">
        <v>0</v>
      </c>
      <c r="D41" s="165">
        <f t="shared" si="3"/>
        <v>2</v>
      </c>
      <c r="E41" s="166">
        <v>0</v>
      </c>
      <c r="F41" s="167">
        <f t="shared" si="4"/>
        <v>2</v>
      </c>
      <c r="G41" s="168" t="e">
        <f t="shared" si="0"/>
        <v>#DIV/0!</v>
      </c>
      <c r="H41" s="169">
        <f t="shared" si="1"/>
        <v>1</v>
      </c>
      <c r="I41" s="170">
        <f t="shared" si="5"/>
        <v>1.0526315789473684</v>
      </c>
      <c r="J41" s="239"/>
      <c r="K41" s="239"/>
    </row>
    <row r="42" spans="2:11" ht="54" customHeight="1" x14ac:dyDescent="0.2">
      <c r="B42" s="194" t="s">
        <v>73</v>
      </c>
      <c r="C42" s="371" t="s">
        <v>428</v>
      </c>
      <c r="D42" s="371"/>
      <c r="E42" s="371"/>
      <c r="F42" s="371"/>
      <c r="G42" s="371"/>
      <c r="H42" s="371"/>
      <c r="I42" s="371"/>
      <c r="J42" s="240"/>
      <c r="K42" s="240"/>
    </row>
    <row r="43" spans="2:11" ht="29.25" customHeight="1" x14ac:dyDescent="0.2">
      <c r="B43" s="349" t="s">
        <v>21</v>
      </c>
      <c r="C43" s="349"/>
      <c r="D43" s="349"/>
      <c r="E43" s="349"/>
      <c r="F43" s="349"/>
      <c r="G43" s="349"/>
      <c r="H43" s="349"/>
      <c r="I43" s="349"/>
      <c r="J43" s="199"/>
      <c r="K43" s="199"/>
    </row>
    <row r="44" spans="2:11" ht="51.75" customHeight="1" x14ac:dyDescent="0.2">
      <c r="B44" s="348"/>
      <c r="C44" s="348"/>
      <c r="D44" s="348"/>
      <c r="E44" s="348"/>
      <c r="F44" s="348"/>
      <c r="G44" s="348"/>
      <c r="H44" s="348"/>
      <c r="I44" s="348"/>
      <c r="J44" s="199"/>
      <c r="K44" s="241"/>
    </row>
    <row r="45" spans="2:11" ht="51.75" customHeight="1" x14ac:dyDescent="0.2">
      <c r="B45" s="348"/>
      <c r="C45" s="348"/>
      <c r="D45" s="348"/>
      <c r="E45" s="348"/>
      <c r="F45" s="348"/>
      <c r="G45" s="348"/>
      <c r="H45" s="348"/>
      <c r="I45" s="348"/>
      <c r="J45" s="240"/>
      <c r="K45" s="240"/>
    </row>
    <row r="46" spans="2:11" ht="51.75" customHeight="1" x14ac:dyDescent="0.2">
      <c r="B46" s="348"/>
      <c r="C46" s="348"/>
      <c r="D46" s="348"/>
      <c r="E46" s="348"/>
      <c r="F46" s="348"/>
      <c r="G46" s="348"/>
      <c r="H46" s="348"/>
      <c r="I46" s="348"/>
      <c r="J46" s="240"/>
      <c r="K46" s="240"/>
    </row>
    <row r="47" spans="2:11" ht="51.75" customHeight="1" x14ac:dyDescent="0.2">
      <c r="B47" s="348"/>
      <c r="C47" s="348"/>
      <c r="D47" s="348"/>
      <c r="E47" s="348"/>
      <c r="F47" s="348"/>
      <c r="G47" s="348"/>
      <c r="H47" s="348"/>
      <c r="I47" s="348"/>
      <c r="J47" s="240"/>
      <c r="K47" s="240"/>
    </row>
    <row r="48" spans="2:11" ht="51.75" customHeight="1" x14ac:dyDescent="0.2">
      <c r="B48" s="348"/>
      <c r="C48" s="348"/>
      <c r="D48" s="348"/>
      <c r="E48" s="348"/>
      <c r="F48" s="348"/>
      <c r="G48" s="348"/>
      <c r="H48" s="348"/>
      <c r="I48" s="348"/>
      <c r="J48" s="242"/>
      <c r="K48" s="242"/>
    </row>
    <row r="49" spans="2:11" ht="47.25" customHeight="1" x14ac:dyDescent="0.2">
      <c r="B49" s="190" t="s">
        <v>74</v>
      </c>
      <c r="C49" s="367" t="s">
        <v>429</v>
      </c>
      <c r="D49" s="367"/>
      <c r="E49" s="367"/>
      <c r="F49" s="367"/>
      <c r="G49" s="367"/>
      <c r="H49" s="367"/>
      <c r="I49" s="367"/>
      <c r="J49" s="243"/>
      <c r="K49" s="243"/>
    </row>
    <row r="50" spans="2:11" ht="34.5" customHeight="1" x14ac:dyDescent="0.2">
      <c r="B50" s="190" t="s">
        <v>75</v>
      </c>
      <c r="C50" s="378" t="s">
        <v>332</v>
      </c>
      <c r="D50" s="378"/>
      <c r="E50" s="378"/>
      <c r="F50" s="378"/>
      <c r="G50" s="378"/>
      <c r="H50" s="378"/>
      <c r="I50" s="378"/>
      <c r="J50" s="243"/>
      <c r="K50" s="243"/>
    </row>
    <row r="51" spans="2:11" ht="34.5" customHeight="1" x14ac:dyDescent="0.2">
      <c r="B51" s="193" t="s">
        <v>76</v>
      </c>
      <c r="C51" s="372" t="s">
        <v>345</v>
      </c>
      <c r="D51" s="373"/>
      <c r="E51" s="373"/>
      <c r="F51" s="373"/>
      <c r="G51" s="373"/>
      <c r="H51" s="373"/>
      <c r="I51" s="373"/>
      <c r="J51" s="243"/>
      <c r="K51" s="243"/>
    </row>
    <row r="52" spans="2:11" ht="29.25" customHeight="1" x14ac:dyDescent="0.2">
      <c r="B52" s="349" t="s">
        <v>39</v>
      </c>
      <c r="C52" s="349"/>
      <c r="D52" s="349"/>
      <c r="E52" s="349"/>
      <c r="F52" s="349"/>
      <c r="G52" s="349"/>
      <c r="H52" s="349"/>
      <c r="I52" s="349"/>
      <c r="J52" s="243"/>
      <c r="K52" s="243"/>
    </row>
    <row r="53" spans="2:11" ht="33" customHeight="1" x14ac:dyDescent="0.2">
      <c r="B53" s="368" t="s">
        <v>77</v>
      </c>
      <c r="C53" s="195" t="s">
        <v>78</v>
      </c>
      <c r="D53" s="361" t="s">
        <v>79</v>
      </c>
      <c r="E53" s="361"/>
      <c r="F53" s="361"/>
      <c r="G53" s="361" t="s">
        <v>80</v>
      </c>
      <c r="H53" s="361"/>
      <c r="I53" s="361"/>
      <c r="J53" s="244"/>
      <c r="K53" s="244"/>
    </row>
    <row r="54" spans="2:11" ht="31.5" customHeight="1" x14ac:dyDescent="0.2">
      <c r="B54" s="368"/>
      <c r="C54" s="13"/>
      <c r="D54" s="356"/>
      <c r="E54" s="356"/>
      <c r="F54" s="356"/>
      <c r="G54" s="369"/>
      <c r="H54" s="369"/>
      <c r="I54" s="369"/>
      <c r="J54" s="244"/>
      <c r="K54" s="244"/>
    </row>
    <row r="55" spans="2:11" ht="31.5" customHeight="1" x14ac:dyDescent="0.2">
      <c r="B55" s="193" t="s">
        <v>81</v>
      </c>
      <c r="C55" s="359" t="s">
        <v>309</v>
      </c>
      <c r="D55" s="359"/>
      <c r="E55" s="365" t="s">
        <v>82</v>
      </c>
      <c r="F55" s="365"/>
      <c r="G55" s="359" t="s">
        <v>309</v>
      </c>
      <c r="H55" s="359"/>
      <c r="I55" s="359"/>
      <c r="J55" s="245"/>
      <c r="K55" s="245"/>
    </row>
    <row r="56" spans="2:11" ht="31.5" customHeight="1" x14ac:dyDescent="0.2">
      <c r="B56" s="193" t="s">
        <v>83</v>
      </c>
      <c r="C56" s="355" t="s">
        <v>310</v>
      </c>
      <c r="D56" s="355"/>
      <c r="E56" s="360" t="s">
        <v>87</v>
      </c>
      <c r="F56" s="360"/>
      <c r="G56" s="359" t="s">
        <v>310</v>
      </c>
      <c r="H56" s="359"/>
      <c r="I56" s="359"/>
      <c r="J56" s="245"/>
      <c r="K56" s="245"/>
    </row>
    <row r="57" spans="2:11" ht="31.5" customHeight="1" x14ac:dyDescent="0.2">
      <c r="B57" s="193" t="s">
        <v>85</v>
      </c>
      <c r="C57" s="355"/>
      <c r="D57" s="355"/>
      <c r="E57" s="357" t="s">
        <v>84</v>
      </c>
      <c r="F57" s="357"/>
      <c r="G57" s="355"/>
      <c r="H57" s="355"/>
      <c r="I57" s="355"/>
      <c r="J57" s="246"/>
      <c r="K57" s="246"/>
    </row>
    <row r="58" spans="2:11" ht="31.5" customHeight="1" x14ac:dyDescent="0.2">
      <c r="B58" s="193" t="s">
        <v>86</v>
      </c>
      <c r="C58" s="356"/>
      <c r="D58" s="356"/>
      <c r="E58" s="357"/>
      <c r="F58" s="357"/>
      <c r="G58" s="355"/>
      <c r="H58" s="355"/>
      <c r="I58" s="355"/>
      <c r="J58" s="246"/>
      <c r="K58" s="246"/>
    </row>
    <row r="59" spans="2:11" hidden="1" x14ac:dyDescent="0.2">
      <c r="B59" s="215"/>
      <c r="C59" s="215"/>
      <c r="D59" s="215"/>
      <c r="E59" s="215"/>
      <c r="F59" s="215"/>
      <c r="G59" s="215"/>
      <c r="H59" s="215"/>
      <c r="I59" s="247"/>
      <c r="J59" s="248"/>
      <c r="K59" s="248"/>
    </row>
    <row r="60" spans="2:11" hidden="1" x14ac:dyDescent="0.2">
      <c r="B60" s="249"/>
      <c r="C60" s="250"/>
      <c r="D60" s="250"/>
      <c r="E60" s="251"/>
      <c r="F60" s="251"/>
      <c r="G60" s="252"/>
      <c r="H60" s="253"/>
      <c r="I60" s="250"/>
      <c r="J60" s="254"/>
      <c r="K60" s="254"/>
    </row>
    <row r="61" spans="2:11" hidden="1" x14ac:dyDescent="0.2">
      <c r="B61" s="249"/>
      <c r="C61" s="250"/>
      <c r="D61" s="250"/>
      <c r="E61" s="251"/>
      <c r="F61" s="251"/>
      <c r="G61" s="252"/>
      <c r="H61" s="253"/>
      <c r="I61" s="250"/>
      <c r="J61" s="254"/>
      <c r="K61" s="254"/>
    </row>
    <row r="62" spans="2:11" hidden="1" x14ac:dyDescent="0.2">
      <c r="B62" s="249"/>
      <c r="C62" s="250"/>
      <c r="D62" s="250"/>
      <c r="E62" s="251"/>
      <c r="F62" s="251"/>
      <c r="G62" s="252"/>
      <c r="H62" s="253"/>
      <c r="I62" s="250"/>
      <c r="J62" s="254"/>
      <c r="K62" s="254"/>
    </row>
    <row r="63" spans="2:11" hidden="1" x14ac:dyDescent="0.2">
      <c r="B63" s="249"/>
      <c r="C63" s="250"/>
      <c r="D63" s="250"/>
      <c r="E63" s="251"/>
      <c r="F63" s="251"/>
      <c r="G63" s="252"/>
      <c r="H63" s="253"/>
      <c r="I63" s="250"/>
      <c r="J63" s="254"/>
      <c r="K63" s="254"/>
    </row>
    <row r="64" spans="2:11" hidden="1" x14ac:dyDescent="0.2">
      <c r="B64" s="249"/>
      <c r="C64" s="250"/>
      <c r="D64" s="250"/>
      <c r="E64" s="251"/>
      <c r="F64" s="251"/>
      <c r="G64" s="252"/>
      <c r="H64" s="253"/>
      <c r="I64" s="250"/>
      <c r="J64" s="254"/>
      <c r="K64" s="254"/>
    </row>
    <row r="65" spans="2:11" hidden="1" x14ac:dyDescent="0.2">
      <c r="B65" s="249"/>
      <c r="C65" s="250"/>
      <c r="D65" s="250"/>
      <c r="E65" s="251"/>
      <c r="F65" s="251"/>
      <c r="G65" s="252"/>
      <c r="H65" s="253"/>
      <c r="I65" s="250"/>
      <c r="J65" s="254"/>
      <c r="K65" s="254"/>
    </row>
    <row r="66" spans="2:11" hidden="1" x14ac:dyDescent="0.2">
      <c r="B66" s="249"/>
      <c r="C66" s="250"/>
      <c r="D66" s="250"/>
      <c r="E66" s="251"/>
      <c r="F66" s="251"/>
      <c r="G66" s="252"/>
      <c r="H66" s="253"/>
      <c r="I66" s="250"/>
      <c r="J66" s="254"/>
      <c r="K66" s="254"/>
    </row>
    <row r="67" spans="2:11" hidden="1" x14ac:dyDescent="0.2">
      <c r="B67" s="249"/>
      <c r="C67" s="250"/>
      <c r="D67" s="250"/>
      <c r="E67" s="251"/>
      <c r="F67" s="251"/>
      <c r="G67" s="252"/>
      <c r="H67" s="253"/>
      <c r="I67" s="250"/>
      <c r="J67" s="254"/>
      <c r="K67" s="254"/>
    </row>
  </sheetData>
  <dataConsolidate/>
  <mergeCells count="65">
    <mergeCell ref="B43:I43"/>
    <mergeCell ref="C51:I51"/>
    <mergeCell ref="B2:B5"/>
    <mergeCell ref="C5:F5"/>
    <mergeCell ref="C2:I2"/>
    <mergeCell ref="C3:I3"/>
    <mergeCell ref="C4:I4"/>
    <mergeCell ref="G5:I5"/>
    <mergeCell ref="C50:I50"/>
    <mergeCell ref="B21:B22"/>
    <mergeCell ref="C15:F15"/>
    <mergeCell ref="H15:I15"/>
    <mergeCell ref="C14:I14"/>
    <mergeCell ref="C16:F16"/>
    <mergeCell ref="H16:I16"/>
    <mergeCell ref="F9:I9"/>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C22:E22"/>
    <mergeCell ref="F22:I22"/>
    <mergeCell ref="C17:I17"/>
    <mergeCell ref="C18:I18"/>
    <mergeCell ref="C21:E21"/>
    <mergeCell ref="F21:I21"/>
    <mergeCell ref="B6:I6"/>
    <mergeCell ref="C11:F11"/>
    <mergeCell ref="B7:I7"/>
    <mergeCell ref="B8:I8"/>
    <mergeCell ref="D9:E9"/>
    <mergeCell ref="C12:F12"/>
    <mergeCell ref="C13:I13"/>
    <mergeCell ref="H12:I12"/>
    <mergeCell ref="H11:I11"/>
    <mergeCell ref="D10:E10"/>
    <mergeCell ref="F10:G10"/>
  </mergeCells>
  <dataValidations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19"/>
  <sheetViews>
    <sheetView topLeftCell="C10" zoomScale="80" zoomScaleNormal="80" workbookViewId="0">
      <selection activeCell="K18" sqref="K18"/>
    </sheetView>
  </sheetViews>
  <sheetFormatPr baseColWidth="10" defaultRowHeight="12.75" x14ac:dyDescent="0.2"/>
  <cols>
    <col min="1" max="1" width="1.28515625" style="1" customWidth="1"/>
    <col min="2" max="2" width="28.140625" style="267" customWidth="1"/>
    <col min="3" max="3" width="34.5703125" style="1" customWidth="1"/>
    <col min="4" max="4" width="16.28515625" style="1" customWidth="1"/>
    <col min="5" max="5" width="9.5703125" style="1" customWidth="1"/>
    <col min="6" max="6" width="47" style="1" customWidth="1"/>
    <col min="7" max="8" width="16.140625" style="1" customWidth="1"/>
    <col min="9" max="9" width="16.28515625" style="1" customWidth="1"/>
    <col min="10" max="10" width="15.7109375" style="1" customWidth="1"/>
    <col min="11" max="11" width="50.7109375" style="1" customWidth="1"/>
    <col min="12" max="107" width="11.42578125" style="1"/>
    <col min="108" max="108" width="11.42578125" style="1" customWidth="1"/>
    <col min="109" max="197" width="11.42578125" style="1"/>
    <col min="198" max="198" width="1.42578125" style="1" customWidth="1"/>
    <col min="199" max="256" width="11.42578125" style="1"/>
    <col min="257" max="257" width="1.28515625" style="1" customWidth="1"/>
    <col min="258" max="258" width="28.140625" style="1" customWidth="1"/>
    <col min="259" max="259" width="34.5703125" style="1" customWidth="1"/>
    <col min="260" max="260" width="16.28515625" style="1" customWidth="1"/>
    <col min="261" max="261" width="5.85546875" style="1" customWidth="1"/>
    <col min="262" max="262" width="47" style="1" customWidth="1"/>
    <col min="263" max="264" width="16.140625" style="1" customWidth="1"/>
    <col min="265" max="265" width="16.28515625" style="1" customWidth="1"/>
    <col min="266" max="266" width="15.7109375" style="1" customWidth="1"/>
    <col min="267" max="267" width="32" style="1" customWidth="1"/>
    <col min="268" max="363" width="11.42578125" style="1"/>
    <col min="364" max="364" width="11.42578125" style="1" customWidth="1"/>
    <col min="365" max="453" width="11.42578125" style="1"/>
    <col min="454" max="454" width="1.42578125" style="1" customWidth="1"/>
    <col min="455" max="512" width="11.42578125" style="1"/>
    <col min="513" max="513" width="1.28515625" style="1" customWidth="1"/>
    <col min="514" max="514" width="28.140625" style="1" customWidth="1"/>
    <col min="515" max="515" width="34.5703125" style="1" customWidth="1"/>
    <col min="516" max="516" width="16.28515625" style="1" customWidth="1"/>
    <col min="517" max="517" width="5.85546875" style="1" customWidth="1"/>
    <col min="518" max="518" width="47" style="1" customWidth="1"/>
    <col min="519" max="520" width="16.140625" style="1" customWidth="1"/>
    <col min="521" max="521" width="16.28515625" style="1" customWidth="1"/>
    <col min="522" max="522" width="15.7109375" style="1" customWidth="1"/>
    <col min="523" max="523" width="32" style="1" customWidth="1"/>
    <col min="524" max="619" width="11.42578125" style="1"/>
    <col min="620" max="620" width="11.42578125" style="1" customWidth="1"/>
    <col min="621" max="709" width="11.42578125" style="1"/>
    <col min="710" max="710" width="1.42578125" style="1" customWidth="1"/>
    <col min="711" max="768" width="11.42578125" style="1"/>
    <col min="769" max="769" width="1.28515625" style="1" customWidth="1"/>
    <col min="770" max="770" width="28.140625" style="1" customWidth="1"/>
    <col min="771" max="771" width="34.5703125" style="1" customWidth="1"/>
    <col min="772" max="772" width="16.28515625" style="1" customWidth="1"/>
    <col min="773" max="773" width="5.85546875" style="1" customWidth="1"/>
    <col min="774" max="774" width="47" style="1" customWidth="1"/>
    <col min="775" max="776" width="16.140625" style="1" customWidth="1"/>
    <col min="777" max="777" width="16.28515625" style="1" customWidth="1"/>
    <col min="778" max="778" width="15.7109375" style="1" customWidth="1"/>
    <col min="779" max="779" width="32" style="1" customWidth="1"/>
    <col min="780" max="875" width="11.42578125" style="1"/>
    <col min="876" max="876" width="11.42578125" style="1" customWidth="1"/>
    <col min="877" max="965" width="11.42578125" style="1"/>
    <col min="966" max="966" width="1.42578125" style="1" customWidth="1"/>
    <col min="967" max="1024" width="11.42578125" style="1"/>
    <col min="1025" max="1025" width="1.28515625" style="1" customWidth="1"/>
    <col min="1026" max="1026" width="28.140625" style="1" customWidth="1"/>
    <col min="1027" max="1027" width="34.5703125" style="1" customWidth="1"/>
    <col min="1028" max="1028" width="16.28515625" style="1" customWidth="1"/>
    <col min="1029" max="1029" width="5.85546875" style="1" customWidth="1"/>
    <col min="1030" max="1030" width="47" style="1" customWidth="1"/>
    <col min="1031" max="1032" width="16.140625" style="1" customWidth="1"/>
    <col min="1033" max="1033" width="16.28515625" style="1" customWidth="1"/>
    <col min="1034" max="1034" width="15.7109375" style="1" customWidth="1"/>
    <col min="1035" max="1035" width="32" style="1" customWidth="1"/>
    <col min="1036" max="1131" width="11.42578125" style="1"/>
    <col min="1132" max="1132" width="11.42578125" style="1" customWidth="1"/>
    <col min="1133" max="1221" width="11.42578125" style="1"/>
    <col min="1222" max="1222" width="1.42578125" style="1" customWidth="1"/>
    <col min="1223" max="1280" width="11.42578125" style="1"/>
    <col min="1281" max="1281" width="1.28515625" style="1" customWidth="1"/>
    <col min="1282" max="1282" width="28.140625" style="1" customWidth="1"/>
    <col min="1283" max="1283" width="34.5703125" style="1" customWidth="1"/>
    <col min="1284" max="1284" width="16.28515625" style="1" customWidth="1"/>
    <col min="1285" max="1285" width="5.85546875" style="1" customWidth="1"/>
    <col min="1286" max="1286" width="47" style="1" customWidth="1"/>
    <col min="1287" max="1288" width="16.140625" style="1" customWidth="1"/>
    <col min="1289" max="1289" width="16.28515625" style="1" customWidth="1"/>
    <col min="1290" max="1290" width="15.7109375" style="1" customWidth="1"/>
    <col min="1291" max="1291" width="32" style="1" customWidth="1"/>
    <col min="1292" max="1387" width="11.42578125" style="1"/>
    <col min="1388" max="1388" width="11.42578125" style="1" customWidth="1"/>
    <col min="1389" max="1477" width="11.42578125" style="1"/>
    <col min="1478" max="1478" width="1.42578125" style="1" customWidth="1"/>
    <col min="1479" max="1536" width="11.42578125" style="1"/>
    <col min="1537" max="1537" width="1.28515625" style="1" customWidth="1"/>
    <col min="1538" max="1538" width="28.140625" style="1" customWidth="1"/>
    <col min="1539" max="1539" width="34.5703125" style="1" customWidth="1"/>
    <col min="1540" max="1540" width="16.28515625" style="1" customWidth="1"/>
    <col min="1541" max="1541" width="5.85546875" style="1" customWidth="1"/>
    <col min="1542" max="1542" width="47" style="1" customWidth="1"/>
    <col min="1543" max="1544" width="16.140625" style="1" customWidth="1"/>
    <col min="1545" max="1545" width="16.28515625" style="1" customWidth="1"/>
    <col min="1546" max="1546" width="15.7109375" style="1" customWidth="1"/>
    <col min="1547" max="1547" width="32" style="1" customWidth="1"/>
    <col min="1548" max="1643" width="11.42578125" style="1"/>
    <col min="1644" max="1644" width="11.42578125" style="1" customWidth="1"/>
    <col min="1645" max="1733" width="11.42578125" style="1"/>
    <col min="1734" max="1734" width="1.42578125" style="1" customWidth="1"/>
    <col min="1735" max="1792" width="11.42578125" style="1"/>
    <col min="1793" max="1793" width="1.28515625" style="1" customWidth="1"/>
    <col min="1794" max="1794" width="28.140625" style="1" customWidth="1"/>
    <col min="1795" max="1795" width="34.5703125" style="1" customWidth="1"/>
    <col min="1796" max="1796" width="16.28515625" style="1" customWidth="1"/>
    <col min="1797" max="1797" width="5.85546875" style="1" customWidth="1"/>
    <col min="1798" max="1798" width="47" style="1" customWidth="1"/>
    <col min="1799" max="1800" width="16.140625" style="1" customWidth="1"/>
    <col min="1801" max="1801" width="16.28515625" style="1" customWidth="1"/>
    <col min="1802" max="1802" width="15.7109375" style="1" customWidth="1"/>
    <col min="1803" max="1803" width="32" style="1" customWidth="1"/>
    <col min="1804" max="1899" width="11.42578125" style="1"/>
    <col min="1900" max="1900" width="11.42578125" style="1" customWidth="1"/>
    <col min="1901" max="1989" width="11.42578125" style="1"/>
    <col min="1990" max="1990" width="1.42578125" style="1" customWidth="1"/>
    <col min="1991" max="2048" width="11.42578125" style="1"/>
    <col min="2049" max="2049" width="1.28515625" style="1" customWidth="1"/>
    <col min="2050" max="2050" width="28.140625" style="1" customWidth="1"/>
    <col min="2051" max="2051" width="34.5703125" style="1" customWidth="1"/>
    <col min="2052" max="2052" width="16.28515625" style="1" customWidth="1"/>
    <col min="2053" max="2053" width="5.85546875" style="1" customWidth="1"/>
    <col min="2054" max="2054" width="47" style="1" customWidth="1"/>
    <col min="2055" max="2056" width="16.140625" style="1" customWidth="1"/>
    <col min="2057" max="2057" width="16.28515625" style="1" customWidth="1"/>
    <col min="2058" max="2058" width="15.7109375" style="1" customWidth="1"/>
    <col min="2059" max="2059" width="32" style="1" customWidth="1"/>
    <col min="2060" max="2155" width="11.42578125" style="1"/>
    <col min="2156" max="2156" width="11.42578125" style="1" customWidth="1"/>
    <col min="2157" max="2245" width="11.42578125" style="1"/>
    <col min="2246" max="2246" width="1.42578125" style="1" customWidth="1"/>
    <col min="2247" max="2304" width="11.42578125" style="1"/>
    <col min="2305" max="2305" width="1.28515625" style="1" customWidth="1"/>
    <col min="2306" max="2306" width="28.140625" style="1" customWidth="1"/>
    <col min="2307" max="2307" width="34.5703125" style="1" customWidth="1"/>
    <col min="2308" max="2308" width="16.28515625" style="1" customWidth="1"/>
    <col min="2309" max="2309" width="5.85546875" style="1" customWidth="1"/>
    <col min="2310" max="2310" width="47" style="1" customWidth="1"/>
    <col min="2311" max="2312" width="16.140625" style="1" customWidth="1"/>
    <col min="2313" max="2313" width="16.28515625" style="1" customWidth="1"/>
    <col min="2314" max="2314" width="15.7109375" style="1" customWidth="1"/>
    <col min="2315" max="2315" width="32" style="1" customWidth="1"/>
    <col min="2316" max="2411" width="11.42578125" style="1"/>
    <col min="2412" max="2412" width="11.42578125" style="1" customWidth="1"/>
    <col min="2413" max="2501" width="11.42578125" style="1"/>
    <col min="2502" max="2502" width="1.42578125" style="1" customWidth="1"/>
    <col min="2503" max="2560" width="11.42578125" style="1"/>
    <col min="2561" max="2561" width="1.28515625" style="1" customWidth="1"/>
    <col min="2562" max="2562" width="28.140625" style="1" customWidth="1"/>
    <col min="2563" max="2563" width="34.5703125" style="1" customWidth="1"/>
    <col min="2564" max="2564" width="16.28515625" style="1" customWidth="1"/>
    <col min="2565" max="2565" width="5.85546875" style="1" customWidth="1"/>
    <col min="2566" max="2566" width="47" style="1" customWidth="1"/>
    <col min="2567" max="2568" width="16.140625" style="1" customWidth="1"/>
    <col min="2569" max="2569" width="16.28515625" style="1" customWidth="1"/>
    <col min="2570" max="2570" width="15.7109375" style="1" customWidth="1"/>
    <col min="2571" max="2571" width="32" style="1" customWidth="1"/>
    <col min="2572" max="2667" width="11.42578125" style="1"/>
    <col min="2668" max="2668" width="11.42578125" style="1" customWidth="1"/>
    <col min="2669" max="2757" width="11.42578125" style="1"/>
    <col min="2758" max="2758" width="1.42578125" style="1" customWidth="1"/>
    <col min="2759" max="2816" width="11.42578125" style="1"/>
    <col min="2817" max="2817" width="1.28515625" style="1" customWidth="1"/>
    <col min="2818" max="2818" width="28.140625" style="1" customWidth="1"/>
    <col min="2819" max="2819" width="34.5703125" style="1" customWidth="1"/>
    <col min="2820" max="2820" width="16.28515625" style="1" customWidth="1"/>
    <col min="2821" max="2821" width="5.85546875" style="1" customWidth="1"/>
    <col min="2822" max="2822" width="47" style="1" customWidth="1"/>
    <col min="2823" max="2824" width="16.140625" style="1" customWidth="1"/>
    <col min="2825" max="2825" width="16.28515625" style="1" customWidth="1"/>
    <col min="2826" max="2826" width="15.7109375" style="1" customWidth="1"/>
    <col min="2827" max="2827" width="32" style="1" customWidth="1"/>
    <col min="2828" max="2923" width="11.42578125" style="1"/>
    <col min="2924" max="2924" width="11.42578125" style="1" customWidth="1"/>
    <col min="2925" max="3013" width="11.42578125" style="1"/>
    <col min="3014" max="3014" width="1.42578125" style="1" customWidth="1"/>
    <col min="3015" max="3072" width="11.42578125" style="1"/>
    <col min="3073" max="3073" width="1.28515625" style="1" customWidth="1"/>
    <col min="3074" max="3074" width="28.140625" style="1" customWidth="1"/>
    <col min="3075" max="3075" width="34.5703125" style="1" customWidth="1"/>
    <col min="3076" max="3076" width="16.28515625" style="1" customWidth="1"/>
    <col min="3077" max="3077" width="5.85546875" style="1" customWidth="1"/>
    <col min="3078" max="3078" width="47" style="1" customWidth="1"/>
    <col min="3079" max="3080" width="16.140625" style="1" customWidth="1"/>
    <col min="3081" max="3081" width="16.28515625" style="1" customWidth="1"/>
    <col min="3082" max="3082" width="15.7109375" style="1" customWidth="1"/>
    <col min="3083" max="3083" width="32" style="1" customWidth="1"/>
    <col min="3084" max="3179" width="11.42578125" style="1"/>
    <col min="3180" max="3180" width="11.42578125" style="1" customWidth="1"/>
    <col min="3181" max="3269" width="11.42578125" style="1"/>
    <col min="3270" max="3270" width="1.42578125" style="1" customWidth="1"/>
    <col min="3271" max="3328" width="11.42578125" style="1"/>
    <col min="3329" max="3329" width="1.28515625" style="1" customWidth="1"/>
    <col min="3330" max="3330" width="28.140625" style="1" customWidth="1"/>
    <col min="3331" max="3331" width="34.5703125" style="1" customWidth="1"/>
    <col min="3332" max="3332" width="16.28515625" style="1" customWidth="1"/>
    <col min="3333" max="3333" width="5.85546875" style="1" customWidth="1"/>
    <col min="3334" max="3334" width="47" style="1" customWidth="1"/>
    <col min="3335" max="3336" width="16.140625" style="1" customWidth="1"/>
    <col min="3337" max="3337" width="16.28515625" style="1" customWidth="1"/>
    <col min="3338" max="3338" width="15.7109375" style="1" customWidth="1"/>
    <col min="3339" max="3339" width="32" style="1" customWidth="1"/>
    <col min="3340" max="3435" width="11.42578125" style="1"/>
    <col min="3436" max="3436" width="11.42578125" style="1" customWidth="1"/>
    <col min="3437" max="3525" width="11.42578125" style="1"/>
    <col min="3526" max="3526" width="1.42578125" style="1" customWidth="1"/>
    <col min="3527" max="3584" width="11.42578125" style="1"/>
    <col min="3585" max="3585" width="1.28515625" style="1" customWidth="1"/>
    <col min="3586" max="3586" width="28.140625" style="1" customWidth="1"/>
    <col min="3587" max="3587" width="34.5703125" style="1" customWidth="1"/>
    <col min="3588" max="3588" width="16.28515625" style="1" customWidth="1"/>
    <col min="3589" max="3589" width="5.85546875" style="1" customWidth="1"/>
    <col min="3590" max="3590" width="47" style="1" customWidth="1"/>
    <col min="3591" max="3592" width="16.140625" style="1" customWidth="1"/>
    <col min="3593" max="3593" width="16.28515625" style="1" customWidth="1"/>
    <col min="3594" max="3594" width="15.7109375" style="1" customWidth="1"/>
    <col min="3595" max="3595" width="32" style="1" customWidth="1"/>
    <col min="3596" max="3691" width="11.42578125" style="1"/>
    <col min="3692" max="3692" width="11.42578125" style="1" customWidth="1"/>
    <col min="3693" max="3781" width="11.42578125" style="1"/>
    <col min="3782" max="3782" width="1.42578125" style="1" customWidth="1"/>
    <col min="3783" max="3840" width="11.42578125" style="1"/>
    <col min="3841" max="3841" width="1.28515625" style="1" customWidth="1"/>
    <col min="3842" max="3842" width="28.140625" style="1" customWidth="1"/>
    <col min="3843" max="3843" width="34.5703125" style="1" customWidth="1"/>
    <col min="3844" max="3844" width="16.28515625" style="1" customWidth="1"/>
    <col min="3845" max="3845" width="5.85546875" style="1" customWidth="1"/>
    <col min="3846" max="3846" width="47" style="1" customWidth="1"/>
    <col min="3847" max="3848" width="16.140625" style="1" customWidth="1"/>
    <col min="3849" max="3849" width="16.28515625" style="1" customWidth="1"/>
    <col min="3850" max="3850" width="15.7109375" style="1" customWidth="1"/>
    <col min="3851" max="3851" width="32" style="1" customWidth="1"/>
    <col min="3852" max="3947" width="11.42578125" style="1"/>
    <col min="3948" max="3948" width="11.42578125" style="1" customWidth="1"/>
    <col min="3949" max="4037" width="11.42578125" style="1"/>
    <col min="4038" max="4038" width="1.42578125" style="1" customWidth="1"/>
    <col min="4039" max="4096" width="11.42578125" style="1"/>
    <col min="4097" max="4097" width="1.28515625" style="1" customWidth="1"/>
    <col min="4098" max="4098" width="28.140625" style="1" customWidth="1"/>
    <col min="4099" max="4099" width="34.5703125" style="1" customWidth="1"/>
    <col min="4100" max="4100" width="16.28515625" style="1" customWidth="1"/>
    <col min="4101" max="4101" width="5.85546875" style="1" customWidth="1"/>
    <col min="4102" max="4102" width="47" style="1" customWidth="1"/>
    <col min="4103" max="4104" width="16.140625" style="1" customWidth="1"/>
    <col min="4105" max="4105" width="16.28515625" style="1" customWidth="1"/>
    <col min="4106" max="4106" width="15.7109375" style="1" customWidth="1"/>
    <col min="4107" max="4107" width="32" style="1" customWidth="1"/>
    <col min="4108" max="4203" width="11.42578125" style="1"/>
    <col min="4204" max="4204" width="11.42578125" style="1" customWidth="1"/>
    <col min="4205" max="4293" width="11.42578125" style="1"/>
    <col min="4294" max="4294" width="1.42578125" style="1" customWidth="1"/>
    <col min="4295" max="4352" width="11.42578125" style="1"/>
    <col min="4353" max="4353" width="1.28515625" style="1" customWidth="1"/>
    <col min="4354" max="4354" width="28.140625" style="1" customWidth="1"/>
    <col min="4355" max="4355" width="34.5703125" style="1" customWidth="1"/>
    <col min="4356" max="4356" width="16.28515625" style="1" customWidth="1"/>
    <col min="4357" max="4357" width="5.85546875" style="1" customWidth="1"/>
    <col min="4358" max="4358" width="47" style="1" customWidth="1"/>
    <col min="4359" max="4360" width="16.140625" style="1" customWidth="1"/>
    <col min="4361" max="4361" width="16.28515625" style="1" customWidth="1"/>
    <col min="4362" max="4362" width="15.7109375" style="1" customWidth="1"/>
    <col min="4363" max="4363" width="32" style="1" customWidth="1"/>
    <col min="4364" max="4459" width="11.42578125" style="1"/>
    <col min="4460" max="4460" width="11.42578125" style="1" customWidth="1"/>
    <col min="4461" max="4549" width="11.42578125" style="1"/>
    <col min="4550" max="4550" width="1.42578125" style="1" customWidth="1"/>
    <col min="4551" max="4608" width="11.42578125" style="1"/>
    <col min="4609" max="4609" width="1.28515625" style="1" customWidth="1"/>
    <col min="4610" max="4610" width="28.140625" style="1" customWidth="1"/>
    <col min="4611" max="4611" width="34.5703125" style="1" customWidth="1"/>
    <col min="4612" max="4612" width="16.28515625" style="1" customWidth="1"/>
    <col min="4613" max="4613" width="5.85546875" style="1" customWidth="1"/>
    <col min="4614" max="4614" width="47" style="1" customWidth="1"/>
    <col min="4615" max="4616" width="16.140625" style="1" customWidth="1"/>
    <col min="4617" max="4617" width="16.28515625" style="1" customWidth="1"/>
    <col min="4618" max="4618" width="15.7109375" style="1" customWidth="1"/>
    <col min="4619" max="4619" width="32" style="1" customWidth="1"/>
    <col min="4620" max="4715" width="11.42578125" style="1"/>
    <col min="4716" max="4716" width="11.42578125" style="1" customWidth="1"/>
    <col min="4717" max="4805" width="11.42578125" style="1"/>
    <col min="4806" max="4806" width="1.42578125" style="1" customWidth="1"/>
    <col min="4807" max="4864" width="11.42578125" style="1"/>
    <col min="4865" max="4865" width="1.28515625" style="1" customWidth="1"/>
    <col min="4866" max="4866" width="28.140625" style="1" customWidth="1"/>
    <col min="4867" max="4867" width="34.5703125" style="1" customWidth="1"/>
    <col min="4868" max="4868" width="16.28515625" style="1" customWidth="1"/>
    <col min="4869" max="4869" width="5.85546875" style="1" customWidth="1"/>
    <col min="4870" max="4870" width="47" style="1" customWidth="1"/>
    <col min="4871" max="4872" width="16.140625" style="1" customWidth="1"/>
    <col min="4873" max="4873" width="16.28515625" style="1" customWidth="1"/>
    <col min="4874" max="4874" width="15.7109375" style="1" customWidth="1"/>
    <col min="4875" max="4875" width="32" style="1" customWidth="1"/>
    <col min="4876" max="4971" width="11.42578125" style="1"/>
    <col min="4972" max="4972" width="11.42578125" style="1" customWidth="1"/>
    <col min="4973" max="5061" width="11.42578125" style="1"/>
    <col min="5062" max="5062" width="1.42578125" style="1" customWidth="1"/>
    <col min="5063" max="5120" width="11.42578125" style="1"/>
    <col min="5121" max="5121" width="1.28515625" style="1" customWidth="1"/>
    <col min="5122" max="5122" width="28.140625" style="1" customWidth="1"/>
    <col min="5123" max="5123" width="34.5703125" style="1" customWidth="1"/>
    <col min="5124" max="5124" width="16.28515625" style="1" customWidth="1"/>
    <col min="5125" max="5125" width="5.85546875" style="1" customWidth="1"/>
    <col min="5126" max="5126" width="47" style="1" customWidth="1"/>
    <col min="5127" max="5128" width="16.140625" style="1" customWidth="1"/>
    <col min="5129" max="5129" width="16.28515625" style="1" customWidth="1"/>
    <col min="5130" max="5130" width="15.7109375" style="1" customWidth="1"/>
    <col min="5131" max="5131" width="32" style="1" customWidth="1"/>
    <col min="5132" max="5227" width="11.42578125" style="1"/>
    <col min="5228" max="5228" width="11.42578125" style="1" customWidth="1"/>
    <col min="5229" max="5317" width="11.42578125" style="1"/>
    <col min="5318" max="5318" width="1.42578125" style="1" customWidth="1"/>
    <col min="5319" max="5376" width="11.42578125" style="1"/>
    <col min="5377" max="5377" width="1.28515625" style="1" customWidth="1"/>
    <col min="5378" max="5378" width="28.140625" style="1" customWidth="1"/>
    <col min="5379" max="5379" width="34.5703125" style="1" customWidth="1"/>
    <col min="5380" max="5380" width="16.28515625" style="1" customWidth="1"/>
    <col min="5381" max="5381" width="5.85546875" style="1" customWidth="1"/>
    <col min="5382" max="5382" width="47" style="1" customWidth="1"/>
    <col min="5383" max="5384" width="16.140625" style="1" customWidth="1"/>
    <col min="5385" max="5385" width="16.28515625" style="1" customWidth="1"/>
    <col min="5386" max="5386" width="15.7109375" style="1" customWidth="1"/>
    <col min="5387" max="5387" width="32" style="1" customWidth="1"/>
    <col min="5388" max="5483" width="11.42578125" style="1"/>
    <col min="5484" max="5484" width="11.42578125" style="1" customWidth="1"/>
    <col min="5485" max="5573" width="11.42578125" style="1"/>
    <col min="5574" max="5574" width="1.42578125" style="1" customWidth="1"/>
    <col min="5575" max="5632" width="11.42578125" style="1"/>
    <col min="5633" max="5633" width="1.28515625" style="1" customWidth="1"/>
    <col min="5634" max="5634" width="28.140625" style="1" customWidth="1"/>
    <col min="5635" max="5635" width="34.5703125" style="1" customWidth="1"/>
    <col min="5636" max="5636" width="16.28515625" style="1" customWidth="1"/>
    <col min="5637" max="5637" width="5.85546875" style="1" customWidth="1"/>
    <col min="5638" max="5638" width="47" style="1" customWidth="1"/>
    <col min="5639" max="5640" width="16.140625" style="1" customWidth="1"/>
    <col min="5641" max="5641" width="16.28515625" style="1" customWidth="1"/>
    <col min="5642" max="5642" width="15.7109375" style="1" customWidth="1"/>
    <col min="5643" max="5643" width="32" style="1" customWidth="1"/>
    <col min="5644" max="5739" width="11.42578125" style="1"/>
    <col min="5740" max="5740" width="11.42578125" style="1" customWidth="1"/>
    <col min="5741" max="5829" width="11.42578125" style="1"/>
    <col min="5830" max="5830" width="1.42578125" style="1" customWidth="1"/>
    <col min="5831" max="5888" width="11.42578125" style="1"/>
    <col min="5889" max="5889" width="1.28515625" style="1" customWidth="1"/>
    <col min="5890" max="5890" width="28.140625" style="1" customWidth="1"/>
    <col min="5891" max="5891" width="34.5703125" style="1" customWidth="1"/>
    <col min="5892" max="5892" width="16.28515625" style="1" customWidth="1"/>
    <col min="5893" max="5893" width="5.85546875" style="1" customWidth="1"/>
    <col min="5894" max="5894" width="47" style="1" customWidth="1"/>
    <col min="5895" max="5896" width="16.140625" style="1" customWidth="1"/>
    <col min="5897" max="5897" width="16.28515625" style="1" customWidth="1"/>
    <col min="5898" max="5898" width="15.7109375" style="1" customWidth="1"/>
    <col min="5899" max="5899" width="32" style="1" customWidth="1"/>
    <col min="5900" max="5995" width="11.42578125" style="1"/>
    <col min="5996" max="5996" width="11.42578125" style="1" customWidth="1"/>
    <col min="5997" max="6085" width="11.42578125" style="1"/>
    <col min="6086" max="6086" width="1.42578125" style="1" customWidth="1"/>
    <col min="6087" max="6144" width="11.42578125" style="1"/>
    <col min="6145" max="6145" width="1.28515625" style="1" customWidth="1"/>
    <col min="6146" max="6146" width="28.140625" style="1" customWidth="1"/>
    <col min="6147" max="6147" width="34.5703125" style="1" customWidth="1"/>
    <col min="6148" max="6148" width="16.28515625" style="1" customWidth="1"/>
    <col min="6149" max="6149" width="5.85546875" style="1" customWidth="1"/>
    <col min="6150" max="6150" width="47" style="1" customWidth="1"/>
    <col min="6151" max="6152" width="16.140625" style="1" customWidth="1"/>
    <col min="6153" max="6153" width="16.28515625" style="1" customWidth="1"/>
    <col min="6154" max="6154" width="15.7109375" style="1" customWidth="1"/>
    <col min="6155" max="6155" width="32" style="1" customWidth="1"/>
    <col min="6156" max="6251" width="11.42578125" style="1"/>
    <col min="6252" max="6252" width="11.42578125" style="1" customWidth="1"/>
    <col min="6253" max="6341" width="11.42578125" style="1"/>
    <col min="6342" max="6342" width="1.42578125" style="1" customWidth="1"/>
    <col min="6343" max="6400" width="11.42578125" style="1"/>
    <col min="6401" max="6401" width="1.28515625" style="1" customWidth="1"/>
    <col min="6402" max="6402" width="28.140625" style="1" customWidth="1"/>
    <col min="6403" max="6403" width="34.5703125" style="1" customWidth="1"/>
    <col min="6404" max="6404" width="16.28515625" style="1" customWidth="1"/>
    <col min="6405" max="6405" width="5.85546875" style="1" customWidth="1"/>
    <col min="6406" max="6406" width="47" style="1" customWidth="1"/>
    <col min="6407" max="6408" width="16.140625" style="1" customWidth="1"/>
    <col min="6409" max="6409" width="16.28515625" style="1" customWidth="1"/>
    <col min="6410" max="6410" width="15.7109375" style="1" customWidth="1"/>
    <col min="6411" max="6411" width="32" style="1" customWidth="1"/>
    <col min="6412" max="6507" width="11.42578125" style="1"/>
    <col min="6508" max="6508" width="11.42578125" style="1" customWidth="1"/>
    <col min="6509" max="6597" width="11.42578125" style="1"/>
    <col min="6598" max="6598" width="1.42578125" style="1" customWidth="1"/>
    <col min="6599" max="6656" width="11.42578125" style="1"/>
    <col min="6657" max="6657" width="1.28515625" style="1" customWidth="1"/>
    <col min="6658" max="6658" width="28.140625" style="1" customWidth="1"/>
    <col min="6659" max="6659" width="34.5703125" style="1" customWidth="1"/>
    <col min="6660" max="6660" width="16.28515625" style="1" customWidth="1"/>
    <col min="6661" max="6661" width="5.85546875" style="1" customWidth="1"/>
    <col min="6662" max="6662" width="47" style="1" customWidth="1"/>
    <col min="6663" max="6664" width="16.140625" style="1" customWidth="1"/>
    <col min="6665" max="6665" width="16.28515625" style="1" customWidth="1"/>
    <col min="6666" max="6666" width="15.7109375" style="1" customWidth="1"/>
    <col min="6667" max="6667" width="32" style="1" customWidth="1"/>
    <col min="6668" max="6763" width="11.42578125" style="1"/>
    <col min="6764" max="6764" width="11.42578125" style="1" customWidth="1"/>
    <col min="6765" max="6853" width="11.42578125" style="1"/>
    <col min="6854" max="6854" width="1.42578125" style="1" customWidth="1"/>
    <col min="6855" max="6912" width="11.42578125" style="1"/>
    <col min="6913" max="6913" width="1.28515625" style="1" customWidth="1"/>
    <col min="6914" max="6914" width="28.140625" style="1" customWidth="1"/>
    <col min="6915" max="6915" width="34.5703125" style="1" customWidth="1"/>
    <col min="6916" max="6916" width="16.28515625" style="1" customWidth="1"/>
    <col min="6917" max="6917" width="5.85546875" style="1" customWidth="1"/>
    <col min="6918" max="6918" width="47" style="1" customWidth="1"/>
    <col min="6919" max="6920" width="16.140625" style="1" customWidth="1"/>
    <col min="6921" max="6921" width="16.28515625" style="1" customWidth="1"/>
    <col min="6922" max="6922" width="15.7109375" style="1" customWidth="1"/>
    <col min="6923" max="6923" width="32" style="1" customWidth="1"/>
    <col min="6924" max="7019" width="11.42578125" style="1"/>
    <col min="7020" max="7020" width="11.42578125" style="1" customWidth="1"/>
    <col min="7021" max="7109" width="11.42578125" style="1"/>
    <col min="7110" max="7110" width="1.42578125" style="1" customWidth="1"/>
    <col min="7111" max="7168" width="11.42578125" style="1"/>
    <col min="7169" max="7169" width="1.28515625" style="1" customWidth="1"/>
    <col min="7170" max="7170" width="28.140625" style="1" customWidth="1"/>
    <col min="7171" max="7171" width="34.5703125" style="1" customWidth="1"/>
    <col min="7172" max="7172" width="16.28515625" style="1" customWidth="1"/>
    <col min="7173" max="7173" width="5.85546875" style="1" customWidth="1"/>
    <col min="7174" max="7174" width="47" style="1" customWidth="1"/>
    <col min="7175" max="7176" width="16.140625" style="1" customWidth="1"/>
    <col min="7177" max="7177" width="16.28515625" style="1" customWidth="1"/>
    <col min="7178" max="7178" width="15.7109375" style="1" customWidth="1"/>
    <col min="7179" max="7179" width="32" style="1" customWidth="1"/>
    <col min="7180" max="7275" width="11.42578125" style="1"/>
    <col min="7276" max="7276" width="11.42578125" style="1" customWidth="1"/>
    <col min="7277" max="7365" width="11.42578125" style="1"/>
    <col min="7366" max="7366" width="1.42578125" style="1" customWidth="1"/>
    <col min="7367" max="7424" width="11.42578125" style="1"/>
    <col min="7425" max="7425" width="1.28515625" style="1" customWidth="1"/>
    <col min="7426" max="7426" width="28.140625" style="1" customWidth="1"/>
    <col min="7427" max="7427" width="34.5703125" style="1" customWidth="1"/>
    <col min="7428" max="7428" width="16.28515625" style="1" customWidth="1"/>
    <col min="7429" max="7429" width="5.85546875" style="1" customWidth="1"/>
    <col min="7430" max="7430" width="47" style="1" customWidth="1"/>
    <col min="7431" max="7432" width="16.140625" style="1" customWidth="1"/>
    <col min="7433" max="7433" width="16.28515625" style="1" customWidth="1"/>
    <col min="7434" max="7434" width="15.7109375" style="1" customWidth="1"/>
    <col min="7435" max="7435" width="32" style="1" customWidth="1"/>
    <col min="7436" max="7531" width="11.42578125" style="1"/>
    <col min="7532" max="7532" width="11.42578125" style="1" customWidth="1"/>
    <col min="7533" max="7621" width="11.42578125" style="1"/>
    <col min="7622" max="7622" width="1.42578125" style="1" customWidth="1"/>
    <col min="7623" max="7680" width="11.42578125" style="1"/>
    <col min="7681" max="7681" width="1.28515625" style="1" customWidth="1"/>
    <col min="7682" max="7682" width="28.140625" style="1" customWidth="1"/>
    <col min="7683" max="7683" width="34.5703125" style="1" customWidth="1"/>
    <col min="7684" max="7684" width="16.28515625" style="1" customWidth="1"/>
    <col min="7685" max="7685" width="5.85546875" style="1" customWidth="1"/>
    <col min="7686" max="7686" width="47" style="1" customWidth="1"/>
    <col min="7687" max="7688" width="16.140625" style="1" customWidth="1"/>
    <col min="7689" max="7689" width="16.28515625" style="1" customWidth="1"/>
    <col min="7690" max="7690" width="15.7109375" style="1" customWidth="1"/>
    <col min="7691" max="7691" width="32" style="1" customWidth="1"/>
    <col min="7692" max="7787" width="11.42578125" style="1"/>
    <col min="7788" max="7788" width="11.42578125" style="1" customWidth="1"/>
    <col min="7789" max="7877" width="11.42578125" style="1"/>
    <col min="7878" max="7878" width="1.42578125" style="1" customWidth="1"/>
    <col min="7879" max="7936" width="11.42578125" style="1"/>
    <col min="7937" max="7937" width="1.28515625" style="1" customWidth="1"/>
    <col min="7938" max="7938" width="28.140625" style="1" customWidth="1"/>
    <col min="7939" max="7939" width="34.5703125" style="1" customWidth="1"/>
    <col min="7940" max="7940" width="16.28515625" style="1" customWidth="1"/>
    <col min="7941" max="7941" width="5.85546875" style="1" customWidth="1"/>
    <col min="7942" max="7942" width="47" style="1" customWidth="1"/>
    <col min="7943" max="7944" width="16.140625" style="1" customWidth="1"/>
    <col min="7945" max="7945" width="16.28515625" style="1" customWidth="1"/>
    <col min="7946" max="7946" width="15.7109375" style="1" customWidth="1"/>
    <col min="7947" max="7947" width="32" style="1" customWidth="1"/>
    <col min="7948" max="8043" width="11.42578125" style="1"/>
    <col min="8044" max="8044" width="11.42578125" style="1" customWidth="1"/>
    <col min="8045" max="8133" width="11.42578125" style="1"/>
    <col min="8134" max="8134" width="1.42578125" style="1" customWidth="1"/>
    <col min="8135" max="8192" width="11.42578125" style="1"/>
    <col min="8193" max="8193" width="1.28515625" style="1" customWidth="1"/>
    <col min="8194" max="8194" width="28.140625" style="1" customWidth="1"/>
    <col min="8195" max="8195" width="34.5703125" style="1" customWidth="1"/>
    <col min="8196" max="8196" width="16.28515625" style="1" customWidth="1"/>
    <col min="8197" max="8197" width="5.85546875" style="1" customWidth="1"/>
    <col min="8198" max="8198" width="47" style="1" customWidth="1"/>
    <col min="8199" max="8200" width="16.140625" style="1" customWidth="1"/>
    <col min="8201" max="8201" width="16.28515625" style="1" customWidth="1"/>
    <col min="8202" max="8202" width="15.7109375" style="1" customWidth="1"/>
    <col min="8203" max="8203" width="32" style="1" customWidth="1"/>
    <col min="8204" max="8299" width="11.42578125" style="1"/>
    <col min="8300" max="8300" width="11.42578125" style="1" customWidth="1"/>
    <col min="8301" max="8389" width="11.42578125" style="1"/>
    <col min="8390" max="8390" width="1.42578125" style="1" customWidth="1"/>
    <col min="8391" max="8448" width="11.42578125" style="1"/>
    <col min="8449" max="8449" width="1.28515625" style="1" customWidth="1"/>
    <col min="8450" max="8450" width="28.140625" style="1" customWidth="1"/>
    <col min="8451" max="8451" width="34.5703125" style="1" customWidth="1"/>
    <col min="8452" max="8452" width="16.28515625" style="1" customWidth="1"/>
    <col min="8453" max="8453" width="5.85546875" style="1" customWidth="1"/>
    <col min="8454" max="8454" width="47" style="1" customWidth="1"/>
    <col min="8455" max="8456" width="16.140625" style="1" customWidth="1"/>
    <col min="8457" max="8457" width="16.28515625" style="1" customWidth="1"/>
    <col min="8458" max="8458" width="15.7109375" style="1" customWidth="1"/>
    <col min="8459" max="8459" width="32" style="1" customWidth="1"/>
    <col min="8460" max="8555" width="11.42578125" style="1"/>
    <col min="8556" max="8556" width="11.42578125" style="1" customWidth="1"/>
    <col min="8557" max="8645" width="11.42578125" style="1"/>
    <col min="8646" max="8646" width="1.42578125" style="1" customWidth="1"/>
    <col min="8647" max="8704" width="11.42578125" style="1"/>
    <col min="8705" max="8705" width="1.28515625" style="1" customWidth="1"/>
    <col min="8706" max="8706" width="28.140625" style="1" customWidth="1"/>
    <col min="8707" max="8707" width="34.5703125" style="1" customWidth="1"/>
    <col min="8708" max="8708" width="16.28515625" style="1" customWidth="1"/>
    <col min="8709" max="8709" width="5.85546875" style="1" customWidth="1"/>
    <col min="8710" max="8710" width="47" style="1" customWidth="1"/>
    <col min="8711" max="8712" width="16.140625" style="1" customWidth="1"/>
    <col min="8713" max="8713" width="16.28515625" style="1" customWidth="1"/>
    <col min="8714" max="8714" width="15.7109375" style="1" customWidth="1"/>
    <col min="8715" max="8715" width="32" style="1" customWidth="1"/>
    <col min="8716" max="8811" width="11.42578125" style="1"/>
    <col min="8812" max="8812" width="11.42578125" style="1" customWidth="1"/>
    <col min="8813" max="8901" width="11.42578125" style="1"/>
    <col min="8902" max="8902" width="1.42578125" style="1" customWidth="1"/>
    <col min="8903" max="8960" width="11.42578125" style="1"/>
    <col min="8961" max="8961" width="1.28515625" style="1" customWidth="1"/>
    <col min="8962" max="8962" width="28.140625" style="1" customWidth="1"/>
    <col min="8963" max="8963" width="34.5703125" style="1" customWidth="1"/>
    <col min="8964" max="8964" width="16.28515625" style="1" customWidth="1"/>
    <col min="8965" max="8965" width="5.85546875" style="1" customWidth="1"/>
    <col min="8966" max="8966" width="47" style="1" customWidth="1"/>
    <col min="8967" max="8968" width="16.140625" style="1" customWidth="1"/>
    <col min="8969" max="8969" width="16.28515625" style="1" customWidth="1"/>
    <col min="8970" max="8970" width="15.7109375" style="1" customWidth="1"/>
    <col min="8971" max="8971" width="32" style="1" customWidth="1"/>
    <col min="8972" max="9067" width="11.42578125" style="1"/>
    <col min="9068" max="9068" width="11.42578125" style="1" customWidth="1"/>
    <col min="9069" max="9157" width="11.42578125" style="1"/>
    <col min="9158" max="9158" width="1.42578125" style="1" customWidth="1"/>
    <col min="9159" max="9216" width="11.42578125" style="1"/>
    <col min="9217" max="9217" width="1.28515625" style="1" customWidth="1"/>
    <col min="9218" max="9218" width="28.140625" style="1" customWidth="1"/>
    <col min="9219" max="9219" width="34.5703125" style="1" customWidth="1"/>
    <col min="9220" max="9220" width="16.28515625" style="1" customWidth="1"/>
    <col min="9221" max="9221" width="5.85546875" style="1" customWidth="1"/>
    <col min="9222" max="9222" width="47" style="1" customWidth="1"/>
    <col min="9223" max="9224" width="16.140625" style="1" customWidth="1"/>
    <col min="9225" max="9225" width="16.28515625" style="1" customWidth="1"/>
    <col min="9226" max="9226" width="15.7109375" style="1" customWidth="1"/>
    <col min="9227" max="9227" width="32" style="1" customWidth="1"/>
    <col min="9228" max="9323" width="11.42578125" style="1"/>
    <col min="9324" max="9324" width="11.42578125" style="1" customWidth="1"/>
    <col min="9325" max="9413" width="11.42578125" style="1"/>
    <col min="9414" max="9414" width="1.42578125" style="1" customWidth="1"/>
    <col min="9415" max="9472" width="11.42578125" style="1"/>
    <col min="9473" max="9473" width="1.28515625" style="1" customWidth="1"/>
    <col min="9474" max="9474" width="28.140625" style="1" customWidth="1"/>
    <col min="9475" max="9475" width="34.5703125" style="1" customWidth="1"/>
    <col min="9476" max="9476" width="16.28515625" style="1" customWidth="1"/>
    <col min="9477" max="9477" width="5.85546875" style="1" customWidth="1"/>
    <col min="9478" max="9478" width="47" style="1" customWidth="1"/>
    <col min="9479" max="9480" width="16.140625" style="1" customWidth="1"/>
    <col min="9481" max="9481" width="16.28515625" style="1" customWidth="1"/>
    <col min="9482" max="9482" width="15.7109375" style="1" customWidth="1"/>
    <col min="9483" max="9483" width="32" style="1" customWidth="1"/>
    <col min="9484" max="9579" width="11.42578125" style="1"/>
    <col min="9580" max="9580" width="11.42578125" style="1" customWidth="1"/>
    <col min="9581" max="9669" width="11.42578125" style="1"/>
    <col min="9670" max="9670" width="1.42578125" style="1" customWidth="1"/>
    <col min="9671" max="9728" width="11.42578125" style="1"/>
    <col min="9729" max="9729" width="1.28515625" style="1" customWidth="1"/>
    <col min="9730" max="9730" width="28.140625" style="1" customWidth="1"/>
    <col min="9731" max="9731" width="34.5703125" style="1" customWidth="1"/>
    <col min="9732" max="9732" width="16.28515625" style="1" customWidth="1"/>
    <col min="9733" max="9733" width="5.85546875" style="1" customWidth="1"/>
    <col min="9734" max="9734" width="47" style="1" customWidth="1"/>
    <col min="9735" max="9736" width="16.140625" style="1" customWidth="1"/>
    <col min="9737" max="9737" width="16.28515625" style="1" customWidth="1"/>
    <col min="9738" max="9738" width="15.7109375" style="1" customWidth="1"/>
    <col min="9739" max="9739" width="32" style="1" customWidth="1"/>
    <col min="9740" max="9835" width="11.42578125" style="1"/>
    <col min="9836" max="9836" width="11.42578125" style="1" customWidth="1"/>
    <col min="9837" max="9925" width="11.42578125" style="1"/>
    <col min="9926" max="9926" width="1.42578125" style="1" customWidth="1"/>
    <col min="9927" max="9984" width="11.42578125" style="1"/>
    <col min="9985" max="9985" width="1.28515625" style="1" customWidth="1"/>
    <col min="9986" max="9986" width="28.140625" style="1" customWidth="1"/>
    <col min="9987" max="9987" width="34.5703125" style="1" customWidth="1"/>
    <col min="9988" max="9988" width="16.28515625" style="1" customWidth="1"/>
    <col min="9989" max="9989" width="5.85546875" style="1" customWidth="1"/>
    <col min="9990" max="9990" width="47" style="1" customWidth="1"/>
    <col min="9991" max="9992" width="16.140625" style="1" customWidth="1"/>
    <col min="9993" max="9993" width="16.28515625" style="1" customWidth="1"/>
    <col min="9994" max="9994" width="15.7109375" style="1" customWidth="1"/>
    <col min="9995" max="9995" width="32" style="1" customWidth="1"/>
    <col min="9996" max="10091" width="11.42578125" style="1"/>
    <col min="10092" max="10092" width="11.42578125" style="1" customWidth="1"/>
    <col min="10093" max="10181" width="11.42578125" style="1"/>
    <col min="10182" max="10182" width="1.42578125" style="1" customWidth="1"/>
    <col min="10183" max="10240" width="11.42578125" style="1"/>
    <col min="10241" max="10241" width="1.28515625" style="1" customWidth="1"/>
    <col min="10242" max="10242" width="28.140625" style="1" customWidth="1"/>
    <col min="10243" max="10243" width="34.5703125" style="1" customWidth="1"/>
    <col min="10244" max="10244" width="16.28515625" style="1" customWidth="1"/>
    <col min="10245" max="10245" width="5.85546875" style="1" customWidth="1"/>
    <col min="10246" max="10246" width="47" style="1" customWidth="1"/>
    <col min="10247" max="10248" width="16.140625" style="1" customWidth="1"/>
    <col min="10249" max="10249" width="16.28515625" style="1" customWidth="1"/>
    <col min="10250" max="10250" width="15.7109375" style="1" customWidth="1"/>
    <col min="10251" max="10251" width="32" style="1" customWidth="1"/>
    <col min="10252" max="10347" width="11.42578125" style="1"/>
    <col min="10348" max="10348" width="11.42578125" style="1" customWidth="1"/>
    <col min="10349" max="10437" width="11.42578125" style="1"/>
    <col min="10438" max="10438" width="1.42578125" style="1" customWidth="1"/>
    <col min="10439" max="10496" width="11.42578125" style="1"/>
    <col min="10497" max="10497" width="1.28515625" style="1" customWidth="1"/>
    <col min="10498" max="10498" width="28.140625" style="1" customWidth="1"/>
    <col min="10499" max="10499" width="34.5703125" style="1" customWidth="1"/>
    <col min="10500" max="10500" width="16.28515625" style="1" customWidth="1"/>
    <col min="10501" max="10501" width="5.85546875" style="1" customWidth="1"/>
    <col min="10502" max="10502" width="47" style="1" customWidth="1"/>
    <col min="10503" max="10504" width="16.140625" style="1" customWidth="1"/>
    <col min="10505" max="10505" width="16.28515625" style="1" customWidth="1"/>
    <col min="10506" max="10506" width="15.7109375" style="1" customWidth="1"/>
    <col min="10507" max="10507" width="32" style="1" customWidth="1"/>
    <col min="10508" max="10603" width="11.42578125" style="1"/>
    <col min="10604" max="10604" width="11.42578125" style="1" customWidth="1"/>
    <col min="10605" max="10693" width="11.42578125" style="1"/>
    <col min="10694" max="10694" width="1.42578125" style="1" customWidth="1"/>
    <col min="10695" max="10752" width="11.42578125" style="1"/>
    <col min="10753" max="10753" width="1.28515625" style="1" customWidth="1"/>
    <col min="10754" max="10754" width="28.140625" style="1" customWidth="1"/>
    <col min="10755" max="10755" width="34.5703125" style="1" customWidth="1"/>
    <col min="10756" max="10756" width="16.28515625" style="1" customWidth="1"/>
    <col min="10757" max="10757" width="5.85546875" style="1" customWidth="1"/>
    <col min="10758" max="10758" width="47" style="1" customWidth="1"/>
    <col min="10759" max="10760" width="16.140625" style="1" customWidth="1"/>
    <col min="10761" max="10761" width="16.28515625" style="1" customWidth="1"/>
    <col min="10762" max="10762" width="15.7109375" style="1" customWidth="1"/>
    <col min="10763" max="10763" width="32" style="1" customWidth="1"/>
    <col min="10764" max="10859" width="11.42578125" style="1"/>
    <col min="10860" max="10860" width="11.42578125" style="1" customWidth="1"/>
    <col min="10861" max="10949" width="11.42578125" style="1"/>
    <col min="10950" max="10950" width="1.42578125" style="1" customWidth="1"/>
    <col min="10951" max="11008" width="11.42578125" style="1"/>
    <col min="11009" max="11009" width="1.28515625" style="1" customWidth="1"/>
    <col min="11010" max="11010" width="28.140625" style="1" customWidth="1"/>
    <col min="11011" max="11011" width="34.5703125" style="1" customWidth="1"/>
    <col min="11012" max="11012" width="16.28515625" style="1" customWidth="1"/>
    <col min="11013" max="11013" width="5.85546875" style="1" customWidth="1"/>
    <col min="11014" max="11014" width="47" style="1" customWidth="1"/>
    <col min="11015" max="11016" width="16.140625" style="1" customWidth="1"/>
    <col min="11017" max="11017" width="16.28515625" style="1" customWidth="1"/>
    <col min="11018" max="11018" width="15.7109375" style="1" customWidth="1"/>
    <col min="11019" max="11019" width="32" style="1" customWidth="1"/>
    <col min="11020" max="11115" width="11.42578125" style="1"/>
    <col min="11116" max="11116" width="11.42578125" style="1" customWidth="1"/>
    <col min="11117" max="11205" width="11.42578125" style="1"/>
    <col min="11206" max="11206" width="1.42578125" style="1" customWidth="1"/>
    <col min="11207" max="11264" width="11.42578125" style="1"/>
    <col min="11265" max="11265" width="1.28515625" style="1" customWidth="1"/>
    <col min="11266" max="11266" width="28.140625" style="1" customWidth="1"/>
    <col min="11267" max="11267" width="34.5703125" style="1" customWidth="1"/>
    <col min="11268" max="11268" width="16.28515625" style="1" customWidth="1"/>
    <col min="11269" max="11269" width="5.85546875" style="1" customWidth="1"/>
    <col min="11270" max="11270" width="47" style="1" customWidth="1"/>
    <col min="11271" max="11272" width="16.140625" style="1" customWidth="1"/>
    <col min="11273" max="11273" width="16.28515625" style="1" customWidth="1"/>
    <col min="11274" max="11274" width="15.7109375" style="1" customWidth="1"/>
    <col min="11275" max="11275" width="32" style="1" customWidth="1"/>
    <col min="11276" max="11371" width="11.42578125" style="1"/>
    <col min="11372" max="11372" width="11.42578125" style="1" customWidth="1"/>
    <col min="11373" max="11461" width="11.42578125" style="1"/>
    <col min="11462" max="11462" width="1.42578125" style="1" customWidth="1"/>
    <col min="11463" max="11520" width="11.42578125" style="1"/>
    <col min="11521" max="11521" width="1.28515625" style="1" customWidth="1"/>
    <col min="11522" max="11522" width="28.140625" style="1" customWidth="1"/>
    <col min="11523" max="11523" width="34.5703125" style="1" customWidth="1"/>
    <col min="11524" max="11524" width="16.28515625" style="1" customWidth="1"/>
    <col min="11525" max="11525" width="5.85546875" style="1" customWidth="1"/>
    <col min="11526" max="11526" width="47" style="1" customWidth="1"/>
    <col min="11527" max="11528" width="16.140625" style="1" customWidth="1"/>
    <col min="11529" max="11529" width="16.28515625" style="1" customWidth="1"/>
    <col min="11530" max="11530" width="15.7109375" style="1" customWidth="1"/>
    <col min="11531" max="11531" width="32" style="1" customWidth="1"/>
    <col min="11532" max="11627" width="11.42578125" style="1"/>
    <col min="11628" max="11628" width="11.42578125" style="1" customWidth="1"/>
    <col min="11629" max="11717" width="11.42578125" style="1"/>
    <col min="11718" max="11718" width="1.42578125" style="1" customWidth="1"/>
    <col min="11719" max="11776" width="11.42578125" style="1"/>
    <col min="11777" max="11777" width="1.28515625" style="1" customWidth="1"/>
    <col min="11778" max="11778" width="28.140625" style="1" customWidth="1"/>
    <col min="11779" max="11779" width="34.5703125" style="1" customWidth="1"/>
    <col min="11780" max="11780" width="16.28515625" style="1" customWidth="1"/>
    <col min="11781" max="11781" width="5.85546875" style="1" customWidth="1"/>
    <col min="11782" max="11782" width="47" style="1" customWidth="1"/>
    <col min="11783" max="11784" width="16.140625" style="1" customWidth="1"/>
    <col min="11785" max="11785" width="16.28515625" style="1" customWidth="1"/>
    <col min="11786" max="11786" width="15.7109375" style="1" customWidth="1"/>
    <col min="11787" max="11787" width="32" style="1" customWidth="1"/>
    <col min="11788" max="11883" width="11.42578125" style="1"/>
    <col min="11884" max="11884" width="11.42578125" style="1" customWidth="1"/>
    <col min="11885" max="11973" width="11.42578125" style="1"/>
    <col min="11974" max="11974" width="1.42578125" style="1" customWidth="1"/>
    <col min="11975" max="12032" width="11.42578125" style="1"/>
    <col min="12033" max="12033" width="1.28515625" style="1" customWidth="1"/>
    <col min="12034" max="12034" width="28.140625" style="1" customWidth="1"/>
    <col min="12035" max="12035" width="34.5703125" style="1" customWidth="1"/>
    <col min="12036" max="12036" width="16.28515625" style="1" customWidth="1"/>
    <col min="12037" max="12037" width="5.85546875" style="1" customWidth="1"/>
    <col min="12038" max="12038" width="47" style="1" customWidth="1"/>
    <col min="12039" max="12040" width="16.140625" style="1" customWidth="1"/>
    <col min="12041" max="12041" width="16.28515625" style="1" customWidth="1"/>
    <col min="12042" max="12042" width="15.7109375" style="1" customWidth="1"/>
    <col min="12043" max="12043" width="32" style="1" customWidth="1"/>
    <col min="12044" max="12139" width="11.42578125" style="1"/>
    <col min="12140" max="12140" width="11.42578125" style="1" customWidth="1"/>
    <col min="12141" max="12229" width="11.42578125" style="1"/>
    <col min="12230" max="12230" width="1.42578125" style="1" customWidth="1"/>
    <col min="12231" max="12288" width="11.42578125" style="1"/>
    <col min="12289" max="12289" width="1.28515625" style="1" customWidth="1"/>
    <col min="12290" max="12290" width="28.140625" style="1" customWidth="1"/>
    <col min="12291" max="12291" width="34.5703125" style="1" customWidth="1"/>
    <col min="12292" max="12292" width="16.28515625" style="1" customWidth="1"/>
    <col min="12293" max="12293" width="5.85546875" style="1" customWidth="1"/>
    <col min="12294" max="12294" width="47" style="1" customWidth="1"/>
    <col min="12295" max="12296" width="16.140625" style="1" customWidth="1"/>
    <col min="12297" max="12297" width="16.28515625" style="1" customWidth="1"/>
    <col min="12298" max="12298" width="15.7109375" style="1" customWidth="1"/>
    <col min="12299" max="12299" width="32" style="1" customWidth="1"/>
    <col min="12300" max="12395" width="11.42578125" style="1"/>
    <col min="12396" max="12396" width="11.42578125" style="1" customWidth="1"/>
    <col min="12397" max="12485" width="11.42578125" style="1"/>
    <col min="12486" max="12486" width="1.42578125" style="1" customWidth="1"/>
    <col min="12487" max="12544" width="11.42578125" style="1"/>
    <col min="12545" max="12545" width="1.28515625" style="1" customWidth="1"/>
    <col min="12546" max="12546" width="28.140625" style="1" customWidth="1"/>
    <col min="12547" max="12547" width="34.5703125" style="1" customWidth="1"/>
    <col min="12548" max="12548" width="16.28515625" style="1" customWidth="1"/>
    <col min="12549" max="12549" width="5.85546875" style="1" customWidth="1"/>
    <col min="12550" max="12550" width="47" style="1" customWidth="1"/>
    <col min="12551" max="12552" width="16.140625" style="1" customWidth="1"/>
    <col min="12553" max="12553" width="16.28515625" style="1" customWidth="1"/>
    <col min="12554" max="12554" width="15.7109375" style="1" customWidth="1"/>
    <col min="12555" max="12555" width="32" style="1" customWidth="1"/>
    <col min="12556" max="12651" width="11.42578125" style="1"/>
    <col min="12652" max="12652" width="11.42578125" style="1" customWidth="1"/>
    <col min="12653" max="12741" width="11.42578125" style="1"/>
    <col min="12742" max="12742" width="1.42578125" style="1" customWidth="1"/>
    <col min="12743" max="12800" width="11.42578125" style="1"/>
    <col min="12801" max="12801" width="1.28515625" style="1" customWidth="1"/>
    <col min="12802" max="12802" width="28.140625" style="1" customWidth="1"/>
    <col min="12803" max="12803" width="34.5703125" style="1" customWidth="1"/>
    <col min="12804" max="12804" width="16.28515625" style="1" customWidth="1"/>
    <col min="12805" max="12805" width="5.85546875" style="1" customWidth="1"/>
    <col min="12806" max="12806" width="47" style="1" customWidth="1"/>
    <col min="12807" max="12808" width="16.140625" style="1" customWidth="1"/>
    <col min="12809" max="12809" width="16.28515625" style="1" customWidth="1"/>
    <col min="12810" max="12810" width="15.7109375" style="1" customWidth="1"/>
    <col min="12811" max="12811" width="32" style="1" customWidth="1"/>
    <col min="12812" max="12907" width="11.42578125" style="1"/>
    <col min="12908" max="12908" width="11.42578125" style="1" customWidth="1"/>
    <col min="12909" max="12997" width="11.42578125" style="1"/>
    <col min="12998" max="12998" width="1.42578125" style="1" customWidth="1"/>
    <col min="12999" max="13056" width="11.42578125" style="1"/>
    <col min="13057" max="13057" width="1.28515625" style="1" customWidth="1"/>
    <col min="13058" max="13058" width="28.140625" style="1" customWidth="1"/>
    <col min="13059" max="13059" width="34.5703125" style="1" customWidth="1"/>
    <col min="13060" max="13060" width="16.28515625" style="1" customWidth="1"/>
    <col min="13061" max="13061" width="5.85546875" style="1" customWidth="1"/>
    <col min="13062" max="13062" width="47" style="1" customWidth="1"/>
    <col min="13063" max="13064" width="16.140625" style="1" customWidth="1"/>
    <col min="13065" max="13065" width="16.28515625" style="1" customWidth="1"/>
    <col min="13066" max="13066" width="15.7109375" style="1" customWidth="1"/>
    <col min="13067" max="13067" width="32" style="1" customWidth="1"/>
    <col min="13068" max="13163" width="11.42578125" style="1"/>
    <col min="13164" max="13164" width="11.42578125" style="1" customWidth="1"/>
    <col min="13165" max="13253" width="11.42578125" style="1"/>
    <col min="13254" max="13254" width="1.42578125" style="1" customWidth="1"/>
    <col min="13255" max="13312" width="11.42578125" style="1"/>
    <col min="13313" max="13313" width="1.28515625" style="1" customWidth="1"/>
    <col min="13314" max="13314" width="28.140625" style="1" customWidth="1"/>
    <col min="13315" max="13315" width="34.5703125" style="1" customWidth="1"/>
    <col min="13316" max="13316" width="16.28515625" style="1" customWidth="1"/>
    <col min="13317" max="13317" width="5.85546875" style="1" customWidth="1"/>
    <col min="13318" max="13318" width="47" style="1" customWidth="1"/>
    <col min="13319" max="13320" width="16.140625" style="1" customWidth="1"/>
    <col min="13321" max="13321" width="16.28515625" style="1" customWidth="1"/>
    <col min="13322" max="13322" width="15.7109375" style="1" customWidth="1"/>
    <col min="13323" max="13323" width="32" style="1" customWidth="1"/>
    <col min="13324" max="13419" width="11.42578125" style="1"/>
    <col min="13420" max="13420" width="11.42578125" style="1" customWidth="1"/>
    <col min="13421" max="13509" width="11.42578125" style="1"/>
    <col min="13510" max="13510" width="1.42578125" style="1" customWidth="1"/>
    <col min="13511" max="13568" width="11.42578125" style="1"/>
    <col min="13569" max="13569" width="1.28515625" style="1" customWidth="1"/>
    <col min="13570" max="13570" width="28.140625" style="1" customWidth="1"/>
    <col min="13571" max="13571" width="34.5703125" style="1" customWidth="1"/>
    <col min="13572" max="13572" width="16.28515625" style="1" customWidth="1"/>
    <col min="13573" max="13573" width="5.85546875" style="1" customWidth="1"/>
    <col min="13574" max="13574" width="47" style="1" customWidth="1"/>
    <col min="13575" max="13576" width="16.140625" style="1" customWidth="1"/>
    <col min="13577" max="13577" width="16.28515625" style="1" customWidth="1"/>
    <col min="13578" max="13578" width="15.7109375" style="1" customWidth="1"/>
    <col min="13579" max="13579" width="32" style="1" customWidth="1"/>
    <col min="13580" max="13675" width="11.42578125" style="1"/>
    <col min="13676" max="13676" width="11.42578125" style="1" customWidth="1"/>
    <col min="13677" max="13765" width="11.42578125" style="1"/>
    <col min="13766" max="13766" width="1.42578125" style="1" customWidth="1"/>
    <col min="13767" max="13824" width="11.42578125" style="1"/>
    <col min="13825" max="13825" width="1.28515625" style="1" customWidth="1"/>
    <col min="13826" max="13826" width="28.140625" style="1" customWidth="1"/>
    <col min="13827" max="13827" width="34.5703125" style="1" customWidth="1"/>
    <col min="13828" max="13828" width="16.28515625" style="1" customWidth="1"/>
    <col min="13829" max="13829" width="5.85546875" style="1" customWidth="1"/>
    <col min="13830" max="13830" width="47" style="1" customWidth="1"/>
    <col min="13831" max="13832" width="16.140625" style="1" customWidth="1"/>
    <col min="13833" max="13833" width="16.28515625" style="1" customWidth="1"/>
    <col min="13834" max="13834" width="15.7109375" style="1" customWidth="1"/>
    <col min="13835" max="13835" width="32" style="1" customWidth="1"/>
    <col min="13836" max="13931" width="11.42578125" style="1"/>
    <col min="13932" max="13932" width="11.42578125" style="1" customWidth="1"/>
    <col min="13933" max="14021" width="11.42578125" style="1"/>
    <col min="14022" max="14022" width="1.42578125" style="1" customWidth="1"/>
    <col min="14023" max="14080" width="11.42578125" style="1"/>
    <col min="14081" max="14081" width="1.28515625" style="1" customWidth="1"/>
    <col min="14082" max="14082" width="28.140625" style="1" customWidth="1"/>
    <col min="14083" max="14083" width="34.5703125" style="1" customWidth="1"/>
    <col min="14084" max="14084" width="16.28515625" style="1" customWidth="1"/>
    <col min="14085" max="14085" width="5.85546875" style="1" customWidth="1"/>
    <col min="14086" max="14086" width="47" style="1" customWidth="1"/>
    <col min="14087" max="14088" width="16.140625" style="1" customWidth="1"/>
    <col min="14089" max="14089" width="16.28515625" style="1" customWidth="1"/>
    <col min="14090" max="14090" width="15.7109375" style="1" customWidth="1"/>
    <col min="14091" max="14091" width="32" style="1" customWidth="1"/>
    <col min="14092" max="14187" width="11.42578125" style="1"/>
    <col min="14188" max="14188" width="11.42578125" style="1" customWidth="1"/>
    <col min="14189" max="14277" width="11.42578125" style="1"/>
    <col min="14278" max="14278" width="1.42578125" style="1" customWidth="1"/>
    <col min="14279" max="14336" width="11.42578125" style="1"/>
    <col min="14337" max="14337" width="1.28515625" style="1" customWidth="1"/>
    <col min="14338" max="14338" width="28.140625" style="1" customWidth="1"/>
    <col min="14339" max="14339" width="34.5703125" style="1" customWidth="1"/>
    <col min="14340" max="14340" width="16.28515625" style="1" customWidth="1"/>
    <col min="14341" max="14341" width="5.85546875" style="1" customWidth="1"/>
    <col min="14342" max="14342" width="47" style="1" customWidth="1"/>
    <col min="14343" max="14344" width="16.140625" style="1" customWidth="1"/>
    <col min="14345" max="14345" width="16.28515625" style="1" customWidth="1"/>
    <col min="14346" max="14346" width="15.7109375" style="1" customWidth="1"/>
    <col min="14347" max="14347" width="32" style="1" customWidth="1"/>
    <col min="14348" max="14443" width="11.42578125" style="1"/>
    <col min="14444" max="14444" width="11.42578125" style="1" customWidth="1"/>
    <col min="14445" max="14533" width="11.42578125" style="1"/>
    <col min="14534" max="14534" width="1.42578125" style="1" customWidth="1"/>
    <col min="14535" max="14592" width="11.42578125" style="1"/>
    <col min="14593" max="14593" width="1.28515625" style="1" customWidth="1"/>
    <col min="14594" max="14594" width="28.140625" style="1" customWidth="1"/>
    <col min="14595" max="14595" width="34.5703125" style="1" customWidth="1"/>
    <col min="14596" max="14596" width="16.28515625" style="1" customWidth="1"/>
    <col min="14597" max="14597" width="5.85546875" style="1" customWidth="1"/>
    <col min="14598" max="14598" width="47" style="1" customWidth="1"/>
    <col min="14599" max="14600" width="16.140625" style="1" customWidth="1"/>
    <col min="14601" max="14601" width="16.28515625" style="1" customWidth="1"/>
    <col min="14602" max="14602" width="15.7109375" style="1" customWidth="1"/>
    <col min="14603" max="14603" width="32" style="1" customWidth="1"/>
    <col min="14604" max="14699" width="11.42578125" style="1"/>
    <col min="14700" max="14700" width="11.42578125" style="1" customWidth="1"/>
    <col min="14701" max="14789" width="11.42578125" style="1"/>
    <col min="14790" max="14790" width="1.42578125" style="1" customWidth="1"/>
    <col min="14791" max="14848" width="11.42578125" style="1"/>
    <col min="14849" max="14849" width="1.28515625" style="1" customWidth="1"/>
    <col min="14850" max="14850" width="28.140625" style="1" customWidth="1"/>
    <col min="14851" max="14851" width="34.5703125" style="1" customWidth="1"/>
    <col min="14852" max="14852" width="16.28515625" style="1" customWidth="1"/>
    <col min="14853" max="14853" width="5.85546875" style="1" customWidth="1"/>
    <col min="14854" max="14854" width="47" style="1" customWidth="1"/>
    <col min="14855" max="14856" width="16.140625" style="1" customWidth="1"/>
    <col min="14857" max="14857" width="16.28515625" style="1" customWidth="1"/>
    <col min="14858" max="14858" width="15.7109375" style="1" customWidth="1"/>
    <col min="14859" max="14859" width="32" style="1" customWidth="1"/>
    <col min="14860" max="14955" width="11.42578125" style="1"/>
    <col min="14956" max="14956" width="11.42578125" style="1" customWidth="1"/>
    <col min="14957" max="15045" width="11.42578125" style="1"/>
    <col min="15046" max="15046" width="1.42578125" style="1" customWidth="1"/>
    <col min="15047" max="15104" width="11.42578125" style="1"/>
    <col min="15105" max="15105" width="1.28515625" style="1" customWidth="1"/>
    <col min="15106" max="15106" width="28.140625" style="1" customWidth="1"/>
    <col min="15107" max="15107" width="34.5703125" style="1" customWidth="1"/>
    <col min="15108" max="15108" width="16.28515625" style="1" customWidth="1"/>
    <col min="15109" max="15109" width="5.85546875" style="1" customWidth="1"/>
    <col min="15110" max="15110" width="47" style="1" customWidth="1"/>
    <col min="15111" max="15112" width="16.140625" style="1" customWidth="1"/>
    <col min="15113" max="15113" width="16.28515625" style="1" customWidth="1"/>
    <col min="15114" max="15114" width="15.7109375" style="1" customWidth="1"/>
    <col min="15115" max="15115" width="32" style="1" customWidth="1"/>
    <col min="15116" max="15211" width="11.42578125" style="1"/>
    <col min="15212" max="15212" width="11.42578125" style="1" customWidth="1"/>
    <col min="15213" max="15301" width="11.42578125" style="1"/>
    <col min="15302" max="15302" width="1.42578125" style="1" customWidth="1"/>
    <col min="15303" max="15360" width="11.42578125" style="1"/>
    <col min="15361" max="15361" width="1.28515625" style="1" customWidth="1"/>
    <col min="15362" max="15362" width="28.140625" style="1" customWidth="1"/>
    <col min="15363" max="15363" width="34.5703125" style="1" customWidth="1"/>
    <col min="15364" max="15364" width="16.28515625" style="1" customWidth="1"/>
    <col min="15365" max="15365" width="5.85546875" style="1" customWidth="1"/>
    <col min="15366" max="15366" width="47" style="1" customWidth="1"/>
    <col min="15367" max="15368" width="16.140625" style="1" customWidth="1"/>
    <col min="15369" max="15369" width="16.28515625" style="1" customWidth="1"/>
    <col min="15370" max="15370" width="15.7109375" style="1" customWidth="1"/>
    <col min="15371" max="15371" width="32" style="1" customWidth="1"/>
    <col min="15372" max="15467" width="11.42578125" style="1"/>
    <col min="15468" max="15468" width="11.42578125" style="1" customWidth="1"/>
    <col min="15469" max="15557" width="11.42578125" style="1"/>
    <col min="15558" max="15558" width="1.42578125" style="1" customWidth="1"/>
    <col min="15559" max="15616" width="11.42578125" style="1"/>
    <col min="15617" max="15617" width="1.28515625" style="1" customWidth="1"/>
    <col min="15618" max="15618" width="28.140625" style="1" customWidth="1"/>
    <col min="15619" max="15619" width="34.5703125" style="1" customWidth="1"/>
    <col min="15620" max="15620" width="16.28515625" style="1" customWidth="1"/>
    <col min="15621" max="15621" width="5.85546875" style="1" customWidth="1"/>
    <col min="15622" max="15622" width="47" style="1" customWidth="1"/>
    <col min="15623" max="15624" width="16.140625" style="1" customWidth="1"/>
    <col min="15625" max="15625" width="16.28515625" style="1" customWidth="1"/>
    <col min="15626" max="15626" width="15.7109375" style="1" customWidth="1"/>
    <col min="15627" max="15627" width="32" style="1" customWidth="1"/>
    <col min="15628" max="15723" width="11.42578125" style="1"/>
    <col min="15724" max="15724" width="11.42578125" style="1" customWidth="1"/>
    <col min="15725" max="15813" width="11.42578125" style="1"/>
    <col min="15814" max="15814" width="1.42578125" style="1" customWidth="1"/>
    <col min="15815" max="15872" width="11.42578125" style="1"/>
    <col min="15873" max="15873" width="1.28515625" style="1" customWidth="1"/>
    <col min="15874" max="15874" width="28.140625" style="1" customWidth="1"/>
    <col min="15875" max="15875" width="34.5703125" style="1" customWidth="1"/>
    <col min="15876" max="15876" width="16.28515625" style="1" customWidth="1"/>
    <col min="15877" max="15877" width="5.85546875" style="1" customWidth="1"/>
    <col min="15878" max="15878" width="47" style="1" customWidth="1"/>
    <col min="15879" max="15880" width="16.140625" style="1" customWidth="1"/>
    <col min="15881" max="15881" width="16.28515625" style="1" customWidth="1"/>
    <col min="15882" max="15882" width="15.7109375" style="1" customWidth="1"/>
    <col min="15883" max="15883" width="32" style="1" customWidth="1"/>
    <col min="15884" max="15979" width="11.42578125" style="1"/>
    <col min="15980" max="15980" width="11.42578125" style="1" customWidth="1"/>
    <col min="15981" max="16069" width="11.42578125" style="1"/>
    <col min="16070" max="16070" width="1.42578125" style="1" customWidth="1"/>
    <col min="16071" max="16128" width="11.42578125" style="1"/>
    <col min="16129" max="16129" width="1.28515625" style="1" customWidth="1"/>
    <col min="16130" max="16130" width="28.140625" style="1" customWidth="1"/>
    <col min="16131" max="16131" width="34.5703125" style="1" customWidth="1"/>
    <col min="16132" max="16132" width="16.28515625" style="1" customWidth="1"/>
    <col min="16133" max="16133" width="5.85546875" style="1" customWidth="1"/>
    <col min="16134" max="16134" width="47" style="1" customWidth="1"/>
    <col min="16135" max="16136" width="16.140625" style="1" customWidth="1"/>
    <col min="16137" max="16137" width="16.28515625" style="1" customWidth="1"/>
    <col min="16138" max="16138" width="15.7109375" style="1" customWidth="1"/>
    <col min="16139" max="16139" width="32" style="1" customWidth="1"/>
    <col min="16140" max="16235" width="11.42578125" style="1"/>
    <col min="16236" max="16236" width="11.42578125" style="1" customWidth="1"/>
    <col min="16237" max="16325" width="11.42578125" style="1"/>
    <col min="16326" max="16326" width="1.42578125" style="1" customWidth="1"/>
    <col min="16327" max="16384" width="11.42578125" style="1"/>
  </cols>
  <sheetData>
    <row r="1" spans="2:11" ht="13.5" thickBot="1" x14ac:dyDescent="0.25"/>
    <row r="2" spans="2:11" ht="23.25" customHeight="1" thickBot="1" x14ac:dyDescent="0.25">
      <c r="B2" s="380"/>
      <c r="C2" s="383" t="s">
        <v>329</v>
      </c>
      <c r="D2" s="384"/>
      <c r="E2" s="384"/>
      <c r="F2" s="384"/>
      <c r="G2" s="384"/>
      <c r="H2" s="384"/>
      <c r="I2" s="384"/>
      <c r="J2" s="385"/>
    </row>
    <row r="3" spans="2:11" ht="18" customHeight="1" thickBot="1" x14ac:dyDescent="0.25">
      <c r="B3" s="381"/>
      <c r="C3" s="386" t="s">
        <v>18</v>
      </c>
      <c r="D3" s="387"/>
      <c r="E3" s="387"/>
      <c r="F3" s="387"/>
      <c r="G3" s="387"/>
      <c r="H3" s="387"/>
      <c r="I3" s="387"/>
      <c r="J3" s="388"/>
    </row>
    <row r="4" spans="2:11" ht="18" customHeight="1" thickBot="1" x14ac:dyDescent="0.25">
      <c r="B4" s="381"/>
      <c r="C4" s="386" t="s">
        <v>330</v>
      </c>
      <c r="D4" s="387"/>
      <c r="E4" s="387"/>
      <c r="F4" s="387"/>
      <c r="G4" s="387"/>
      <c r="H4" s="387"/>
      <c r="I4" s="387"/>
      <c r="J4" s="388"/>
    </row>
    <row r="5" spans="2:11" ht="18" customHeight="1" thickBot="1" x14ac:dyDescent="0.25">
      <c r="B5" s="382"/>
      <c r="C5" s="386" t="s">
        <v>331</v>
      </c>
      <c r="D5" s="387"/>
      <c r="E5" s="387"/>
      <c r="F5" s="387"/>
      <c r="G5" s="387"/>
      <c r="H5" s="389" t="s">
        <v>103</v>
      </c>
      <c r="I5" s="390"/>
      <c r="J5" s="391"/>
    </row>
    <row r="6" spans="2:11" ht="18" customHeight="1" thickBot="1" x14ac:dyDescent="0.25">
      <c r="B6" s="109"/>
      <c r="C6" s="110"/>
      <c r="D6" s="110"/>
      <c r="E6" s="110"/>
      <c r="F6" s="110"/>
      <c r="G6" s="110"/>
      <c r="H6" s="110"/>
      <c r="I6" s="110"/>
      <c r="J6" s="268"/>
    </row>
    <row r="7" spans="2:11" ht="51.75" customHeight="1" thickBot="1" x14ac:dyDescent="0.25">
      <c r="B7" s="269" t="s">
        <v>311</v>
      </c>
      <c r="C7" s="393" t="s">
        <v>364</v>
      </c>
      <c r="D7" s="394"/>
      <c r="E7" s="395"/>
      <c r="F7" s="270"/>
      <c r="G7" s="110"/>
      <c r="H7" s="110"/>
      <c r="I7" s="110"/>
      <c r="J7" s="268"/>
    </row>
    <row r="8" spans="2:11" ht="32.25" customHeight="1" thickBot="1" x14ac:dyDescent="0.25">
      <c r="B8" s="271" t="s">
        <v>108</v>
      </c>
      <c r="C8" s="393" t="s">
        <v>360</v>
      </c>
      <c r="D8" s="394"/>
      <c r="E8" s="395"/>
      <c r="F8" s="270"/>
      <c r="G8" s="110"/>
      <c r="H8" s="110"/>
      <c r="I8" s="110"/>
      <c r="J8" s="268"/>
    </row>
    <row r="9" spans="2:11" ht="32.25" customHeight="1" thickBot="1" x14ac:dyDescent="0.25">
      <c r="B9" s="271" t="s">
        <v>312</v>
      </c>
      <c r="C9" s="393" t="s">
        <v>360</v>
      </c>
      <c r="D9" s="394"/>
      <c r="E9" s="395"/>
      <c r="F9" s="272"/>
      <c r="G9" s="110"/>
      <c r="H9" s="110"/>
      <c r="I9" s="110"/>
      <c r="J9" s="268"/>
    </row>
    <row r="10" spans="2:11" ht="33.75" customHeight="1" thickBot="1" x14ac:dyDescent="0.25">
      <c r="B10" s="271" t="s">
        <v>313</v>
      </c>
      <c r="C10" s="393" t="s">
        <v>314</v>
      </c>
      <c r="D10" s="394"/>
      <c r="E10" s="395"/>
      <c r="F10" s="270"/>
      <c r="G10" s="110"/>
      <c r="H10" s="110"/>
      <c r="I10" s="110"/>
      <c r="J10" s="268"/>
    </row>
    <row r="11" spans="2:11" ht="49.5" customHeight="1" thickBot="1" x14ac:dyDescent="0.25">
      <c r="B11" s="271" t="s">
        <v>315</v>
      </c>
      <c r="C11" s="393" t="str">
        <f>'1_Acciones_disciplinarias'!F9</f>
        <v>Sustanciar el 95% de las actuaciones disciplinarias en segunda instancia</v>
      </c>
      <c r="D11" s="394"/>
      <c r="E11" s="395"/>
      <c r="F11" s="270"/>
      <c r="G11" s="110"/>
      <c r="H11" s="110"/>
      <c r="I11" s="110"/>
      <c r="J11" s="268"/>
    </row>
    <row r="13" spans="2:11" ht="26.25" customHeight="1" x14ac:dyDescent="0.2">
      <c r="B13" s="396" t="s">
        <v>355</v>
      </c>
      <c r="C13" s="396"/>
      <c r="D13" s="396"/>
      <c r="E13" s="396"/>
      <c r="F13" s="396"/>
      <c r="G13" s="396"/>
      <c r="H13" s="396"/>
      <c r="I13" s="392" t="s">
        <v>316</v>
      </c>
      <c r="J13" s="392"/>
      <c r="K13" s="392"/>
    </row>
    <row r="14" spans="2:11" s="275" customFormat="1" ht="56.25" customHeight="1" x14ac:dyDescent="0.25">
      <c r="B14" s="273" t="s">
        <v>317</v>
      </c>
      <c r="C14" s="273" t="s">
        <v>318</v>
      </c>
      <c r="D14" s="273" t="s">
        <v>319</v>
      </c>
      <c r="E14" s="273" t="s">
        <v>320</v>
      </c>
      <c r="F14" s="273" t="s">
        <v>321</v>
      </c>
      <c r="G14" s="273" t="s">
        <v>322</v>
      </c>
      <c r="H14" s="273" t="s">
        <v>323</v>
      </c>
      <c r="I14" s="274" t="s">
        <v>324</v>
      </c>
      <c r="J14" s="274" t="s">
        <v>325</v>
      </c>
      <c r="K14" s="274" t="s">
        <v>326</v>
      </c>
    </row>
    <row r="15" spans="2:11" ht="41.25" customHeight="1" x14ac:dyDescent="0.2">
      <c r="B15" s="401">
        <v>1</v>
      </c>
      <c r="C15" s="397" t="s">
        <v>349</v>
      </c>
      <c r="D15" s="398" t="s">
        <v>374</v>
      </c>
      <c r="E15" s="140">
        <v>1</v>
      </c>
      <c r="F15" s="140" t="s">
        <v>346</v>
      </c>
      <c r="G15" s="154" t="s">
        <v>374</v>
      </c>
      <c r="H15" s="155">
        <v>43800</v>
      </c>
      <c r="I15" s="154" t="s">
        <v>374</v>
      </c>
      <c r="J15" s="155">
        <v>43800</v>
      </c>
      <c r="K15" s="156" t="s">
        <v>421</v>
      </c>
    </row>
    <row r="16" spans="2:11" ht="41.25" customHeight="1" x14ac:dyDescent="0.2">
      <c r="B16" s="401"/>
      <c r="C16" s="397"/>
      <c r="D16" s="398"/>
      <c r="E16" s="140">
        <v>2</v>
      </c>
      <c r="F16" s="140" t="s">
        <v>347</v>
      </c>
      <c r="G16" s="154" t="s">
        <v>374</v>
      </c>
      <c r="H16" s="155">
        <v>43800</v>
      </c>
      <c r="I16" s="154" t="s">
        <v>374</v>
      </c>
      <c r="J16" s="155">
        <v>43800</v>
      </c>
      <c r="K16" s="156" t="s">
        <v>421</v>
      </c>
    </row>
    <row r="17" spans="2:11" ht="41.25" customHeight="1" x14ac:dyDescent="0.2">
      <c r="B17" s="401"/>
      <c r="C17" s="397"/>
      <c r="D17" s="398"/>
      <c r="E17" s="140">
        <v>3</v>
      </c>
      <c r="F17" s="140" t="s">
        <v>348</v>
      </c>
      <c r="G17" s="154" t="s">
        <v>374</v>
      </c>
      <c r="H17" s="155">
        <v>43800</v>
      </c>
      <c r="I17" s="154" t="s">
        <v>374</v>
      </c>
      <c r="J17" s="155">
        <v>43800</v>
      </c>
      <c r="K17" s="156" t="s">
        <v>421</v>
      </c>
    </row>
    <row r="18" spans="2:11" ht="41.25" customHeight="1" x14ac:dyDescent="0.2">
      <c r="B18" s="401"/>
      <c r="C18" s="397"/>
      <c r="D18" s="398"/>
      <c r="E18" s="140">
        <v>4</v>
      </c>
      <c r="F18" s="140" t="s">
        <v>388</v>
      </c>
      <c r="G18" s="154" t="s">
        <v>374</v>
      </c>
      <c r="H18" s="155">
        <v>43800</v>
      </c>
      <c r="I18" s="154" t="s">
        <v>374</v>
      </c>
      <c r="J18" s="155">
        <v>43800</v>
      </c>
      <c r="K18" s="156" t="s">
        <v>421</v>
      </c>
    </row>
    <row r="19" spans="2:11" s="278" customFormat="1" ht="21.75" customHeight="1" x14ac:dyDescent="0.25">
      <c r="B19" s="399" t="s">
        <v>327</v>
      </c>
      <c r="C19" s="399"/>
      <c r="D19" s="276">
        <f>SUM(D15:D18)/4</f>
        <v>0</v>
      </c>
      <c r="E19" s="400" t="s">
        <v>328</v>
      </c>
      <c r="F19" s="400"/>
      <c r="G19" s="276">
        <f>SUM(G15:G18)/4</f>
        <v>0</v>
      </c>
      <c r="H19" s="276"/>
      <c r="I19" s="277"/>
      <c r="J19" s="277"/>
      <c r="K19" s="277"/>
    </row>
  </sheetData>
  <sheetProtection selectLockedCells="1" selectUnlockedCells="1"/>
  <mergeCells count="18">
    <mergeCell ref="C15:C18"/>
    <mergeCell ref="D15:D18"/>
    <mergeCell ref="B19:C19"/>
    <mergeCell ref="E19:F19"/>
    <mergeCell ref="B15:B18"/>
    <mergeCell ref="I13:K13"/>
    <mergeCell ref="C7:E7"/>
    <mergeCell ref="C8:E8"/>
    <mergeCell ref="C9:E9"/>
    <mergeCell ref="C10:E10"/>
    <mergeCell ref="C11:E11"/>
    <mergeCell ref="B13:H13"/>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U67"/>
  <sheetViews>
    <sheetView topLeftCell="A34" zoomScale="90" zoomScaleNormal="90" zoomScaleSheetLayoutView="100" zoomScalePageLayoutView="70" workbookViewId="0">
      <selection activeCell="C49" sqref="C49:I49"/>
    </sheetView>
  </sheetViews>
  <sheetFormatPr baseColWidth="10" defaultRowHeight="12" x14ac:dyDescent="0.2"/>
  <cols>
    <col min="1" max="1" width="1" style="9" customWidth="1"/>
    <col min="2" max="2" width="25.42578125" style="225" customWidth="1"/>
    <col min="3" max="3" width="14.5703125" style="9" customWidth="1"/>
    <col min="4" max="4" width="20.140625" style="9" customWidth="1"/>
    <col min="5" max="5" width="16.42578125" style="9" customWidth="1"/>
    <col min="6" max="6" width="25" style="9" customWidth="1"/>
    <col min="7" max="7" width="22" style="226" customWidth="1"/>
    <col min="8" max="8" width="20.5703125" style="9" customWidth="1"/>
    <col min="9" max="9" width="22.42578125" style="9" customWidth="1"/>
    <col min="10" max="11" width="22.42578125" style="8" customWidth="1"/>
    <col min="12" max="21" width="11.42578125" style="8"/>
    <col min="22" max="16384" width="11.42578125" style="9"/>
  </cols>
  <sheetData>
    <row r="1" spans="2:21" ht="6" customHeight="1" x14ac:dyDescent="0.2"/>
    <row r="2" spans="2:21" ht="33.75" customHeight="1" x14ac:dyDescent="0.2">
      <c r="B2" s="403"/>
      <c r="C2" s="404" t="s">
        <v>340</v>
      </c>
      <c r="D2" s="404"/>
      <c r="E2" s="404"/>
      <c r="F2" s="404"/>
      <c r="G2" s="404"/>
      <c r="H2" s="404"/>
      <c r="I2" s="404"/>
      <c r="J2" s="227"/>
      <c r="L2" s="10" t="s">
        <v>35</v>
      </c>
      <c r="U2" s="9"/>
    </row>
    <row r="3" spans="2:21" ht="25.5" customHeight="1" x14ac:dyDescent="0.2">
      <c r="B3" s="403"/>
      <c r="C3" s="404" t="s">
        <v>18</v>
      </c>
      <c r="D3" s="404"/>
      <c r="E3" s="404"/>
      <c r="F3" s="404"/>
      <c r="G3" s="404"/>
      <c r="H3" s="404"/>
      <c r="I3" s="404"/>
      <c r="J3" s="227"/>
      <c r="L3" s="10" t="s">
        <v>30</v>
      </c>
      <c r="U3" s="9"/>
    </row>
    <row r="4" spans="2:21" ht="25.5" customHeight="1" x14ac:dyDescent="0.2">
      <c r="B4" s="403"/>
      <c r="C4" s="404" t="s">
        <v>0</v>
      </c>
      <c r="D4" s="404"/>
      <c r="E4" s="404"/>
      <c r="F4" s="404"/>
      <c r="G4" s="404"/>
      <c r="H4" s="404"/>
      <c r="I4" s="404"/>
      <c r="J4" s="227"/>
      <c r="L4" s="10" t="s">
        <v>36</v>
      </c>
      <c r="U4" s="9"/>
    </row>
    <row r="5" spans="2:21" ht="25.5" customHeight="1" x14ac:dyDescent="0.2">
      <c r="B5" s="403"/>
      <c r="C5" s="404" t="s">
        <v>38</v>
      </c>
      <c r="D5" s="404"/>
      <c r="E5" s="404"/>
      <c r="F5" s="404"/>
      <c r="G5" s="404" t="s">
        <v>103</v>
      </c>
      <c r="H5" s="404"/>
      <c r="I5" s="404"/>
      <c r="J5" s="227"/>
      <c r="L5" s="10" t="s">
        <v>31</v>
      </c>
      <c r="U5" s="9"/>
    </row>
    <row r="6" spans="2:21" ht="23.25" customHeight="1" x14ac:dyDescent="0.2">
      <c r="B6" s="405" t="s">
        <v>1</v>
      </c>
      <c r="C6" s="405"/>
      <c r="D6" s="405"/>
      <c r="E6" s="405"/>
      <c r="F6" s="405"/>
      <c r="G6" s="405"/>
      <c r="H6" s="405"/>
      <c r="I6" s="405"/>
      <c r="J6" s="202"/>
      <c r="K6" s="202"/>
    </row>
    <row r="7" spans="2:21" ht="24" customHeight="1" x14ac:dyDescent="0.2">
      <c r="B7" s="348" t="s">
        <v>37</v>
      </c>
      <c r="C7" s="348"/>
      <c r="D7" s="348"/>
      <c r="E7" s="348"/>
      <c r="F7" s="348"/>
      <c r="G7" s="348"/>
      <c r="H7" s="348"/>
      <c r="I7" s="348"/>
      <c r="J7" s="199"/>
      <c r="K7" s="199"/>
    </row>
    <row r="8" spans="2:21" ht="24" customHeight="1" x14ac:dyDescent="0.2">
      <c r="B8" s="349" t="s">
        <v>19</v>
      </c>
      <c r="C8" s="349"/>
      <c r="D8" s="349"/>
      <c r="E8" s="349"/>
      <c r="F8" s="349"/>
      <c r="G8" s="349"/>
      <c r="H8" s="349"/>
      <c r="I8" s="349"/>
      <c r="J8" s="199"/>
      <c r="K8" s="199"/>
      <c r="N8" s="14" t="s">
        <v>57</v>
      </c>
    </row>
    <row r="9" spans="2:21" ht="30" customHeight="1" x14ac:dyDescent="0.2">
      <c r="B9" s="190" t="s">
        <v>101</v>
      </c>
      <c r="C9" s="191">
        <v>2</v>
      </c>
      <c r="D9" s="345" t="s">
        <v>102</v>
      </c>
      <c r="E9" s="345"/>
      <c r="F9" s="342" t="s">
        <v>350</v>
      </c>
      <c r="G9" s="342"/>
      <c r="H9" s="342"/>
      <c r="I9" s="342"/>
      <c r="J9" s="228"/>
      <c r="K9" s="228"/>
      <c r="M9" s="10" t="s">
        <v>22</v>
      </c>
      <c r="N9" s="14" t="s">
        <v>58</v>
      </c>
    </row>
    <row r="10" spans="2:21" ht="30.75" customHeight="1" x14ac:dyDescent="0.2">
      <c r="B10" s="190" t="s">
        <v>41</v>
      </c>
      <c r="C10" s="191" t="s">
        <v>89</v>
      </c>
      <c r="D10" s="345" t="s">
        <v>40</v>
      </c>
      <c r="E10" s="345"/>
      <c r="F10" s="346" t="s">
        <v>343</v>
      </c>
      <c r="G10" s="346"/>
      <c r="H10" s="3" t="s">
        <v>46</v>
      </c>
      <c r="I10" s="191" t="s">
        <v>89</v>
      </c>
      <c r="J10" s="229"/>
      <c r="K10" s="229"/>
      <c r="M10" s="10" t="s">
        <v>23</v>
      </c>
      <c r="N10" s="14" t="s">
        <v>59</v>
      </c>
    </row>
    <row r="11" spans="2:21" ht="30.75" customHeight="1" x14ac:dyDescent="0.2">
      <c r="B11" s="190" t="s">
        <v>47</v>
      </c>
      <c r="C11" s="342" t="s">
        <v>332</v>
      </c>
      <c r="D11" s="342"/>
      <c r="E11" s="342"/>
      <c r="F11" s="342"/>
      <c r="G11" s="3" t="s">
        <v>48</v>
      </c>
      <c r="H11" s="344" t="s">
        <v>332</v>
      </c>
      <c r="I11" s="344"/>
      <c r="J11" s="230"/>
      <c r="K11" s="230"/>
      <c r="M11" s="10" t="s">
        <v>24</v>
      </c>
      <c r="N11" s="14" t="s">
        <v>60</v>
      </c>
    </row>
    <row r="12" spans="2:21" ht="30.75" customHeight="1" x14ac:dyDescent="0.2">
      <c r="B12" s="190" t="s">
        <v>49</v>
      </c>
      <c r="C12" s="341" t="s">
        <v>22</v>
      </c>
      <c r="D12" s="341"/>
      <c r="E12" s="341"/>
      <c r="F12" s="341"/>
      <c r="G12" s="3" t="s">
        <v>50</v>
      </c>
      <c r="H12" s="343" t="s">
        <v>306</v>
      </c>
      <c r="I12" s="343"/>
      <c r="J12" s="231"/>
      <c r="K12" s="231"/>
      <c r="M12" s="11" t="s">
        <v>25</v>
      </c>
    </row>
    <row r="13" spans="2:21" ht="30.75" customHeight="1" x14ac:dyDescent="0.2">
      <c r="B13" s="190" t="s">
        <v>51</v>
      </c>
      <c r="C13" s="342" t="s">
        <v>96</v>
      </c>
      <c r="D13" s="342"/>
      <c r="E13" s="342"/>
      <c r="F13" s="342"/>
      <c r="G13" s="342"/>
      <c r="H13" s="342"/>
      <c r="I13" s="342"/>
      <c r="J13" s="232"/>
      <c r="K13" s="232"/>
      <c r="M13" s="11"/>
    </row>
    <row r="14" spans="2:21" ht="30.75" customHeight="1" x14ac:dyDescent="0.2">
      <c r="B14" s="190" t="s">
        <v>52</v>
      </c>
      <c r="C14" s="346" t="s">
        <v>332</v>
      </c>
      <c r="D14" s="346"/>
      <c r="E14" s="346"/>
      <c r="F14" s="346"/>
      <c r="G14" s="346"/>
      <c r="H14" s="346"/>
      <c r="I14" s="346"/>
      <c r="J14" s="229"/>
      <c r="K14" s="229"/>
      <c r="M14" s="11"/>
      <c r="N14" s="14" t="s">
        <v>88</v>
      </c>
    </row>
    <row r="15" spans="2:21" ht="30.75" customHeight="1" x14ac:dyDescent="0.2">
      <c r="B15" s="190" t="s">
        <v>53</v>
      </c>
      <c r="C15" s="342" t="s">
        <v>365</v>
      </c>
      <c r="D15" s="342"/>
      <c r="E15" s="342"/>
      <c r="F15" s="342"/>
      <c r="G15" s="3" t="s">
        <v>54</v>
      </c>
      <c r="H15" s="346" t="s">
        <v>32</v>
      </c>
      <c r="I15" s="346"/>
      <c r="J15" s="229"/>
      <c r="K15" s="229"/>
      <c r="M15" s="11" t="s">
        <v>26</v>
      </c>
      <c r="N15" s="14" t="s">
        <v>89</v>
      </c>
    </row>
    <row r="16" spans="2:21" ht="30.75" customHeight="1" x14ac:dyDescent="0.2">
      <c r="B16" s="190" t="s">
        <v>55</v>
      </c>
      <c r="C16" s="379" t="s">
        <v>361</v>
      </c>
      <c r="D16" s="379"/>
      <c r="E16" s="379"/>
      <c r="F16" s="379"/>
      <c r="G16" s="3" t="s">
        <v>56</v>
      </c>
      <c r="H16" s="346" t="s">
        <v>57</v>
      </c>
      <c r="I16" s="346"/>
      <c r="J16" s="229"/>
      <c r="K16" s="229"/>
      <c r="M16" s="11" t="s">
        <v>27</v>
      </c>
    </row>
    <row r="17" spans="2:14" ht="40.5" customHeight="1" x14ac:dyDescent="0.2">
      <c r="B17" s="190" t="s">
        <v>61</v>
      </c>
      <c r="C17" s="342" t="s">
        <v>408</v>
      </c>
      <c r="D17" s="342"/>
      <c r="E17" s="342"/>
      <c r="F17" s="342"/>
      <c r="G17" s="342"/>
      <c r="H17" s="342"/>
      <c r="I17" s="342"/>
      <c r="J17" s="232"/>
      <c r="K17" s="232"/>
      <c r="M17" s="11" t="s">
        <v>28</v>
      </c>
      <c r="N17" s="14" t="s">
        <v>90</v>
      </c>
    </row>
    <row r="18" spans="2:14" ht="30.75" customHeight="1" x14ac:dyDescent="0.2">
      <c r="B18" s="190" t="s">
        <v>62</v>
      </c>
      <c r="C18" s="342" t="s">
        <v>344</v>
      </c>
      <c r="D18" s="342"/>
      <c r="E18" s="342"/>
      <c r="F18" s="342"/>
      <c r="G18" s="342"/>
      <c r="H18" s="342"/>
      <c r="I18" s="342"/>
      <c r="J18" s="233"/>
      <c r="K18" s="233"/>
      <c r="M18" s="11" t="s">
        <v>29</v>
      </c>
      <c r="N18" s="14" t="s">
        <v>91</v>
      </c>
    </row>
    <row r="19" spans="2:14" ht="30.75" customHeight="1" x14ac:dyDescent="0.2">
      <c r="B19" s="190" t="s">
        <v>63</v>
      </c>
      <c r="C19" s="342" t="s">
        <v>376</v>
      </c>
      <c r="D19" s="342"/>
      <c r="E19" s="342"/>
      <c r="F19" s="342"/>
      <c r="G19" s="342"/>
      <c r="H19" s="342"/>
      <c r="I19" s="342"/>
      <c r="J19" s="234"/>
      <c r="K19" s="234"/>
      <c r="M19" s="11"/>
      <c r="N19" s="14" t="s">
        <v>92</v>
      </c>
    </row>
    <row r="20" spans="2:14" ht="30.75" customHeight="1" x14ac:dyDescent="0.2">
      <c r="B20" s="190" t="s">
        <v>64</v>
      </c>
      <c r="C20" s="358" t="s">
        <v>307</v>
      </c>
      <c r="D20" s="358"/>
      <c r="E20" s="358"/>
      <c r="F20" s="358"/>
      <c r="G20" s="358"/>
      <c r="H20" s="358"/>
      <c r="I20" s="358"/>
      <c r="J20" s="235"/>
      <c r="K20" s="235"/>
      <c r="M20" s="11" t="s">
        <v>32</v>
      </c>
      <c r="N20" s="14" t="s">
        <v>93</v>
      </c>
    </row>
    <row r="21" spans="2:14" ht="27.75" customHeight="1" x14ac:dyDescent="0.2">
      <c r="B21" s="345" t="s">
        <v>65</v>
      </c>
      <c r="C21" s="353" t="s">
        <v>42</v>
      </c>
      <c r="D21" s="353"/>
      <c r="E21" s="353"/>
      <c r="F21" s="354" t="s">
        <v>43</v>
      </c>
      <c r="G21" s="354"/>
      <c r="H21" s="354"/>
      <c r="I21" s="354"/>
      <c r="J21" s="236"/>
      <c r="K21" s="236"/>
      <c r="M21" s="11" t="s">
        <v>33</v>
      </c>
      <c r="N21" s="14" t="s">
        <v>94</v>
      </c>
    </row>
    <row r="22" spans="2:14" ht="27" customHeight="1" x14ac:dyDescent="0.2">
      <c r="B22" s="345"/>
      <c r="C22" s="350" t="s">
        <v>382</v>
      </c>
      <c r="D22" s="351"/>
      <c r="E22" s="351"/>
      <c r="F22" s="350" t="s">
        <v>383</v>
      </c>
      <c r="G22" s="351"/>
      <c r="H22" s="351"/>
      <c r="I22" s="351"/>
      <c r="J22" s="234"/>
      <c r="K22" s="234"/>
      <c r="M22" s="11" t="s">
        <v>34</v>
      </c>
      <c r="N22" s="14" t="s">
        <v>95</v>
      </c>
    </row>
    <row r="23" spans="2:14" ht="39.75" customHeight="1" x14ac:dyDescent="0.2">
      <c r="B23" s="190" t="s">
        <v>66</v>
      </c>
      <c r="C23" s="366" t="s">
        <v>377</v>
      </c>
      <c r="D23" s="351"/>
      <c r="E23" s="351"/>
      <c r="F23" s="366" t="s">
        <v>377</v>
      </c>
      <c r="G23" s="351"/>
      <c r="H23" s="351"/>
      <c r="I23" s="351"/>
      <c r="J23" s="229"/>
      <c r="K23" s="229"/>
      <c r="M23" s="11"/>
      <c r="N23" s="14" t="s">
        <v>96</v>
      </c>
    </row>
    <row r="24" spans="2:14" ht="44.25" customHeight="1" x14ac:dyDescent="0.2">
      <c r="B24" s="190" t="s">
        <v>67</v>
      </c>
      <c r="C24" s="350" t="s">
        <v>384</v>
      </c>
      <c r="D24" s="351"/>
      <c r="E24" s="351"/>
      <c r="F24" s="350" t="s">
        <v>385</v>
      </c>
      <c r="G24" s="351"/>
      <c r="H24" s="351"/>
      <c r="I24" s="351"/>
      <c r="J24" s="233"/>
      <c r="K24" s="233"/>
      <c r="M24" s="12"/>
      <c r="N24" s="14" t="s">
        <v>97</v>
      </c>
    </row>
    <row r="25" spans="2:14" ht="29.25" customHeight="1" x14ac:dyDescent="0.2">
      <c r="B25" s="190" t="s">
        <v>68</v>
      </c>
      <c r="C25" s="362">
        <v>43466</v>
      </c>
      <c r="D25" s="342"/>
      <c r="E25" s="342"/>
      <c r="F25" s="3" t="s">
        <v>99</v>
      </c>
      <c r="G25" s="363" t="s">
        <v>363</v>
      </c>
      <c r="H25" s="363"/>
      <c r="I25" s="363"/>
      <c r="J25" s="237"/>
      <c r="K25" s="237"/>
      <c r="M25" s="12"/>
    </row>
    <row r="26" spans="2:14" ht="27" customHeight="1" x14ac:dyDescent="0.2">
      <c r="B26" s="190" t="s">
        <v>98</v>
      </c>
      <c r="C26" s="362">
        <v>43830</v>
      </c>
      <c r="D26" s="342"/>
      <c r="E26" s="342"/>
      <c r="F26" s="3" t="s">
        <v>69</v>
      </c>
      <c r="G26" s="364">
        <v>1</v>
      </c>
      <c r="H26" s="364"/>
      <c r="I26" s="364"/>
      <c r="J26" s="238"/>
      <c r="K26" s="238"/>
      <c r="M26" s="12"/>
    </row>
    <row r="27" spans="2:14" ht="47.25" customHeight="1" x14ac:dyDescent="0.2">
      <c r="B27" s="190" t="s">
        <v>100</v>
      </c>
      <c r="C27" s="366" t="s">
        <v>28</v>
      </c>
      <c r="D27" s="351"/>
      <c r="E27" s="351"/>
      <c r="F27" s="132" t="s">
        <v>70</v>
      </c>
      <c r="G27" s="370" t="s">
        <v>363</v>
      </c>
      <c r="H27" s="370"/>
      <c r="I27" s="370"/>
      <c r="J27" s="236"/>
      <c r="K27" s="236"/>
      <c r="M27" s="12"/>
    </row>
    <row r="28" spans="2:14" ht="30" customHeight="1" x14ac:dyDescent="0.2">
      <c r="B28" s="349" t="s">
        <v>20</v>
      </c>
      <c r="C28" s="349"/>
      <c r="D28" s="349"/>
      <c r="E28" s="349"/>
      <c r="F28" s="349"/>
      <c r="G28" s="349"/>
      <c r="H28" s="349"/>
      <c r="I28" s="349"/>
      <c r="J28" s="199"/>
      <c r="K28" s="199"/>
      <c r="M28" s="12"/>
    </row>
    <row r="29" spans="2:14" ht="56.25" customHeight="1" x14ac:dyDescent="0.2">
      <c r="B29" s="4" t="s">
        <v>2</v>
      </c>
      <c r="C29" s="4" t="s">
        <v>71</v>
      </c>
      <c r="D29" s="4" t="s">
        <v>44</v>
      </c>
      <c r="E29" s="4" t="s">
        <v>72</v>
      </c>
      <c r="F29" s="4" t="s">
        <v>45</v>
      </c>
      <c r="G29" s="5" t="s">
        <v>13</v>
      </c>
      <c r="H29" s="5" t="s">
        <v>14</v>
      </c>
      <c r="I29" s="4" t="s">
        <v>15</v>
      </c>
      <c r="J29" s="234"/>
      <c r="K29" s="234"/>
      <c r="M29" s="12"/>
    </row>
    <row r="30" spans="2:14" ht="19.5" customHeight="1" x14ac:dyDescent="0.2">
      <c r="B30" s="196" t="s">
        <v>3</v>
      </c>
      <c r="C30" s="125">
        <v>0</v>
      </c>
      <c r="D30" s="173">
        <f>+C30</f>
        <v>0</v>
      </c>
      <c r="E30" s="174">
        <v>0</v>
      </c>
      <c r="F30" s="175">
        <f>+E30</f>
        <v>0</v>
      </c>
      <c r="G30" s="6" t="e">
        <f>+C30/E30</f>
        <v>#DIV/0!</v>
      </c>
      <c r="H30" s="7" t="e">
        <f>+D30/F30</f>
        <v>#DIV/0!</v>
      </c>
      <c r="I30" s="133" t="e">
        <f>+H30/$G$26</f>
        <v>#DIV/0!</v>
      </c>
      <c r="J30" s="239"/>
      <c r="K30" s="239"/>
      <c r="M30" s="12"/>
    </row>
    <row r="31" spans="2:14" ht="19.5" customHeight="1" x14ac:dyDescent="0.2">
      <c r="B31" s="196" t="s">
        <v>4</v>
      </c>
      <c r="C31" s="125">
        <v>0</v>
      </c>
      <c r="D31" s="173">
        <f>+D30+C31</f>
        <v>0</v>
      </c>
      <c r="E31" s="174">
        <v>0</v>
      </c>
      <c r="F31" s="175">
        <f>+E31+F30</f>
        <v>0</v>
      </c>
      <c r="G31" s="6" t="e">
        <f t="shared" ref="G31:G41" si="0">+C31/E31</f>
        <v>#DIV/0!</v>
      </c>
      <c r="H31" s="7" t="e">
        <f t="shared" ref="H31:H41" si="1">+D31/F31</f>
        <v>#DIV/0!</v>
      </c>
      <c r="I31" s="133" t="e">
        <f t="shared" ref="I31:I41" si="2">+H31/$G$26</f>
        <v>#DIV/0!</v>
      </c>
      <c r="J31" s="239"/>
      <c r="K31" s="239"/>
      <c r="M31" s="12"/>
    </row>
    <row r="32" spans="2:14" ht="19.5" customHeight="1" x14ac:dyDescent="0.2">
      <c r="B32" s="196" t="s">
        <v>5</v>
      </c>
      <c r="C32" s="125">
        <v>0</v>
      </c>
      <c r="D32" s="173">
        <f t="shared" ref="D32:D41" si="3">+D31+C32</f>
        <v>0</v>
      </c>
      <c r="E32" s="174">
        <v>0</v>
      </c>
      <c r="F32" s="175">
        <f t="shared" ref="F32:F41" si="4">+E32+F31</f>
        <v>0</v>
      </c>
      <c r="G32" s="6" t="e">
        <f t="shared" si="0"/>
        <v>#DIV/0!</v>
      </c>
      <c r="H32" s="7" t="e">
        <f t="shared" si="1"/>
        <v>#DIV/0!</v>
      </c>
      <c r="I32" s="133" t="e">
        <f t="shared" si="2"/>
        <v>#DIV/0!</v>
      </c>
      <c r="J32" s="239"/>
      <c r="K32" s="239"/>
      <c r="M32" s="12"/>
    </row>
    <row r="33" spans="2:11" ht="19.5" customHeight="1" x14ac:dyDescent="0.2">
      <c r="B33" s="196" t="s">
        <v>6</v>
      </c>
      <c r="C33" s="125">
        <v>0</v>
      </c>
      <c r="D33" s="173">
        <f t="shared" si="3"/>
        <v>0</v>
      </c>
      <c r="E33" s="174">
        <v>0.33329999999999999</v>
      </c>
      <c r="F33" s="175">
        <f t="shared" si="4"/>
        <v>0.33329999999999999</v>
      </c>
      <c r="G33" s="6">
        <f t="shared" si="0"/>
        <v>0</v>
      </c>
      <c r="H33" s="7">
        <f t="shared" si="1"/>
        <v>0</v>
      </c>
      <c r="I33" s="133">
        <f t="shared" si="2"/>
        <v>0</v>
      </c>
      <c r="J33" s="239"/>
      <c r="K33" s="239"/>
    </row>
    <row r="34" spans="2:11" ht="19.5" customHeight="1" x14ac:dyDescent="0.2">
      <c r="B34" s="196" t="s">
        <v>7</v>
      </c>
      <c r="C34" s="125">
        <v>0.1666</v>
      </c>
      <c r="D34" s="173">
        <f t="shared" si="3"/>
        <v>0.1666</v>
      </c>
      <c r="E34" s="174">
        <v>0</v>
      </c>
      <c r="F34" s="175">
        <f t="shared" si="4"/>
        <v>0.33329999999999999</v>
      </c>
      <c r="G34" s="6" t="e">
        <f t="shared" si="0"/>
        <v>#DIV/0!</v>
      </c>
      <c r="H34" s="7">
        <f t="shared" si="1"/>
        <v>0.49984998499849986</v>
      </c>
      <c r="I34" s="133">
        <f t="shared" si="2"/>
        <v>0.49984998499849986</v>
      </c>
      <c r="J34" s="239"/>
      <c r="K34" s="239"/>
    </row>
    <row r="35" spans="2:11" ht="19.5" customHeight="1" x14ac:dyDescent="0.2">
      <c r="B35" s="196" t="s">
        <v>8</v>
      </c>
      <c r="C35" s="125">
        <v>0.16669999999999999</v>
      </c>
      <c r="D35" s="173">
        <f t="shared" si="3"/>
        <v>0.33329999999999999</v>
      </c>
      <c r="E35" s="174">
        <v>0</v>
      </c>
      <c r="F35" s="175">
        <f t="shared" si="4"/>
        <v>0.33329999999999999</v>
      </c>
      <c r="G35" s="6" t="e">
        <f t="shared" si="0"/>
        <v>#DIV/0!</v>
      </c>
      <c r="H35" s="7">
        <f t="shared" si="1"/>
        <v>1</v>
      </c>
      <c r="I35" s="133">
        <f t="shared" si="2"/>
        <v>1</v>
      </c>
      <c r="J35" s="239"/>
      <c r="K35" s="239"/>
    </row>
    <row r="36" spans="2:11" ht="19.5" customHeight="1" x14ac:dyDescent="0.2">
      <c r="B36" s="196" t="s">
        <v>9</v>
      </c>
      <c r="C36" s="125">
        <v>0</v>
      </c>
      <c r="D36" s="173">
        <f t="shared" si="3"/>
        <v>0.33329999999999999</v>
      </c>
      <c r="E36" s="174">
        <v>0.33329999999999999</v>
      </c>
      <c r="F36" s="175">
        <f t="shared" si="4"/>
        <v>0.66659999999999997</v>
      </c>
      <c r="G36" s="6">
        <f t="shared" si="0"/>
        <v>0</v>
      </c>
      <c r="H36" s="7">
        <f t="shared" si="1"/>
        <v>0.5</v>
      </c>
      <c r="I36" s="133">
        <f t="shared" si="2"/>
        <v>0.5</v>
      </c>
      <c r="J36" s="239"/>
      <c r="K36" s="239"/>
    </row>
    <row r="37" spans="2:11" ht="19.5" customHeight="1" x14ac:dyDescent="0.2">
      <c r="B37" s="196" t="s">
        <v>10</v>
      </c>
      <c r="C37" s="125">
        <v>0.33300000000000002</v>
      </c>
      <c r="D37" s="173">
        <f t="shared" si="3"/>
        <v>0.6663</v>
      </c>
      <c r="E37" s="174">
        <v>0</v>
      </c>
      <c r="F37" s="175">
        <f t="shared" si="4"/>
        <v>0.66659999999999997</v>
      </c>
      <c r="G37" s="6" t="e">
        <f t="shared" si="0"/>
        <v>#DIV/0!</v>
      </c>
      <c r="H37" s="7">
        <f t="shared" si="1"/>
        <v>0.99954995499549959</v>
      </c>
      <c r="I37" s="133">
        <f t="shared" si="2"/>
        <v>0.99954995499549959</v>
      </c>
      <c r="J37" s="239"/>
      <c r="K37" s="239"/>
    </row>
    <row r="38" spans="2:11" ht="19.5" customHeight="1" x14ac:dyDescent="0.2">
      <c r="B38" s="196" t="s">
        <v>11</v>
      </c>
      <c r="C38" s="125">
        <v>0</v>
      </c>
      <c r="D38" s="173">
        <f t="shared" si="3"/>
        <v>0.6663</v>
      </c>
      <c r="E38" s="174">
        <v>0</v>
      </c>
      <c r="F38" s="175">
        <f t="shared" si="4"/>
        <v>0.66659999999999997</v>
      </c>
      <c r="G38" s="6" t="e">
        <f t="shared" si="0"/>
        <v>#DIV/0!</v>
      </c>
      <c r="H38" s="7">
        <f t="shared" si="1"/>
        <v>0.99954995499549959</v>
      </c>
      <c r="I38" s="133">
        <f t="shared" si="2"/>
        <v>0.99954995499549959</v>
      </c>
      <c r="J38" s="239"/>
      <c r="K38" s="239"/>
    </row>
    <row r="39" spans="2:11" ht="19.5" customHeight="1" x14ac:dyDescent="0.2">
      <c r="B39" s="196" t="s">
        <v>12</v>
      </c>
      <c r="C39" s="125">
        <v>0</v>
      </c>
      <c r="D39" s="173">
        <f t="shared" si="3"/>
        <v>0.6663</v>
      </c>
      <c r="E39" s="174">
        <v>0.33329999999999999</v>
      </c>
      <c r="F39" s="175">
        <f t="shared" si="4"/>
        <v>0.99990000000000001</v>
      </c>
      <c r="G39" s="6">
        <f t="shared" si="0"/>
        <v>0</v>
      </c>
      <c r="H39" s="7">
        <f t="shared" si="1"/>
        <v>0.66636663666366636</v>
      </c>
      <c r="I39" s="133">
        <f t="shared" si="2"/>
        <v>0.66636663666366636</v>
      </c>
      <c r="J39" s="239"/>
      <c r="K39" s="239"/>
    </row>
    <row r="40" spans="2:11" ht="19.5" customHeight="1" x14ac:dyDescent="0.2">
      <c r="B40" s="196" t="s">
        <v>16</v>
      </c>
      <c r="C40" s="125">
        <v>0</v>
      </c>
      <c r="D40" s="173">
        <f t="shared" si="3"/>
        <v>0.6663</v>
      </c>
      <c r="E40" s="174">
        <v>0</v>
      </c>
      <c r="F40" s="175">
        <f t="shared" si="4"/>
        <v>0.99990000000000001</v>
      </c>
      <c r="G40" s="6" t="e">
        <f t="shared" si="0"/>
        <v>#DIV/0!</v>
      </c>
      <c r="H40" s="7">
        <f t="shared" si="1"/>
        <v>0.66636663666366636</v>
      </c>
      <c r="I40" s="133">
        <f t="shared" si="2"/>
        <v>0.66636663666366636</v>
      </c>
      <c r="J40" s="239"/>
      <c r="K40" s="239"/>
    </row>
    <row r="41" spans="2:11" ht="19.5" customHeight="1" x14ac:dyDescent="0.2">
      <c r="B41" s="196" t="s">
        <v>17</v>
      </c>
      <c r="C41" s="125">
        <v>0.3332</v>
      </c>
      <c r="D41" s="173">
        <f t="shared" si="3"/>
        <v>0.99950000000000006</v>
      </c>
      <c r="E41" s="174">
        <v>0</v>
      </c>
      <c r="F41" s="175">
        <f t="shared" si="4"/>
        <v>0.99990000000000001</v>
      </c>
      <c r="G41" s="6" t="e">
        <f t="shared" si="0"/>
        <v>#DIV/0!</v>
      </c>
      <c r="H41" s="7">
        <f t="shared" si="1"/>
        <v>0.9995999599959996</v>
      </c>
      <c r="I41" s="133">
        <f t="shared" si="2"/>
        <v>0.9995999599959996</v>
      </c>
      <c r="J41" s="239"/>
      <c r="K41" s="239"/>
    </row>
    <row r="42" spans="2:11" ht="54" customHeight="1" x14ac:dyDescent="0.2">
      <c r="B42" s="194" t="s">
        <v>73</v>
      </c>
      <c r="C42" s="367" t="s">
        <v>424</v>
      </c>
      <c r="D42" s="367"/>
      <c r="E42" s="367"/>
      <c r="F42" s="367"/>
      <c r="G42" s="367"/>
      <c r="H42" s="367"/>
      <c r="I42" s="367"/>
      <c r="J42" s="240"/>
      <c r="K42" s="240"/>
    </row>
    <row r="43" spans="2:11" ht="29.25" customHeight="1" x14ac:dyDescent="0.2">
      <c r="B43" s="349" t="s">
        <v>21</v>
      </c>
      <c r="C43" s="349"/>
      <c r="D43" s="349"/>
      <c r="E43" s="349"/>
      <c r="F43" s="349"/>
      <c r="G43" s="349"/>
      <c r="H43" s="349"/>
      <c r="I43" s="349"/>
      <c r="J43" s="199"/>
      <c r="K43" s="199"/>
    </row>
    <row r="44" spans="2:11" ht="46.5" customHeight="1" x14ac:dyDescent="0.2">
      <c r="B44" s="348"/>
      <c r="C44" s="348"/>
      <c r="D44" s="348"/>
      <c r="E44" s="348"/>
      <c r="F44" s="348"/>
      <c r="G44" s="348"/>
      <c r="H44" s="348"/>
      <c r="I44" s="348"/>
      <c r="J44" s="199"/>
      <c r="K44" s="199"/>
    </row>
    <row r="45" spans="2:11" ht="46.5" customHeight="1" x14ac:dyDescent="0.2">
      <c r="B45" s="348"/>
      <c r="C45" s="348"/>
      <c r="D45" s="348"/>
      <c r="E45" s="348"/>
      <c r="F45" s="348"/>
      <c r="G45" s="348"/>
      <c r="H45" s="348"/>
      <c r="I45" s="348"/>
      <c r="J45" s="240"/>
      <c r="K45" s="240"/>
    </row>
    <row r="46" spans="2:11" ht="46.5" customHeight="1" x14ac:dyDescent="0.2">
      <c r="B46" s="348"/>
      <c r="C46" s="348"/>
      <c r="D46" s="348"/>
      <c r="E46" s="348"/>
      <c r="F46" s="348"/>
      <c r="G46" s="348"/>
      <c r="H46" s="348"/>
      <c r="I46" s="348"/>
      <c r="J46" s="240"/>
      <c r="K46" s="240"/>
    </row>
    <row r="47" spans="2:11" ht="46.5" customHeight="1" x14ac:dyDescent="0.2">
      <c r="B47" s="348"/>
      <c r="C47" s="348"/>
      <c r="D47" s="348"/>
      <c r="E47" s="348"/>
      <c r="F47" s="348"/>
      <c r="G47" s="348"/>
      <c r="H47" s="348"/>
      <c r="I47" s="348"/>
      <c r="J47" s="240"/>
      <c r="K47" s="240"/>
    </row>
    <row r="48" spans="2:11" ht="46.5" customHeight="1" x14ac:dyDescent="0.2">
      <c r="B48" s="348"/>
      <c r="C48" s="348"/>
      <c r="D48" s="348"/>
      <c r="E48" s="348"/>
      <c r="F48" s="348"/>
      <c r="G48" s="348"/>
      <c r="H48" s="348"/>
      <c r="I48" s="348"/>
      <c r="J48" s="242"/>
      <c r="K48" s="242"/>
    </row>
    <row r="49" spans="2:11" ht="57" customHeight="1" x14ac:dyDescent="0.2">
      <c r="B49" s="190" t="s">
        <v>74</v>
      </c>
      <c r="C49" s="402" t="s">
        <v>430</v>
      </c>
      <c r="D49" s="402"/>
      <c r="E49" s="402"/>
      <c r="F49" s="402"/>
      <c r="G49" s="402"/>
      <c r="H49" s="402"/>
      <c r="I49" s="402"/>
      <c r="J49" s="243"/>
      <c r="K49" s="243"/>
    </row>
    <row r="50" spans="2:11" ht="42" customHeight="1" x14ac:dyDescent="0.2">
      <c r="B50" s="190" t="s">
        <v>75</v>
      </c>
      <c r="C50" s="378" t="s">
        <v>332</v>
      </c>
      <c r="D50" s="378"/>
      <c r="E50" s="378"/>
      <c r="F50" s="378"/>
      <c r="G50" s="378"/>
      <c r="H50" s="378"/>
      <c r="I50" s="378"/>
      <c r="J50" s="243"/>
      <c r="K50" s="243"/>
    </row>
    <row r="51" spans="2:11" ht="34.5" customHeight="1" x14ac:dyDescent="0.2">
      <c r="B51" s="193" t="s">
        <v>76</v>
      </c>
      <c r="C51" s="373" t="s">
        <v>394</v>
      </c>
      <c r="D51" s="373"/>
      <c r="E51" s="373"/>
      <c r="F51" s="373"/>
      <c r="G51" s="373"/>
      <c r="H51" s="373"/>
      <c r="I51" s="373"/>
      <c r="J51" s="243"/>
      <c r="K51" s="243"/>
    </row>
    <row r="52" spans="2:11" ht="29.25" customHeight="1" x14ac:dyDescent="0.2">
      <c r="B52" s="349" t="s">
        <v>39</v>
      </c>
      <c r="C52" s="349"/>
      <c r="D52" s="349"/>
      <c r="E52" s="349"/>
      <c r="F52" s="349"/>
      <c r="G52" s="349"/>
      <c r="H52" s="349"/>
      <c r="I52" s="349"/>
      <c r="J52" s="243"/>
      <c r="K52" s="243"/>
    </row>
    <row r="53" spans="2:11" ht="33" customHeight="1" x14ac:dyDescent="0.2">
      <c r="B53" s="368" t="s">
        <v>77</v>
      </c>
      <c r="C53" s="195" t="s">
        <v>78</v>
      </c>
      <c r="D53" s="361" t="s">
        <v>79</v>
      </c>
      <c r="E53" s="361"/>
      <c r="F53" s="361"/>
      <c r="G53" s="361" t="s">
        <v>80</v>
      </c>
      <c r="H53" s="361"/>
      <c r="I53" s="361"/>
      <c r="J53" s="244"/>
      <c r="K53" s="244"/>
    </row>
    <row r="54" spans="2:11" ht="31.5" customHeight="1" x14ac:dyDescent="0.2">
      <c r="B54" s="368"/>
      <c r="C54" s="13"/>
      <c r="D54" s="356"/>
      <c r="E54" s="356"/>
      <c r="F54" s="356"/>
      <c r="G54" s="369"/>
      <c r="H54" s="369"/>
      <c r="I54" s="369"/>
      <c r="J54" s="244"/>
      <c r="K54" s="244"/>
    </row>
    <row r="55" spans="2:11" ht="31.5" customHeight="1" x14ac:dyDescent="0.2">
      <c r="B55" s="193" t="s">
        <v>81</v>
      </c>
      <c r="C55" s="359" t="s">
        <v>309</v>
      </c>
      <c r="D55" s="359"/>
      <c r="E55" s="365" t="s">
        <v>82</v>
      </c>
      <c r="F55" s="365"/>
      <c r="G55" s="359" t="s">
        <v>309</v>
      </c>
      <c r="H55" s="359"/>
      <c r="I55" s="359"/>
      <c r="J55" s="245"/>
      <c r="K55" s="245"/>
    </row>
    <row r="56" spans="2:11" ht="31.5" customHeight="1" x14ac:dyDescent="0.2">
      <c r="B56" s="193" t="s">
        <v>83</v>
      </c>
      <c r="C56" s="355" t="s">
        <v>310</v>
      </c>
      <c r="D56" s="355"/>
      <c r="E56" s="360" t="s">
        <v>87</v>
      </c>
      <c r="F56" s="360"/>
      <c r="G56" s="359" t="s">
        <v>310</v>
      </c>
      <c r="H56" s="359"/>
      <c r="I56" s="359"/>
      <c r="J56" s="245"/>
      <c r="K56" s="245"/>
    </row>
    <row r="57" spans="2:11" ht="31.5" customHeight="1" x14ac:dyDescent="0.2">
      <c r="B57" s="193" t="s">
        <v>85</v>
      </c>
      <c r="C57" s="355"/>
      <c r="D57" s="355"/>
      <c r="E57" s="357" t="s">
        <v>84</v>
      </c>
      <c r="F57" s="357"/>
      <c r="G57" s="356"/>
      <c r="H57" s="356"/>
      <c r="I57" s="356"/>
      <c r="J57" s="246"/>
      <c r="K57" s="246"/>
    </row>
    <row r="58" spans="2:11" ht="31.5" customHeight="1" x14ac:dyDescent="0.2">
      <c r="B58" s="193" t="s">
        <v>86</v>
      </c>
      <c r="C58" s="356"/>
      <c r="D58" s="356"/>
      <c r="E58" s="357"/>
      <c r="F58" s="357"/>
      <c r="G58" s="356"/>
      <c r="H58" s="356"/>
      <c r="I58" s="356"/>
      <c r="J58" s="246"/>
      <c r="K58" s="246"/>
    </row>
    <row r="59" spans="2:11" hidden="1" x14ac:dyDescent="0.2">
      <c r="B59" s="215"/>
      <c r="C59" s="215"/>
      <c r="D59" s="215"/>
      <c r="E59" s="215"/>
      <c r="F59" s="215"/>
      <c r="G59" s="215"/>
      <c r="H59" s="215"/>
      <c r="I59" s="247"/>
      <c r="J59" s="248"/>
      <c r="K59" s="248"/>
    </row>
    <row r="60" spans="2:11" hidden="1" x14ac:dyDescent="0.2">
      <c r="B60" s="249"/>
      <c r="C60" s="250"/>
      <c r="D60" s="250"/>
      <c r="E60" s="251"/>
      <c r="F60" s="251"/>
      <c r="G60" s="252"/>
      <c r="H60" s="253"/>
      <c r="I60" s="250"/>
      <c r="J60" s="254"/>
      <c r="K60" s="254"/>
    </row>
    <row r="61" spans="2:11" hidden="1" x14ac:dyDescent="0.2">
      <c r="B61" s="249"/>
      <c r="C61" s="250"/>
      <c r="D61" s="250"/>
      <c r="E61" s="251"/>
      <c r="F61" s="251"/>
      <c r="G61" s="252"/>
      <c r="H61" s="253"/>
      <c r="I61" s="250"/>
      <c r="J61" s="254"/>
      <c r="K61" s="254"/>
    </row>
    <row r="62" spans="2:11" hidden="1" x14ac:dyDescent="0.2">
      <c r="B62" s="249"/>
      <c r="C62" s="250"/>
      <c r="D62" s="250"/>
      <c r="E62" s="251"/>
      <c r="F62" s="251"/>
      <c r="G62" s="252"/>
      <c r="H62" s="253"/>
      <c r="I62" s="250"/>
      <c r="J62" s="254"/>
      <c r="K62" s="254"/>
    </row>
    <row r="63" spans="2:11" hidden="1" x14ac:dyDescent="0.2">
      <c r="B63" s="249"/>
      <c r="C63" s="250"/>
      <c r="D63" s="250"/>
      <c r="E63" s="251"/>
      <c r="F63" s="251"/>
      <c r="G63" s="252"/>
      <c r="H63" s="253"/>
      <c r="I63" s="250"/>
      <c r="J63" s="254"/>
      <c r="K63" s="254"/>
    </row>
    <row r="64" spans="2:11" hidden="1" x14ac:dyDescent="0.2">
      <c r="B64" s="249"/>
      <c r="C64" s="250"/>
      <c r="D64" s="250"/>
      <c r="E64" s="251"/>
      <c r="F64" s="251"/>
      <c r="G64" s="252"/>
      <c r="H64" s="253"/>
      <c r="I64" s="250"/>
      <c r="J64" s="254"/>
      <c r="K64" s="254"/>
    </row>
    <row r="65" spans="2:11" hidden="1" x14ac:dyDescent="0.2">
      <c r="B65" s="249"/>
      <c r="C65" s="250"/>
      <c r="D65" s="250"/>
      <c r="E65" s="251"/>
      <c r="F65" s="251"/>
      <c r="G65" s="252"/>
      <c r="H65" s="253"/>
      <c r="I65" s="250"/>
      <c r="J65" s="254"/>
      <c r="K65" s="254"/>
    </row>
    <row r="66" spans="2:11" hidden="1" x14ac:dyDescent="0.2">
      <c r="B66" s="249"/>
      <c r="C66" s="250"/>
      <c r="D66" s="250"/>
      <c r="E66" s="251"/>
      <c r="F66" s="251"/>
      <c r="G66" s="252"/>
      <c r="H66" s="253"/>
      <c r="I66" s="250"/>
      <c r="J66" s="254"/>
      <c r="K66" s="254"/>
    </row>
    <row r="67" spans="2:11" hidden="1" x14ac:dyDescent="0.2">
      <c r="B67" s="249"/>
      <c r="C67" s="250"/>
      <c r="D67" s="250"/>
      <c r="E67" s="251"/>
      <c r="F67" s="251"/>
      <c r="G67" s="252"/>
      <c r="H67" s="253"/>
      <c r="I67" s="250"/>
      <c r="J67" s="254"/>
      <c r="K67" s="254"/>
    </row>
  </sheetData>
  <dataConsolidate/>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20"/>
  <sheetViews>
    <sheetView topLeftCell="C10" zoomScale="80" zoomScaleNormal="80" workbookViewId="0">
      <selection activeCell="I20" sqref="I20"/>
    </sheetView>
  </sheetViews>
  <sheetFormatPr baseColWidth="10" defaultRowHeight="15" x14ac:dyDescent="0.25"/>
  <cols>
    <col min="1" max="1" width="1.28515625" customWidth="1"/>
    <col min="2" max="2" width="28.140625" style="108"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55.285156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5.5" customHeight="1" thickBot="1" x14ac:dyDescent="0.3">
      <c r="B2" s="380"/>
      <c r="C2" s="383" t="s">
        <v>329</v>
      </c>
      <c r="D2" s="384"/>
      <c r="E2" s="384"/>
      <c r="F2" s="384"/>
      <c r="G2" s="384"/>
      <c r="H2" s="384"/>
      <c r="I2" s="384"/>
      <c r="J2" s="385"/>
    </row>
    <row r="3" spans="2:11" ht="25.5" customHeight="1" thickBot="1" x14ac:dyDescent="0.3">
      <c r="B3" s="381"/>
      <c r="C3" s="386" t="s">
        <v>18</v>
      </c>
      <c r="D3" s="387"/>
      <c r="E3" s="387"/>
      <c r="F3" s="387"/>
      <c r="G3" s="387"/>
      <c r="H3" s="387"/>
      <c r="I3" s="387"/>
      <c r="J3" s="388"/>
    </row>
    <row r="4" spans="2:11" ht="25.5" customHeight="1" thickBot="1" x14ac:dyDescent="0.3">
      <c r="B4" s="381"/>
      <c r="C4" s="386" t="s">
        <v>330</v>
      </c>
      <c r="D4" s="387"/>
      <c r="E4" s="387"/>
      <c r="F4" s="387"/>
      <c r="G4" s="387"/>
      <c r="H4" s="387"/>
      <c r="I4" s="387"/>
      <c r="J4" s="388"/>
    </row>
    <row r="5" spans="2:11" ht="25.5" customHeight="1" thickBot="1" x14ac:dyDescent="0.3">
      <c r="B5" s="382"/>
      <c r="C5" s="386" t="s">
        <v>331</v>
      </c>
      <c r="D5" s="387"/>
      <c r="E5" s="387"/>
      <c r="F5" s="387"/>
      <c r="G5" s="387"/>
      <c r="H5" s="406" t="s">
        <v>103</v>
      </c>
      <c r="I5" s="407"/>
      <c r="J5" s="408"/>
    </row>
    <row r="6" spans="2:11" ht="25.5" customHeight="1" thickBot="1" x14ac:dyDescent="0.3">
      <c r="B6" s="109"/>
      <c r="C6" s="110"/>
      <c r="D6" s="110"/>
      <c r="E6" s="110"/>
      <c r="F6" s="110"/>
      <c r="G6" s="110"/>
      <c r="H6" s="110"/>
      <c r="I6" s="110"/>
      <c r="J6" s="111"/>
    </row>
    <row r="7" spans="2:11" ht="51.75" customHeight="1" thickBot="1" x14ac:dyDescent="0.3">
      <c r="B7" s="112" t="s">
        <v>311</v>
      </c>
      <c r="C7" s="393" t="str">
        <f>Act_1!C7</f>
        <v>POA GESTIÓN SIN INVERSIÓN SUBSECRETARÍA DE GESTIÓN JURÍDICA</v>
      </c>
      <c r="D7" s="394"/>
      <c r="E7" s="395"/>
      <c r="F7" s="113"/>
      <c r="G7" s="110"/>
      <c r="H7" s="110"/>
      <c r="I7" s="110"/>
      <c r="J7" s="111"/>
    </row>
    <row r="8" spans="2:11" ht="32.25" customHeight="1" thickBot="1" x14ac:dyDescent="0.3">
      <c r="B8" s="114" t="s">
        <v>108</v>
      </c>
      <c r="C8" s="393" t="str">
        <f>Act_1!C8</f>
        <v>SUBSECRETARÍA DE GESTIÓN JURÍDICA</v>
      </c>
      <c r="D8" s="394"/>
      <c r="E8" s="395"/>
      <c r="F8" s="113"/>
      <c r="G8" s="110"/>
      <c r="H8" s="110"/>
      <c r="I8" s="110"/>
      <c r="J8" s="111"/>
    </row>
    <row r="9" spans="2:11" ht="32.25" customHeight="1" thickBot="1" x14ac:dyDescent="0.3">
      <c r="B9" s="114" t="s">
        <v>312</v>
      </c>
      <c r="C9" s="393" t="str">
        <f>Act_1!C9</f>
        <v>SUBSECRETARÍA DE GESTIÓN JURÍDICA</v>
      </c>
      <c r="D9" s="394"/>
      <c r="E9" s="395"/>
      <c r="F9" s="115"/>
      <c r="G9" s="110"/>
      <c r="H9" s="110"/>
      <c r="I9" s="110"/>
      <c r="J9" s="111"/>
    </row>
    <row r="10" spans="2:11" ht="33.75" customHeight="1" thickBot="1" x14ac:dyDescent="0.3">
      <c r="B10" s="114" t="s">
        <v>313</v>
      </c>
      <c r="C10" s="393" t="str">
        <f>Act_1!C10</f>
        <v>CAROLINA POMBO RIVERA</v>
      </c>
      <c r="D10" s="394"/>
      <c r="E10" s="395"/>
      <c r="F10" s="113"/>
      <c r="G10" s="110"/>
      <c r="H10" s="110"/>
      <c r="I10" s="110"/>
      <c r="J10" s="111"/>
    </row>
    <row r="11" spans="2:11" ht="81.75" customHeight="1" thickBot="1" x14ac:dyDescent="0.3">
      <c r="B11" s="114" t="s">
        <v>315</v>
      </c>
      <c r="C11" s="393" t="str">
        <f>'2_Seguimientos'!F9</f>
        <v>Realizar el 100% de los seguimientos programados a la gestión de la SGJ y sus direcciones.</v>
      </c>
      <c r="D11" s="394"/>
      <c r="E11" s="395"/>
      <c r="F11" s="136"/>
      <c r="G11" s="110"/>
      <c r="H11" s="110"/>
      <c r="I11" s="110"/>
      <c r="J11" s="111"/>
    </row>
    <row r="13" spans="2:11" ht="26.25" customHeight="1" x14ac:dyDescent="0.25">
      <c r="B13" s="411" t="s">
        <v>355</v>
      </c>
      <c r="C13" s="412"/>
      <c r="D13" s="412"/>
      <c r="E13" s="412"/>
      <c r="F13" s="412"/>
      <c r="G13" s="412"/>
      <c r="H13" s="413"/>
      <c r="I13" s="409" t="s">
        <v>316</v>
      </c>
      <c r="J13" s="410"/>
      <c r="K13" s="410"/>
    </row>
    <row r="14" spans="2:11" s="117" customFormat="1" ht="56.25" customHeight="1" x14ac:dyDescent="0.25">
      <c r="B14" s="116" t="s">
        <v>317</v>
      </c>
      <c r="C14" s="116" t="s">
        <v>318</v>
      </c>
      <c r="D14" s="116" t="s">
        <v>319</v>
      </c>
      <c r="E14" s="116" t="s">
        <v>320</v>
      </c>
      <c r="F14" s="116" t="s">
        <v>321</v>
      </c>
      <c r="G14" s="116" t="s">
        <v>322</v>
      </c>
      <c r="H14" s="116" t="s">
        <v>323</v>
      </c>
      <c r="I14" s="139" t="s">
        <v>324</v>
      </c>
      <c r="J14" s="139" t="s">
        <v>325</v>
      </c>
      <c r="K14" s="139" t="s">
        <v>326</v>
      </c>
    </row>
    <row r="15" spans="2:11" ht="99.75" customHeight="1" x14ac:dyDescent="0.25">
      <c r="B15" s="424">
        <v>1</v>
      </c>
      <c r="C15" s="420" t="s">
        <v>395</v>
      </c>
      <c r="D15" s="418">
        <v>0.33329999999999999</v>
      </c>
      <c r="E15" s="140">
        <v>1</v>
      </c>
      <c r="F15" s="141" t="s">
        <v>351</v>
      </c>
      <c r="G15" s="158">
        <v>0.1666</v>
      </c>
      <c r="H15" s="143">
        <v>43556</v>
      </c>
      <c r="I15" s="158">
        <v>0.16669999999999999</v>
      </c>
      <c r="J15" s="154">
        <v>43586</v>
      </c>
      <c r="K15" s="159" t="s">
        <v>413</v>
      </c>
    </row>
    <row r="16" spans="2:11" ht="54.75" customHeight="1" x14ac:dyDescent="0.25">
      <c r="B16" s="425"/>
      <c r="C16" s="421"/>
      <c r="D16" s="419"/>
      <c r="E16" s="140">
        <v>2</v>
      </c>
      <c r="F16" s="141" t="s">
        <v>398</v>
      </c>
      <c r="G16" s="158">
        <v>0.16669999999999999</v>
      </c>
      <c r="H16" s="143">
        <v>43556</v>
      </c>
      <c r="I16" s="158">
        <v>0.16669999999999999</v>
      </c>
      <c r="J16" s="154">
        <v>43617</v>
      </c>
      <c r="K16" s="160" t="s">
        <v>414</v>
      </c>
    </row>
    <row r="17" spans="2:11" ht="84.75" customHeight="1" x14ac:dyDescent="0.25">
      <c r="B17" s="157">
        <v>2</v>
      </c>
      <c r="C17" s="161" t="s">
        <v>396</v>
      </c>
      <c r="D17" s="172">
        <v>0.33329999999999999</v>
      </c>
      <c r="E17" s="140">
        <v>1</v>
      </c>
      <c r="F17" s="141" t="s">
        <v>351</v>
      </c>
      <c r="G17" s="158">
        <v>0.33</v>
      </c>
      <c r="H17" s="143">
        <v>43647</v>
      </c>
      <c r="I17" s="158">
        <v>0.33329999999999999</v>
      </c>
      <c r="J17" s="183">
        <v>43678</v>
      </c>
      <c r="K17" s="160" t="s">
        <v>418</v>
      </c>
    </row>
    <row r="18" spans="2:11" ht="32.25" customHeight="1" x14ac:dyDescent="0.25">
      <c r="B18" s="424">
        <v>3</v>
      </c>
      <c r="C18" s="420" t="s">
        <v>397</v>
      </c>
      <c r="D18" s="422">
        <v>0.33329999999999999</v>
      </c>
      <c r="E18" s="140">
        <v>1</v>
      </c>
      <c r="F18" s="141" t="s">
        <v>351</v>
      </c>
      <c r="G18" s="158">
        <v>0.1666</v>
      </c>
      <c r="H18" s="143">
        <v>43739</v>
      </c>
      <c r="I18" s="158">
        <v>0.16669999999999999</v>
      </c>
      <c r="J18" s="183">
        <v>43800</v>
      </c>
      <c r="K18" s="142" t="s">
        <v>422</v>
      </c>
    </row>
    <row r="19" spans="2:11" ht="59.25" customHeight="1" x14ac:dyDescent="0.25">
      <c r="B19" s="425"/>
      <c r="C19" s="421"/>
      <c r="D19" s="423"/>
      <c r="E19" s="140">
        <v>2</v>
      </c>
      <c r="F19" s="141" t="s">
        <v>398</v>
      </c>
      <c r="G19" s="158">
        <v>0.1666</v>
      </c>
      <c r="H19" s="143">
        <v>43739</v>
      </c>
      <c r="I19" s="158">
        <v>0.1666</v>
      </c>
      <c r="J19" s="183">
        <v>43800</v>
      </c>
      <c r="K19" s="160" t="s">
        <v>423</v>
      </c>
    </row>
    <row r="20" spans="2:11" s="119" customFormat="1" ht="21.75" customHeight="1" x14ac:dyDescent="0.25">
      <c r="B20" s="414" t="s">
        <v>327</v>
      </c>
      <c r="C20" s="415"/>
      <c r="D20" s="120">
        <f>SUM(D15:D19)</f>
        <v>0.99990000000000001</v>
      </c>
      <c r="E20" s="416" t="s">
        <v>328</v>
      </c>
      <c r="F20" s="417"/>
      <c r="G20" s="120">
        <f>SUM(G15:G19)</f>
        <v>0.99649999999999994</v>
      </c>
      <c r="H20" s="120"/>
      <c r="I20" s="184">
        <f>SUM(I15:I19)</f>
        <v>0.99999999999999989</v>
      </c>
      <c r="J20" s="118"/>
      <c r="K20" s="118"/>
    </row>
  </sheetData>
  <sheetProtection selectLockedCells="1" selectUnlockedCells="1"/>
  <mergeCells count="21">
    <mergeCell ref="B20:C20"/>
    <mergeCell ref="E20:F20"/>
    <mergeCell ref="D15:D16"/>
    <mergeCell ref="C15:C16"/>
    <mergeCell ref="C18:C19"/>
    <mergeCell ref="D18:D19"/>
    <mergeCell ref="B15:B16"/>
    <mergeCell ref="B18:B19"/>
    <mergeCell ref="I13:K13"/>
    <mergeCell ref="C7:E7"/>
    <mergeCell ref="C8:E8"/>
    <mergeCell ref="C9:E9"/>
    <mergeCell ref="C10:E10"/>
    <mergeCell ref="C11:E11"/>
    <mergeCell ref="B13:H13"/>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X67"/>
  <sheetViews>
    <sheetView topLeftCell="A30" zoomScale="90" zoomScaleNormal="90" workbookViewId="0">
      <selection activeCell="C49" sqref="C49:I49"/>
    </sheetView>
  </sheetViews>
  <sheetFormatPr baseColWidth="10" defaultRowHeight="12" x14ac:dyDescent="0.2"/>
  <cols>
    <col min="1" max="1" width="1" style="122" customWidth="1"/>
    <col min="2" max="2" width="25.42578125" style="285" customWidth="1"/>
    <col min="3" max="3" width="14.5703125" style="122" customWidth="1"/>
    <col min="4" max="4" width="20.140625" style="122" customWidth="1"/>
    <col min="5" max="5" width="16.42578125" style="122" customWidth="1"/>
    <col min="6" max="6" width="25" style="122" customWidth="1"/>
    <col min="7" max="7" width="22" style="286" customWidth="1"/>
    <col min="8" max="8" width="20.5703125" style="122" customWidth="1"/>
    <col min="9" max="9" width="22.42578125" style="122" customWidth="1"/>
    <col min="10" max="11" width="22.42578125" style="121" customWidth="1"/>
    <col min="12" max="12" width="11.42578125" style="121"/>
    <col min="13" max="15" width="11.42578125" style="14"/>
    <col min="16" max="21" width="11.42578125" style="121"/>
    <col min="22" max="256" width="11.42578125" style="122"/>
    <col min="257" max="257" width="1" style="122" customWidth="1"/>
    <col min="258" max="258" width="25.42578125" style="122" customWidth="1"/>
    <col min="259" max="259" width="14.5703125" style="122" customWidth="1"/>
    <col min="260" max="260" width="20.140625" style="122" customWidth="1"/>
    <col min="261" max="261" width="16.42578125" style="122" customWidth="1"/>
    <col min="262" max="262" width="25" style="122" customWidth="1"/>
    <col min="263" max="263" width="22" style="122" customWidth="1"/>
    <col min="264" max="264" width="20.5703125" style="122" customWidth="1"/>
    <col min="265" max="267" width="22.42578125" style="122" customWidth="1"/>
    <col min="268" max="512" width="11.42578125" style="122"/>
    <col min="513" max="513" width="1" style="122" customWidth="1"/>
    <col min="514" max="514" width="25.42578125" style="122" customWidth="1"/>
    <col min="515" max="515" width="14.5703125" style="122" customWidth="1"/>
    <col min="516" max="516" width="20.140625" style="122" customWidth="1"/>
    <col min="517" max="517" width="16.42578125" style="122" customWidth="1"/>
    <col min="518" max="518" width="25" style="122" customWidth="1"/>
    <col min="519" max="519" width="22" style="122" customWidth="1"/>
    <col min="520" max="520" width="20.5703125" style="122" customWidth="1"/>
    <col min="521" max="523" width="22.42578125" style="122" customWidth="1"/>
    <col min="524" max="768" width="11.42578125" style="122"/>
    <col min="769" max="769" width="1" style="122" customWidth="1"/>
    <col min="770" max="770" width="25.42578125" style="122" customWidth="1"/>
    <col min="771" max="771" width="14.5703125" style="122" customWidth="1"/>
    <col min="772" max="772" width="20.140625" style="122" customWidth="1"/>
    <col min="773" max="773" width="16.42578125" style="122" customWidth="1"/>
    <col min="774" max="774" width="25" style="122" customWidth="1"/>
    <col min="775" max="775" width="22" style="122" customWidth="1"/>
    <col min="776" max="776" width="20.5703125" style="122" customWidth="1"/>
    <col min="777" max="779" width="22.42578125" style="122" customWidth="1"/>
    <col min="780" max="1024" width="11.42578125" style="122"/>
    <col min="1025" max="1025" width="1" style="122" customWidth="1"/>
    <col min="1026" max="1026" width="25.42578125" style="122" customWidth="1"/>
    <col min="1027" max="1027" width="14.5703125" style="122" customWidth="1"/>
    <col min="1028" max="1028" width="20.140625" style="122" customWidth="1"/>
    <col min="1029" max="1029" width="16.42578125" style="122" customWidth="1"/>
    <col min="1030" max="1030" width="25" style="122" customWidth="1"/>
    <col min="1031" max="1031" width="22" style="122" customWidth="1"/>
    <col min="1032" max="1032" width="20.5703125" style="122" customWidth="1"/>
    <col min="1033" max="1035" width="22.42578125" style="122" customWidth="1"/>
    <col min="1036" max="1280" width="11.42578125" style="122"/>
    <col min="1281" max="1281" width="1" style="122" customWidth="1"/>
    <col min="1282" max="1282" width="25.42578125" style="122" customWidth="1"/>
    <col min="1283" max="1283" width="14.5703125" style="122" customWidth="1"/>
    <col min="1284" max="1284" width="20.140625" style="122" customWidth="1"/>
    <col min="1285" max="1285" width="16.42578125" style="122" customWidth="1"/>
    <col min="1286" max="1286" width="25" style="122" customWidth="1"/>
    <col min="1287" max="1287" width="22" style="122" customWidth="1"/>
    <col min="1288" max="1288" width="20.5703125" style="122" customWidth="1"/>
    <col min="1289" max="1291" width="22.42578125" style="122" customWidth="1"/>
    <col min="1292" max="1536" width="11.42578125" style="122"/>
    <col min="1537" max="1537" width="1" style="122" customWidth="1"/>
    <col min="1538" max="1538" width="25.42578125" style="122" customWidth="1"/>
    <col min="1539" max="1539" width="14.5703125" style="122" customWidth="1"/>
    <col min="1540" max="1540" width="20.140625" style="122" customWidth="1"/>
    <col min="1541" max="1541" width="16.42578125" style="122" customWidth="1"/>
    <col min="1542" max="1542" width="25" style="122" customWidth="1"/>
    <col min="1543" max="1543" width="22" style="122" customWidth="1"/>
    <col min="1544" max="1544" width="20.5703125" style="122" customWidth="1"/>
    <col min="1545" max="1547" width="22.42578125" style="122" customWidth="1"/>
    <col min="1548" max="1792" width="11.42578125" style="122"/>
    <col min="1793" max="1793" width="1" style="122" customWidth="1"/>
    <col min="1794" max="1794" width="25.42578125" style="122" customWidth="1"/>
    <col min="1795" max="1795" width="14.5703125" style="122" customWidth="1"/>
    <col min="1796" max="1796" width="20.140625" style="122" customWidth="1"/>
    <col min="1797" max="1797" width="16.42578125" style="122" customWidth="1"/>
    <col min="1798" max="1798" width="25" style="122" customWidth="1"/>
    <col min="1799" max="1799" width="22" style="122" customWidth="1"/>
    <col min="1800" max="1800" width="20.5703125" style="122" customWidth="1"/>
    <col min="1801" max="1803" width="22.42578125" style="122" customWidth="1"/>
    <col min="1804" max="2048" width="11.42578125" style="122"/>
    <col min="2049" max="2049" width="1" style="122" customWidth="1"/>
    <col min="2050" max="2050" width="25.42578125" style="122" customWidth="1"/>
    <col min="2051" max="2051" width="14.5703125" style="122" customWidth="1"/>
    <col min="2052" max="2052" width="20.140625" style="122" customWidth="1"/>
    <col min="2053" max="2053" width="16.42578125" style="122" customWidth="1"/>
    <col min="2054" max="2054" width="25" style="122" customWidth="1"/>
    <col min="2055" max="2055" width="22" style="122" customWidth="1"/>
    <col min="2056" max="2056" width="20.5703125" style="122" customWidth="1"/>
    <col min="2057" max="2059" width="22.42578125" style="122" customWidth="1"/>
    <col min="2060" max="2304" width="11.42578125" style="122"/>
    <col min="2305" max="2305" width="1" style="122" customWidth="1"/>
    <col min="2306" max="2306" width="25.42578125" style="122" customWidth="1"/>
    <col min="2307" max="2307" width="14.5703125" style="122" customWidth="1"/>
    <col min="2308" max="2308" width="20.140625" style="122" customWidth="1"/>
    <col min="2309" max="2309" width="16.42578125" style="122" customWidth="1"/>
    <col min="2310" max="2310" width="25" style="122" customWidth="1"/>
    <col min="2311" max="2311" width="22" style="122" customWidth="1"/>
    <col min="2312" max="2312" width="20.5703125" style="122" customWidth="1"/>
    <col min="2313" max="2315" width="22.42578125" style="122" customWidth="1"/>
    <col min="2316" max="2560" width="11.42578125" style="122"/>
    <col min="2561" max="2561" width="1" style="122" customWidth="1"/>
    <col min="2562" max="2562" width="25.42578125" style="122" customWidth="1"/>
    <col min="2563" max="2563" width="14.5703125" style="122" customWidth="1"/>
    <col min="2564" max="2564" width="20.140625" style="122" customWidth="1"/>
    <col min="2565" max="2565" width="16.42578125" style="122" customWidth="1"/>
    <col min="2566" max="2566" width="25" style="122" customWidth="1"/>
    <col min="2567" max="2567" width="22" style="122" customWidth="1"/>
    <col min="2568" max="2568" width="20.5703125" style="122" customWidth="1"/>
    <col min="2569" max="2571" width="22.42578125" style="122" customWidth="1"/>
    <col min="2572" max="2816" width="11.42578125" style="122"/>
    <col min="2817" max="2817" width="1" style="122" customWidth="1"/>
    <col min="2818" max="2818" width="25.42578125" style="122" customWidth="1"/>
    <col min="2819" max="2819" width="14.5703125" style="122" customWidth="1"/>
    <col min="2820" max="2820" width="20.140625" style="122" customWidth="1"/>
    <col min="2821" max="2821" width="16.42578125" style="122" customWidth="1"/>
    <col min="2822" max="2822" width="25" style="122" customWidth="1"/>
    <col min="2823" max="2823" width="22" style="122" customWidth="1"/>
    <col min="2824" max="2824" width="20.5703125" style="122" customWidth="1"/>
    <col min="2825" max="2827" width="22.42578125" style="122" customWidth="1"/>
    <col min="2828" max="3072" width="11.42578125" style="122"/>
    <col min="3073" max="3073" width="1" style="122" customWidth="1"/>
    <col min="3074" max="3074" width="25.42578125" style="122" customWidth="1"/>
    <col min="3075" max="3075" width="14.5703125" style="122" customWidth="1"/>
    <col min="3076" max="3076" width="20.140625" style="122" customWidth="1"/>
    <col min="3077" max="3077" width="16.42578125" style="122" customWidth="1"/>
    <col min="3078" max="3078" width="25" style="122" customWidth="1"/>
    <col min="3079" max="3079" width="22" style="122" customWidth="1"/>
    <col min="3080" max="3080" width="20.5703125" style="122" customWidth="1"/>
    <col min="3081" max="3083" width="22.42578125" style="122" customWidth="1"/>
    <col min="3084" max="3328" width="11.42578125" style="122"/>
    <col min="3329" max="3329" width="1" style="122" customWidth="1"/>
    <col min="3330" max="3330" width="25.42578125" style="122" customWidth="1"/>
    <col min="3331" max="3331" width="14.5703125" style="122" customWidth="1"/>
    <col min="3332" max="3332" width="20.140625" style="122" customWidth="1"/>
    <col min="3333" max="3333" width="16.42578125" style="122" customWidth="1"/>
    <col min="3334" max="3334" width="25" style="122" customWidth="1"/>
    <col min="3335" max="3335" width="22" style="122" customWidth="1"/>
    <col min="3336" max="3336" width="20.5703125" style="122" customWidth="1"/>
    <col min="3337" max="3339" width="22.42578125" style="122" customWidth="1"/>
    <col min="3340" max="3584" width="11.42578125" style="122"/>
    <col min="3585" max="3585" width="1" style="122" customWidth="1"/>
    <col min="3586" max="3586" width="25.42578125" style="122" customWidth="1"/>
    <col min="3587" max="3587" width="14.5703125" style="122" customWidth="1"/>
    <col min="3588" max="3588" width="20.140625" style="122" customWidth="1"/>
    <col min="3589" max="3589" width="16.42578125" style="122" customWidth="1"/>
    <col min="3590" max="3590" width="25" style="122" customWidth="1"/>
    <col min="3591" max="3591" width="22" style="122" customWidth="1"/>
    <col min="3592" max="3592" width="20.5703125" style="122" customWidth="1"/>
    <col min="3593" max="3595" width="22.42578125" style="122" customWidth="1"/>
    <col min="3596" max="3840" width="11.42578125" style="122"/>
    <col min="3841" max="3841" width="1" style="122" customWidth="1"/>
    <col min="3842" max="3842" width="25.42578125" style="122" customWidth="1"/>
    <col min="3843" max="3843" width="14.5703125" style="122" customWidth="1"/>
    <col min="3844" max="3844" width="20.140625" style="122" customWidth="1"/>
    <col min="3845" max="3845" width="16.42578125" style="122" customWidth="1"/>
    <col min="3846" max="3846" width="25" style="122" customWidth="1"/>
    <col min="3847" max="3847" width="22" style="122" customWidth="1"/>
    <col min="3848" max="3848" width="20.5703125" style="122" customWidth="1"/>
    <col min="3849" max="3851" width="22.42578125" style="122" customWidth="1"/>
    <col min="3852" max="4096" width="11.42578125" style="122"/>
    <col min="4097" max="4097" width="1" style="122" customWidth="1"/>
    <col min="4098" max="4098" width="25.42578125" style="122" customWidth="1"/>
    <col min="4099" max="4099" width="14.5703125" style="122" customWidth="1"/>
    <col min="4100" max="4100" width="20.140625" style="122" customWidth="1"/>
    <col min="4101" max="4101" width="16.42578125" style="122" customWidth="1"/>
    <col min="4102" max="4102" width="25" style="122" customWidth="1"/>
    <col min="4103" max="4103" width="22" style="122" customWidth="1"/>
    <col min="4104" max="4104" width="20.5703125" style="122" customWidth="1"/>
    <col min="4105" max="4107" width="22.42578125" style="122" customWidth="1"/>
    <col min="4108" max="4352" width="11.42578125" style="122"/>
    <col min="4353" max="4353" width="1" style="122" customWidth="1"/>
    <col min="4354" max="4354" width="25.42578125" style="122" customWidth="1"/>
    <col min="4355" max="4355" width="14.5703125" style="122" customWidth="1"/>
    <col min="4356" max="4356" width="20.140625" style="122" customWidth="1"/>
    <col min="4357" max="4357" width="16.42578125" style="122" customWidth="1"/>
    <col min="4358" max="4358" width="25" style="122" customWidth="1"/>
    <col min="4359" max="4359" width="22" style="122" customWidth="1"/>
    <col min="4360" max="4360" width="20.5703125" style="122" customWidth="1"/>
    <col min="4361" max="4363" width="22.42578125" style="122" customWidth="1"/>
    <col min="4364" max="4608" width="11.42578125" style="122"/>
    <col min="4609" max="4609" width="1" style="122" customWidth="1"/>
    <col min="4610" max="4610" width="25.42578125" style="122" customWidth="1"/>
    <col min="4611" max="4611" width="14.5703125" style="122" customWidth="1"/>
    <col min="4612" max="4612" width="20.140625" style="122" customWidth="1"/>
    <col min="4613" max="4613" width="16.42578125" style="122" customWidth="1"/>
    <col min="4614" max="4614" width="25" style="122" customWidth="1"/>
    <col min="4615" max="4615" width="22" style="122" customWidth="1"/>
    <col min="4616" max="4616" width="20.5703125" style="122" customWidth="1"/>
    <col min="4617" max="4619" width="22.42578125" style="122" customWidth="1"/>
    <col min="4620" max="4864" width="11.42578125" style="122"/>
    <col min="4865" max="4865" width="1" style="122" customWidth="1"/>
    <col min="4866" max="4866" width="25.42578125" style="122" customWidth="1"/>
    <col min="4867" max="4867" width="14.5703125" style="122" customWidth="1"/>
    <col min="4868" max="4868" width="20.140625" style="122" customWidth="1"/>
    <col min="4869" max="4869" width="16.42578125" style="122" customWidth="1"/>
    <col min="4870" max="4870" width="25" style="122" customWidth="1"/>
    <col min="4871" max="4871" width="22" style="122" customWidth="1"/>
    <col min="4872" max="4872" width="20.5703125" style="122" customWidth="1"/>
    <col min="4873" max="4875" width="22.42578125" style="122" customWidth="1"/>
    <col min="4876" max="5120" width="11.42578125" style="122"/>
    <col min="5121" max="5121" width="1" style="122" customWidth="1"/>
    <col min="5122" max="5122" width="25.42578125" style="122" customWidth="1"/>
    <col min="5123" max="5123" width="14.5703125" style="122" customWidth="1"/>
    <col min="5124" max="5124" width="20.140625" style="122" customWidth="1"/>
    <col min="5125" max="5125" width="16.42578125" style="122" customWidth="1"/>
    <col min="5126" max="5126" width="25" style="122" customWidth="1"/>
    <col min="5127" max="5127" width="22" style="122" customWidth="1"/>
    <col min="5128" max="5128" width="20.5703125" style="122" customWidth="1"/>
    <col min="5129" max="5131" width="22.42578125" style="122" customWidth="1"/>
    <col min="5132" max="5376" width="11.42578125" style="122"/>
    <col min="5377" max="5377" width="1" style="122" customWidth="1"/>
    <col min="5378" max="5378" width="25.42578125" style="122" customWidth="1"/>
    <col min="5379" max="5379" width="14.5703125" style="122" customWidth="1"/>
    <col min="5380" max="5380" width="20.140625" style="122" customWidth="1"/>
    <col min="5381" max="5381" width="16.42578125" style="122" customWidth="1"/>
    <col min="5382" max="5382" width="25" style="122" customWidth="1"/>
    <col min="5383" max="5383" width="22" style="122" customWidth="1"/>
    <col min="5384" max="5384" width="20.5703125" style="122" customWidth="1"/>
    <col min="5385" max="5387" width="22.42578125" style="122" customWidth="1"/>
    <col min="5388" max="5632" width="11.42578125" style="122"/>
    <col min="5633" max="5633" width="1" style="122" customWidth="1"/>
    <col min="5634" max="5634" width="25.42578125" style="122" customWidth="1"/>
    <col min="5635" max="5635" width="14.5703125" style="122" customWidth="1"/>
    <col min="5636" max="5636" width="20.140625" style="122" customWidth="1"/>
    <col min="5637" max="5637" width="16.42578125" style="122" customWidth="1"/>
    <col min="5638" max="5638" width="25" style="122" customWidth="1"/>
    <col min="5639" max="5639" width="22" style="122" customWidth="1"/>
    <col min="5640" max="5640" width="20.5703125" style="122" customWidth="1"/>
    <col min="5641" max="5643" width="22.42578125" style="122" customWidth="1"/>
    <col min="5644" max="5888" width="11.42578125" style="122"/>
    <col min="5889" max="5889" width="1" style="122" customWidth="1"/>
    <col min="5890" max="5890" width="25.42578125" style="122" customWidth="1"/>
    <col min="5891" max="5891" width="14.5703125" style="122" customWidth="1"/>
    <col min="5892" max="5892" width="20.140625" style="122" customWidth="1"/>
    <col min="5893" max="5893" width="16.42578125" style="122" customWidth="1"/>
    <col min="5894" max="5894" width="25" style="122" customWidth="1"/>
    <col min="5895" max="5895" width="22" style="122" customWidth="1"/>
    <col min="5896" max="5896" width="20.5703125" style="122" customWidth="1"/>
    <col min="5897" max="5899" width="22.42578125" style="122" customWidth="1"/>
    <col min="5900" max="6144" width="11.42578125" style="122"/>
    <col min="6145" max="6145" width="1" style="122" customWidth="1"/>
    <col min="6146" max="6146" width="25.42578125" style="122" customWidth="1"/>
    <col min="6147" max="6147" width="14.5703125" style="122" customWidth="1"/>
    <col min="6148" max="6148" width="20.140625" style="122" customWidth="1"/>
    <col min="6149" max="6149" width="16.42578125" style="122" customWidth="1"/>
    <col min="6150" max="6150" width="25" style="122" customWidth="1"/>
    <col min="6151" max="6151" width="22" style="122" customWidth="1"/>
    <col min="6152" max="6152" width="20.5703125" style="122" customWidth="1"/>
    <col min="6153" max="6155" width="22.42578125" style="122" customWidth="1"/>
    <col min="6156" max="6400" width="11.42578125" style="122"/>
    <col min="6401" max="6401" width="1" style="122" customWidth="1"/>
    <col min="6402" max="6402" width="25.42578125" style="122" customWidth="1"/>
    <col min="6403" max="6403" width="14.5703125" style="122" customWidth="1"/>
    <col min="6404" max="6404" width="20.140625" style="122" customWidth="1"/>
    <col min="6405" max="6405" width="16.42578125" style="122" customWidth="1"/>
    <col min="6406" max="6406" width="25" style="122" customWidth="1"/>
    <col min="6407" max="6407" width="22" style="122" customWidth="1"/>
    <col min="6408" max="6408" width="20.5703125" style="122" customWidth="1"/>
    <col min="6409" max="6411" width="22.42578125" style="122" customWidth="1"/>
    <col min="6412" max="6656" width="11.42578125" style="122"/>
    <col min="6657" max="6657" width="1" style="122" customWidth="1"/>
    <col min="6658" max="6658" width="25.42578125" style="122" customWidth="1"/>
    <col min="6659" max="6659" width="14.5703125" style="122" customWidth="1"/>
    <col min="6660" max="6660" width="20.140625" style="122" customWidth="1"/>
    <col min="6661" max="6661" width="16.42578125" style="122" customWidth="1"/>
    <col min="6662" max="6662" width="25" style="122" customWidth="1"/>
    <col min="6663" max="6663" width="22" style="122" customWidth="1"/>
    <col min="6664" max="6664" width="20.5703125" style="122" customWidth="1"/>
    <col min="6665" max="6667" width="22.42578125" style="122" customWidth="1"/>
    <col min="6668" max="6912" width="11.42578125" style="122"/>
    <col min="6913" max="6913" width="1" style="122" customWidth="1"/>
    <col min="6914" max="6914" width="25.42578125" style="122" customWidth="1"/>
    <col min="6915" max="6915" width="14.5703125" style="122" customWidth="1"/>
    <col min="6916" max="6916" width="20.140625" style="122" customWidth="1"/>
    <col min="6917" max="6917" width="16.42578125" style="122" customWidth="1"/>
    <col min="6918" max="6918" width="25" style="122" customWidth="1"/>
    <col min="6919" max="6919" width="22" style="122" customWidth="1"/>
    <col min="6920" max="6920" width="20.5703125" style="122" customWidth="1"/>
    <col min="6921" max="6923" width="22.42578125" style="122" customWidth="1"/>
    <col min="6924" max="7168" width="11.42578125" style="122"/>
    <col min="7169" max="7169" width="1" style="122" customWidth="1"/>
    <col min="7170" max="7170" width="25.42578125" style="122" customWidth="1"/>
    <col min="7171" max="7171" width="14.5703125" style="122" customWidth="1"/>
    <col min="7172" max="7172" width="20.140625" style="122" customWidth="1"/>
    <col min="7173" max="7173" width="16.42578125" style="122" customWidth="1"/>
    <col min="7174" max="7174" width="25" style="122" customWidth="1"/>
    <col min="7175" max="7175" width="22" style="122" customWidth="1"/>
    <col min="7176" max="7176" width="20.5703125" style="122" customWidth="1"/>
    <col min="7177" max="7179" width="22.42578125" style="122" customWidth="1"/>
    <col min="7180" max="7424" width="11.42578125" style="122"/>
    <col min="7425" max="7425" width="1" style="122" customWidth="1"/>
    <col min="7426" max="7426" width="25.42578125" style="122" customWidth="1"/>
    <col min="7427" max="7427" width="14.5703125" style="122" customWidth="1"/>
    <col min="7428" max="7428" width="20.140625" style="122" customWidth="1"/>
    <col min="7429" max="7429" width="16.42578125" style="122" customWidth="1"/>
    <col min="7430" max="7430" width="25" style="122" customWidth="1"/>
    <col min="7431" max="7431" width="22" style="122" customWidth="1"/>
    <col min="7432" max="7432" width="20.5703125" style="122" customWidth="1"/>
    <col min="7433" max="7435" width="22.42578125" style="122" customWidth="1"/>
    <col min="7436" max="7680" width="11.42578125" style="122"/>
    <col min="7681" max="7681" width="1" style="122" customWidth="1"/>
    <col min="7682" max="7682" width="25.42578125" style="122" customWidth="1"/>
    <col min="7683" max="7683" width="14.5703125" style="122" customWidth="1"/>
    <col min="7684" max="7684" width="20.140625" style="122" customWidth="1"/>
    <col min="7685" max="7685" width="16.42578125" style="122" customWidth="1"/>
    <col min="7686" max="7686" width="25" style="122" customWidth="1"/>
    <col min="7687" max="7687" width="22" style="122" customWidth="1"/>
    <col min="7688" max="7688" width="20.5703125" style="122" customWidth="1"/>
    <col min="7689" max="7691" width="22.42578125" style="122" customWidth="1"/>
    <col min="7692" max="7936" width="11.42578125" style="122"/>
    <col min="7937" max="7937" width="1" style="122" customWidth="1"/>
    <col min="7938" max="7938" width="25.42578125" style="122" customWidth="1"/>
    <col min="7939" max="7939" width="14.5703125" style="122" customWidth="1"/>
    <col min="7940" max="7940" width="20.140625" style="122" customWidth="1"/>
    <col min="7941" max="7941" width="16.42578125" style="122" customWidth="1"/>
    <col min="7942" max="7942" width="25" style="122" customWidth="1"/>
    <col min="7943" max="7943" width="22" style="122" customWidth="1"/>
    <col min="7944" max="7944" width="20.5703125" style="122" customWidth="1"/>
    <col min="7945" max="7947" width="22.42578125" style="122" customWidth="1"/>
    <col min="7948" max="8192" width="11.42578125" style="122"/>
    <col min="8193" max="8193" width="1" style="122" customWidth="1"/>
    <col min="8194" max="8194" width="25.42578125" style="122" customWidth="1"/>
    <col min="8195" max="8195" width="14.5703125" style="122" customWidth="1"/>
    <col min="8196" max="8196" width="20.140625" style="122" customWidth="1"/>
    <col min="8197" max="8197" width="16.42578125" style="122" customWidth="1"/>
    <col min="8198" max="8198" width="25" style="122" customWidth="1"/>
    <col min="8199" max="8199" width="22" style="122" customWidth="1"/>
    <col min="8200" max="8200" width="20.5703125" style="122" customWidth="1"/>
    <col min="8201" max="8203" width="22.42578125" style="122" customWidth="1"/>
    <col min="8204" max="8448" width="11.42578125" style="122"/>
    <col min="8449" max="8449" width="1" style="122" customWidth="1"/>
    <col min="8450" max="8450" width="25.42578125" style="122" customWidth="1"/>
    <col min="8451" max="8451" width="14.5703125" style="122" customWidth="1"/>
    <col min="8452" max="8452" width="20.140625" style="122" customWidth="1"/>
    <col min="8453" max="8453" width="16.42578125" style="122" customWidth="1"/>
    <col min="8454" max="8454" width="25" style="122" customWidth="1"/>
    <col min="8455" max="8455" width="22" style="122" customWidth="1"/>
    <col min="8456" max="8456" width="20.5703125" style="122" customWidth="1"/>
    <col min="8457" max="8459" width="22.42578125" style="122" customWidth="1"/>
    <col min="8460" max="8704" width="11.42578125" style="122"/>
    <col min="8705" max="8705" width="1" style="122" customWidth="1"/>
    <col min="8706" max="8706" width="25.42578125" style="122" customWidth="1"/>
    <col min="8707" max="8707" width="14.5703125" style="122" customWidth="1"/>
    <col min="8708" max="8708" width="20.140625" style="122" customWidth="1"/>
    <col min="8709" max="8709" width="16.42578125" style="122" customWidth="1"/>
    <col min="8710" max="8710" width="25" style="122" customWidth="1"/>
    <col min="8711" max="8711" width="22" style="122" customWidth="1"/>
    <col min="8712" max="8712" width="20.5703125" style="122" customWidth="1"/>
    <col min="8713" max="8715" width="22.42578125" style="122" customWidth="1"/>
    <col min="8716" max="8960" width="11.42578125" style="122"/>
    <col min="8961" max="8961" width="1" style="122" customWidth="1"/>
    <col min="8962" max="8962" width="25.42578125" style="122" customWidth="1"/>
    <col min="8963" max="8963" width="14.5703125" style="122" customWidth="1"/>
    <col min="8964" max="8964" width="20.140625" style="122" customWidth="1"/>
    <col min="8965" max="8965" width="16.42578125" style="122" customWidth="1"/>
    <col min="8966" max="8966" width="25" style="122" customWidth="1"/>
    <col min="8967" max="8967" width="22" style="122" customWidth="1"/>
    <col min="8968" max="8968" width="20.5703125" style="122" customWidth="1"/>
    <col min="8969" max="8971" width="22.42578125" style="122" customWidth="1"/>
    <col min="8972" max="9216" width="11.42578125" style="122"/>
    <col min="9217" max="9217" width="1" style="122" customWidth="1"/>
    <col min="9218" max="9218" width="25.42578125" style="122" customWidth="1"/>
    <col min="9219" max="9219" width="14.5703125" style="122" customWidth="1"/>
    <col min="9220" max="9220" width="20.140625" style="122" customWidth="1"/>
    <col min="9221" max="9221" width="16.42578125" style="122" customWidth="1"/>
    <col min="9222" max="9222" width="25" style="122" customWidth="1"/>
    <col min="9223" max="9223" width="22" style="122" customWidth="1"/>
    <col min="9224" max="9224" width="20.5703125" style="122" customWidth="1"/>
    <col min="9225" max="9227" width="22.42578125" style="122" customWidth="1"/>
    <col min="9228" max="9472" width="11.42578125" style="122"/>
    <col min="9473" max="9473" width="1" style="122" customWidth="1"/>
    <col min="9474" max="9474" width="25.42578125" style="122" customWidth="1"/>
    <col min="9475" max="9475" width="14.5703125" style="122" customWidth="1"/>
    <col min="9476" max="9476" width="20.140625" style="122" customWidth="1"/>
    <col min="9477" max="9477" width="16.42578125" style="122" customWidth="1"/>
    <col min="9478" max="9478" width="25" style="122" customWidth="1"/>
    <col min="9479" max="9479" width="22" style="122" customWidth="1"/>
    <col min="9480" max="9480" width="20.5703125" style="122" customWidth="1"/>
    <col min="9481" max="9483" width="22.42578125" style="122" customWidth="1"/>
    <col min="9484" max="9728" width="11.42578125" style="122"/>
    <col min="9729" max="9729" width="1" style="122" customWidth="1"/>
    <col min="9730" max="9730" width="25.42578125" style="122" customWidth="1"/>
    <col min="9731" max="9731" width="14.5703125" style="122" customWidth="1"/>
    <col min="9732" max="9732" width="20.140625" style="122" customWidth="1"/>
    <col min="9733" max="9733" width="16.42578125" style="122" customWidth="1"/>
    <col min="9734" max="9734" width="25" style="122" customWidth="1"/>
    <col min="9735" max="9735" width="22" style="122" customWidth="1"/>
    <col min="9736" max="9736" width="20.5703125" style="122" customWidth="1"/>
    <col min="9737" max="9739" width="22.42578125" style="122" customWidth="1"/>
    <col min="9740" max="9984" width="11.42578125" style="122"/>
    <col min="9985" max="9985" width="1" style="122" customWidth="1"/>
    <col min="9986" max="9986" width="25.42578125" style="122" customWidth="1"/>
    <col min="9987" max="9987" width="14.5703125" style="122" customWidth="1"/>
    <col min="9988" max="9988" width="20.140625" style="122" customWidth="1"/>
    <col min="9989" max="9989" width="16.42578125" style="122" customWidth="1"/>
    <col min="9990" max="9990" width="25" style="122" customWidth="1"/>
    <col min="9991" max="9991" width="22" style="122" customWidth="1"/>
    <col min="9992" max="9992" width="20.5703125" style="122" customWidth="1"/>
    <col min="9993" max="9995" width="22.42578125" style="122" customWidth="1"/>
    <col min="9996" max="10240" width="11.42578125" style="122"/>
    <col min="10241" max="10241" width="1" style="122" customWidth="1"/>
    <col min="10242" max="10242" width="25.42578125" style="122" customWidth="1"/>
    <col min="10243" max="10243" width="14.5703125" style="122" customWidth="1"/>
    <col min="10244" max="10244" width="20.140625" style="122" customWidth="1"/>
    <col min="10245" max="10245" width="16.42578125" style="122" customWidth="1"/>
    <col min="10246" max="10246" width="25" style="122" customWidth="1"/>
    <col min="10247" max="10247" width="22" style="122" customWidth="1"/>
    <col min="10248" max="10248" width="20.5703125" style="122" customWidth="1"/>
    <col min="10249" max="10251" width="22.42578125" style="122" customWidth="1"/>
    <col min="10252" max="10496" width="11.42578125" style="122"/>
    <col min="10497" max="10497" width="1" style="122" customWidth="1"/>
    <col min="10498" max="10498" width="25.42578125" style="122" customWidth="1"/>
    <col min="10499" max="10499" width="14.5703125" style="122" customWidth="1"/>
    <col min="10500" max="10500" width="20.140625" style="122" customWidth="1"/>
    <col min="10501" max="10501" width="16.42578125" style="122" customWidth="1"/>
    <col min="10502" max="10502" width="25" style="122" customWidth="1"/>
    <col min="10503" max="10503" width="22" style="122" customWidth="1"/>
    <col min="10504" max="10504" width="20.5703125" style="122" customWidth="1"/>
    <col min="10505" max="10507" width="22.42578125" style="122" customWidth="1"/>
    <col min="10508" max="10752" width="11.42578125" style="122"/>
    <col min="10753" max="10753" width="1" style="122" customWidth="1"/>
    <col min="10754" max="10754" width="25.42578125" style="122" customWidth="1"/>
    <col min="10755" max="10755" width="14.5703125" style="122" customWidth="1"/>
    <col min="10756" max="10756" width="20.140625" style="122" customWidth="1"/>
    <col min="10757" max="10757" width="16.42578125" style="122" customWidth="1"/>
    <col min="10758" max="10758" width="25" style="122" customWidth="1"/>
    <col min="10759" max="10759" width="22" style="122" customWidth="1"/>
    <col min="10760" max="10760" width="20.5703125" style="122" customWidth="1"/>
    <col min="10761" max="10763" width="22.42578125" style="122" customWidth="1"/>
    <col min="10764" max="11008" width="11.42578125" style="122"/>
    <col min="11009" max="11009" width="1" style="122" customWidth="1"/>
    <col min="11010" max="11010" width="25.42578125" style="122" customWidth="1"/>
    <col min="11011" max="11011" width="14.5703125" style="122" customWidth="1"/>
    <col min="11012" max="11012" width="20.140625" style="122" customWidth="1"/>
    <col min="11013" max="11013" width="16.42578125" style="122" customWidth="1"/>
    <col min="11014" max="11014" width="25" style="122" customWidth="1"/>
    <col min="11015" max="11015" width="22" style="122" customWidth="1"/>
    <col min="11016" max="11016" width="20.5703125" style="122" customWidth="1"/>
    <col min="11017" max="11019" width="22.42578125" style="122" customWidth="1"/>
    <col min="11020" max="11264" width="11.42578125" style="122"/>
    <col min="11265" max="11265" width="1" style="122" customWidth="1"/>
    <col min="11266" max="11266" width="25.42578125" style="122" customWidth="1"/>
    <col min="11267" max="11267" width="14.5703125" style="122" customWidth="1"/>
    <col min="11268" max="11268" width="20.140625" style="122" customWidth="1"/>
    <col min="11269" max="11269" width="16.42578125" style="122" customWidth="1"/>
    <col min="11270" max="11270" width="25" style="122" customWidth="1"/>
    <col min="11271" max="11271" width="22" style="122" customWidth="1"/>
    <col min="11272" max="11272" width="20.5703125" style="122" customWidth="1"/>
    <col min="11273" max="11275" width="22.42578125" style="122" customWidth="1"/>
    <col min="11276" max="11520" width="11.42578125" style="122"/>
    <col min="11521" max="11521" width="1" style="122" customWidth="1"/>
    <col min="11522" max="11522" width="25.42578125" style="122" customWidth="1"/>
    <col min="11523" max="11523" width="14.5703125" style="122" customWidth="1"/>
    <col min="11524" max="11524" width="20.140625" style="122" customWidth="1"/>
    <col min="11525" max="11525" width="16.42578125" style="122" customWidth="1"/>
    <col min="11526" max="11526" width="25" style="122" customWidth="1"/>
    <col min="11527" max="11527" width="22" style="122" customWidth="1"/>
    <col min="11528" max="11528" width="20.5703125" style="122" customWidth="1"/>
    <col min="11529" max="11531" width="22.42578125" style="122" customWidth="1"/>
    <col min="11532" max="11776" width="11.42578125" style="122"/>
    <col min="11777" max="11777" width="1" style="122" customWidth="1"/>
    <col min="11778" max="11778" width="25.42578125" style="122" customWidth="1"/>
    <col min="11779" max="11779" width="14.5703125" style="122" customWidth="1"/>
    <col min="11780" max="11780" width="20.140625" style="122" customWidth="1"/>
    <col min="11781" max="11781" width="16.42578125" style="122" customWidth="1"/>
    <col min="11782" max="11782" width="25" style="122" customWidth="1"/>
    <col min="11783" max="11783" width="22" style="122" customWidth="1"/>
    <col min="11784" max="11784" width="20.5703125" style="122" customWidth="1"/>
    <col min="11785" max="11787" width="22.42578125" style="122" customWidth="1"/>
    <col min="11788" max="12032" width="11.42578125" style="122"/>
    <col min="12033" max="12033" width="1" style="122" customWidth="1"/>
    <col min="12034" max="12034" width="25.42578125" style="122" customWidth="1"/>
    <col min="12035" max="12035" width="14.5703125" style="122" customWidth="1"/>
    <col min="12036" max="12036" width="20.140625" style="122" customWidth="1"/>
    <col min="12037" max="12037" width="16.42578125" style="122" customWidth="1"/>
    <col min="12038" max="12038" width="25" style="122" customWidth="1"/>
    <col min="12039" max="12039" width="22" style="122" customWidth="1"/>
    <col min="12040" max="12040" width="20.5703125" style="122" customWidth="1"/>
    <col min="12041" max="12043" width="22.42578125" style="122" customWidth="1"/>
    <col min="12044" max="12288" width="11.42578125" style="122"/>
    <col min="12289" max="12289" width="1" style="122" customWidth="1"/>
    <col min="12290" max="12290" width="25.42578125" style="122" customWidth="1"/>
    <col min="12291" max="12291" width="14.5703125" style="122" customWidth="1"/>
    <col min="12292" max="12292" width="20.140625" style="122" customWidth="1"/>
    <col min="12293" max="12293" width="16.42578125" style="122" customWidth="1"/>
    <col min="12294" max="12294" width="25" style="122" customWidth="1"/>
    <col min="12295" max="12295" width="22" style="122" customWidth="1"/>
    <col min="12296" max="12296" width="20.5703125" style="122" customWidth="1"/>
    <col min="12297" max="12299" width="22.42578125" style="122" customWidth="1"/>
    <col min="12300" max="12544" width="11.42578125" style="122"/>
    <col min="12545" max="12545" width="1" style="122" customWidth="1"/>
    <col min="12546" max="12546" width="25.42578125" style="122" customWidth="1"/>
    <col min="12547" max="12547" width="14.5703125" style="122" customWidth="1"/>
    <col min="12548" max="12548" width="20.140625" style="122" customWidth="1"/>
    <col min="12549" max="12549" width="16.42578125" style="122" customWidth="1"/>
    <col min="12550" max="12550" width="25" style="122" customWidth="1"/>
    <col min="12551" max="12551" width="22" style="122" customWidth="1"/>
    <col min="12552" max="12552" width="20.5703125" style="122" customWidth="1"/>
    <col min="12553" max="12555" width="22.42578125" style="122" customWidth="1"/>
    <col min="12556" max="12800" width="11.42578125" style="122"/>
    <col min="12801" max="12801" width="1" style="122" customWidth="1"/>
    <col min="12802" max="12802" width="25.42578125" style="122" customWidth="1"/>
    <col min="12803" max="12803" width="14.5703125" style="122" customWidth="1"/>
    <col min="12804" max="12804" width="20.140625" style="122" customWidth="1"/>
    <col min="12805" max="12805" width="16.42578125" style="122" customWidth="1"/>
    <col min="12806" max="12806" width="25" style="122" customWidth="1"/>
    <col min="12807" max="12807" width="22" style="122" customWidth="1"/>
    <col min="12808" max="12808" width="20.5703125" style="122" customWidth="1"/>
    <col min="12809" max="12811" width="22.42578125" style="122" customWidth="1"/>
    <col min="12812" max="13056" width="11.42578125" style="122"/>
    <col min="13057" max="13057" width="1" style="122" customWidth="1"/>
    <col min="13058" max="13058" width="25.42578125" style="122" customWidth="1"/>
    <col min="13059" max="13059" width="14.5703125" style="122" customWidth="1"/>
    <col min="13060" max="13060" width="20.140625" style="122" customWidth="1"/>
    <col min="13061" max="13061" width="16.42578125" style="122" customWidth="1"/>
    <col min="13062" max="13062" width="25" style="122" customWidth="1"/>
    <col min="13063" max="13063" width="22" style="122" customWidth="1"/>
    <col min="13064" max="13064" width="20.5703125" style="122" customWidth="1"/>
    <col min="13065" max="13067" width="22.42578125" style="122" customWidth="1"/>
    <col min="13068" max="13312" width="11.42578125" style="122"/>
    <col min="13313" max="13313" width="1" style="122" customWidth="1"/>
    <col min="13314" max="13314" width="25.42578125" style="122" customWidth="1"/>
    <col min="13315" max="13315" width="14.5703125" style="122" customWidth="1"/>
    <col min="13316" max="13316" width="20.140625" style="122" customWidth="1"/>
    <col min="13317" max="13317" width="16.42578125" style="122" customWidth="1"/>
    <col min="13318" max="13318" width="25" style="122" customWidth="1"/>
    <col min="13319" max="13319" width="22" style="122" customWidth="1"/>
    <col min="13320" max="13320" width="20.5703125" style="122" customWidth="1"/>
    <col min="13321" max="13323" width="22.42578125" style="122" customWidth="1"/>
    <col min="13324" max="13568" width="11.42578125" style="122"/>
    <col min="13569" max="13569" width="1" style="122" customWidth="1"/>
    <col min="13570" max="13570" width="25.42578125" style="122" customWidth="1"/>
    <col min="13571" max="13571" width="14.5703125" style="122" customWidth="1"/>
    <col min="13572" max="13572" width="20.140625" style="122" customWidth="1"/>
    <col min="13573" max="13573" width="16.42578125" style="122" customWidth="1"/>
    <col min="13574" max="13574" width="25" style="122" customWidth="1"/>
    <col min="13575" max="13575" width="22" style="122" customWidth="1"/>
    <col min="13576" max="13576" width="20.5703125" style="122" customWidth="1"/>
    <col min="13577" max="13579" width="22.42578125" style="122" customWidth="1"/>
    <col min="13580" max="13824" width="11.42578125" style="122"/>
    <col min="13825" max="13825" width="1" style="122" customWidth="1"/>
    <col min="13826" max="13826" width="25.42578125" style="122" customWidth="1"/>
    <col min="13827" max="13827" width="14.5703125" style="122" customWidth="1"/>
    <col min="13828" max="13828" width="20.140625" style="122" customWidth="1"/>
    <col min="13829" max="13829" width="16.42578125" style="122" customWidth="1"/>
    <col min="13830" max="13830" width="25" style="122" customWidth="1"/>
    <col min="13831" max="13831" width="22" style="122" customWidth="1"/>
    <col min="13832" max="13832" width="20.5703125" style="122" customWidth="1"/>
    <col min="13833" max="13835" width="22.42578125" style="122" customWidth="1"/>
    <col min="13836" max="14080" width="11.42578125" style="122"/>
    <col min="14081" max="14081" width="1" style="122" customWidth="1"/>
    <col min="14082" max="14082" width="25.42578125" style="122" customWidth="1"/>
    <col min="14083" max="14083" width="14.5703125" style="122" customWidth="1"/>
    <col min="14084" max="14084" width="20.140625" style="122" customWidth="1"/>
    <col min="14085" max="14085" width="16.42578125" style="122" customWidth="1"/>
    <col min="14086" max="14086" width="25" style="122" customWidth="1"/>
    <col min="14087" max="14087" width="22" style="122" customWidth="1"/>
    <col min="14088" max="14088" width="20.5703125" style="122" customWidth="1"/>
    <col min="14089" max="14091" width="22.42578125" style="122" customWidth="1"/>
    <col min="14092" max="14336" width="11.42578125" style="122"/>
    <col min="14337" max="14337" width="1" style="122" customWidth="1"/>
    <col min="14338" max="14338" width="25.42578125" style="122" customWidth="1"/>
    <col min="14339" max="14339" width="14.5703125" style="122" customWidth="1"/>
    <col min="14340" max="14340" width="20.140625" style="122" customWidth="1"/>
    <col min="14341" max="14341" width="16.42578125" style="122" customWidth="1"/>
    <col min="14342" max="14342" width="25" style="122" customWidth="1"/>
    <col min="14343" max="14343" width="22" style="122" customWidth="1"/>
    <col min="14344" max="14344" width="20.5703125" style="122" customWidth="1"/>
    <col min="14345" max="14347" width="22.42578125" style="122" customWidth="1"/>
    <col min="14348" max="14592" width="11.42578125" style="122"/>
    <col min="14593" max="14593" width="1" style="122" customWidth="1"/>
    <col min="14594" max="14594" width="25.42578125" style="122" customWidth="1"/>
    <col min="14595" max="14595" width="14.5703125" style="122" customWidth="1"/>
    <col min="14596" max="14596" width="20.140625" style="122" customWidth="1"/>
    <col min="14597" max="14597" width="16.42578125" style="122" customWidth="1"/>
    <col min="14598" max="14598" width="25" style="122" customWidth="1"/>
    <col min="14599" max="14599" width="22" style="122" customWidth="1"/>
    <col min="14600" max="14600" width="20.5703125" style="122" customWidth="1"/>
    <col min="14601" max="14603" width="22.42578125" style="122" customWidth="1"/>
    <col min="14604" max="14848" width="11.42578125" style="122"/>
    <col min="14849" max="14849" width="1" style="122" customWidth="1"/>
    <col min="14850" max="14850" width="25.42578125" style="122" customWidth="1"/>
    <col min="14851" max="14851" width="14.5703125" style="122" customWidth="1"/>
    <col min="14852" max="14852" width="20.140625" style="122" customWidth="1"/>
    <col min="14853" max="14853" width="16.42578125" style="122" customWidth="1"/>
    <col min="14854" max="14854" width="25" style="122" customWidth="1"/>
    <col min="14855" max="14855" width="22" style="122" customWidth="1"/>
    <col min="14856" max="14856" width="20.5703125" style="122" customWidth="1"/>
    <col min="14857" max="14859" width="22.42578125" style="122" customWidth="1"/>
    <col min="14860" max="15104" width="11.42578125" style="122"/>
    <col min="15105" max="15105" width="1" style="122" customWidth="1"/>
    <col min="15106" max="15106" width="25.42578125" style="122" customWidth="1"/>
    <col min="15107" max="15107" width="14.5703125" style="122" customWidth="1"/>
    <col min="15108" max="15108" width="20.140625" style="122" customWidth="1"/>
    <col min="15109" max="15109" width="16.42578125" style="122" customWidth="1"/>
    <col min="15110" max="15110" width="25" style="122" customWidth="1"/>
    <col min="15111" max="15111" width="22" style="122" customWidth="1"/>
    <col min="15112" max="15112" width="20.5703125" style="122" customWidth="1"/>
    <col min="15113" max="15115" width="22.42578125" style="122" customWidth="1"/>
    <col min="15116" max="15360" width="11.42578125" style="122"/>
    <col min="15361" max="15361" width="1" style="122" customWidth="1"/>
    <col min="15362" max="15362" width="25.42578125" style="122" customWidth="1"/>
    <col min="15363" max="15363" width="14.5703125" style="122" customWidth="1"/>
    <col min="15364" max="15364" width="20.140625" style="122" customWidth="1"/>
    <col min="15365" max="15365" width="16.42578125" style="122" customWidth="1"/>
    <col min="15366" max="15366" width="25" style="122" customWidth="1"/>
    <col min="15367" max="15367" width="22" style="122" customWidth="1"/>
    <col min="15368" max="15368" width="20.5703125" style="122" customWidth="1"/>
    <col min="15369" max="15371" width="22.42578125" style="122" customWidth="1"/>
    <col min="15372" max="15616" width="11.42578125" style="122"/>
    <col min="15617" max="15617" width="1" style="122" customWidth="1"/>
    <col min="15618" max="15618" width="25.42578125" style="122" customWidth="1"/>
    <col min="15619" max="15619" width="14.5703125" style="122" customWidth="1"/>
    <col min="15620" max="15620" width="20.140625" style="122" customWidth="1"/>
    <col min="15621" max="15621" width="16.42578125" style="122" customWidth="1"/>
    <col min="15622" max="15622" width="25" style="122" customWidth="1"/>
    <col min="15623" max="15623" width="22" style="122" customWidth="1"/>
    <col min="15624" max="15624" width="20.5703125" style="122" customWidth="1"/>
    <col min="15625" max="15627" width="22.42578125" style="122" customWidth="1"/>
    <col min="15628" max="15872" width="11.42578125" style="122"/>
    <col min="15873" max="15873" width="1" style="122" customWidth="1"/>
    <col min="15874" max="15874" width="25.42578125" style="122" customWidth="1"/>
    <col min="15875" max="15875" width="14.5703125" style="122" customWidth="1"/>
    <col min="15876" max="15876" width="20.140625" style="122" customWidth="1"/>
    <col min="15877" max="15877" width="16.42578125" style="122" customWidth="1"/>
    <col min="15878" max="15878" width="25" style="122" customWidth="1"/>
    <col min="15879" max="15879" width="22" style="122" customWidth="1"/>
    <col min="15880" max="15880" width="20.5703125" style="122" customWidth="1"/>
    <col min="15881" max="15883" width="22.42578125" style="122" customWidth="1"/>
    <col min="15884" max="16128" width="11.42578125" style="122"/>
    <col min="16129" max="16129" width="1" style="122" customWidth="1"/>
    <col min="16130" max="16130" width="25.42578125" style="122" customWidth="1"/>
    <col min="16131" max="16131" width="14.5703125" style="122" customWidth="1"/>
    <col min="16132" max="16132" width="20.140625" style="122" customWidth="1"/>
    <col min="16133" max="16133" width="16.42578125" style="122" customWidth="1"/>
    <col min="16134" max="16134" width="25" style="122" customWidth="1"/>
    <col min="16135" max="16135" width="22" style="122" customWidth="1"/>
    <col min="16136" max="16136" width="20.5703125" style="122" customWidth="1"/>
    <col min="16137" max="16139" width="22.42578125" style="122" customWidth="1"/>
    <col min="16140" max="16384" width="11.42578125" style="122"/>
  </cols>
  <sheetData>
    <row r="1" spans="2:24" s="121" customFormat="1" ht="6" customHeight="1" x14ac:dyDescent="0.2">
      <c r="B1" s="285"/>
      <c r="C1" s="122"/>
      <c r="D1" s="122"/>
      <c r="E1" s="122"/>
      <c r="F1" s="122"/>
      <c r="G1" s="286"/>
      <c r="H1" s="122"/>
      <c r="I1" s="122"/>
      <c r="M1" s="14"/>
      <c r="N1" s="14"/>
      <c r="O1" s="14"/>
      <c r="V1" s="122"/>
      <c r="W1" s="122"/>
      <c r="X1" s="122"/>
    </row>
    <row r="2" spans="2:24" s="121" customFormat="1" ht="25.5" customHeight="1" x14ac:dyDescent="0.2">
      <c r="B2" s="426"/>
      <c r="C2" s="427" t="s">
        <v>340</v>
      </c>
      <c r="D2" s="427"/>
      <c r="E2" s="427"/>
      <c r="F2" s="427"/>
      <c r="G2" s="427"/>
      <c r="H2" s="427"/>
      <c r="I2" s="427"/>
      <c r="J2" s="287"/>
      <c r="K2" s="287"/>
      <c r="M2" s="123" t="s">
        <v>35</v>
      </c>
      <c r="N2" s="14"/>
      <c r="O2" s="14"/>
      <c r="V2" s="122"/>
      <c r="W2" s="122"/>
      <c r="X2" s="122"/>
    </row>
    <row r="3" spans="2:24" s="121" customFormat="1" ht="25.5" customHeight="1" x14ac:dyDescent="0.2">
      <c r="B3" s="426"/>
      <c r="C3" s="428" t="s">
        <v>18</v>
      </c>
      <c r="D3" s="428"/>
      <c r="E3" s="428"/>
      <c r="F3" s="428"/>
      <c r="G3" s="428"/>
      <c r="H3" s="428"/>
      <c r="I3" s="428"/>
      <c r="J3" s="287"/>
      <c r="K3" s="287"/>
      <c r="M3" s="123" t="s">
        <v>30</v>
      </c>
      <c r="N3" s="14"/>
      <c r="O3" s="14"/>
      <c r="V3" s="122"/>
      <c r="W3" s="122"/>
      <c r="X3" s="122"/>
    </row>
    <row r="4" spans="2:24" s="121" customFormat="1" ht="25.5" customHeight="1" x14ac:dyDescent="0.2">
      <c r="B4" s="426"/>
      <c r="C4" s="428" t="s">
        <v>0</v>
      </c>
      <c r="D4" s="428"/>
      <c r="E4" s="428"/>
      <c r="F4" s="428"/>
      <c r="G4" s="428"/>
      <c r="H4" s="428"/>
      <c r="I4" s="428"/>
      <c r="J4" s="287"/>
      <c r="K4" s="287"/>
      <c r="M4" s="123" t="s">
        <v>36</v>
      </c>
      <c r="N4" s="14"/>
      <c r="O4" s="14"/>
      <c r="V4" s="122"/>
      <c r="W4" s="122"/>
      <c r="X4" s="122"/>
    </row>
    <row r="5" spans="2:24" s="121" customFormat="1" ht="25.5" customHeight="1" x14ac:dyDescent="0.2">
      <c r="B5" s="426"/>
      <c r="C5" s="428" t="s">
        <v>38</v>
      </c>
      <c r="D5" s="428"/>
      <c r="E5" s="428"/>
      <c r="F5" s="428"/>
      <c r="G5" s="429" t="s">
        <v>103</v>
      </c>
      <c r="H5" s="429"/>
      <c r="I5" s="429"/>
      <c r="J5" s="287"/>
      <c r="K5" s="287"/>
      <c r="M5" s="123" t="s">
        <v>31</v>
      </c>
      <c r="N5" s="14"/>
      <c r="O5" s="14"/>
      <c r="V5" s="122"/>
      <c r="W5" s="122"/>
      <c r="X5" s="122"/>
    </row>
    <row r="6" spans="2:24" s="121" customFormat="1" ht="23.25" customHeight="1" x14ac:dyDescent="0.2">
      <c r="B6" s="347" t="s">
        <v>1</v>
      </c>
      <c r="C6" s="347"/>
      <c r="D6" s="347"/>
      <c r="E6" s="347"/>
      <c r="F6" s="347"/>
      <c r="G6" s="347"/>
      <c r="H6" s="347"/>
      <c r="I6" s="347"/>
      <c r="J6" s="202"/>
      <c r="K6" s="202"/>
      <c r="M6" s="14"/>
      <c r="N6" s="14"/>
      <c r="O6" s="14"/>
      <c r="V6" s="122"/>
      <c r="W6" s="122"/>
      <c r="X6" s="122"/>
    </row>
    <row r="7" spans="2:24" s="121" customFormat="1" ht="24" customHeight="1" x14ac:dyDescent="0.2">
      <c r="B7" s="433" t="s">
        <v>37</v>
      </c>
      <c r="C7" s="433"/>
      <c r="D7" s="433"/>
      <c r="E7" s="433"/>
      <c r="F7" s="433"/>
      <c r="G7" s="433"/>
      <c r="H7" s="433"/>
      <c r="I7" s="433"/>
      <c r="J7" s="242"/>
      <c r="K7" s="242"/>
      <c r="M7" s="14"/>
      <c r="N7" s="14"/>
      <c r="O7" s="14"/>
      <c r="V7" s="122"/>
      <c r="W7" s="122"/>
      <c r="X7" s="122"/>
    </row>
    <row r="8" spans="2:24" s="121" customFormat="1" ht="24" customHeight="1" x14ac:dyDescent="0.2">
      <c r="B8" s="434" t="s">
        <v>19</v>
      </c>
      <c r="C8" s="434"/>
      <c r="D8" s="434"/>
      <c r="E8" s="434"/>
      <c r="F8" s="434"/>
      <c r="G8" s="434"/>
      <c r="H8" s="434"/>
      <c r="I8" s="434"/>
      <c r="J8" s="242"/>
      <c r="K8" s="242"/>
      <c r="M8" s="14"/>
      <c r="N8" s="14" t="s">
        <v>57</v>
      </c>
      <c r="O8" s="14"/>
      <c r="V8" s="122"/>
      <c r="W8" s="122"/>
      <c r="X8" s="122"/>
    </row>
    <row r="9" spans="2:24" s="121" customFormat="1" ht="30.75" customHeight="1" x14ac:dyDescent="0.2">
      <c r="B9" s="190" t="s">
        <v>101</v>
      </c>
      <c r="C9" s="192">
        <v>3</v>
      </c>
      <c r="D9" s="345" t="s">
        <v>102</v>
      </c>
      <c r="E9" s="345"/>
      <c r="F9" s="435" t="s">
        <v>352</v>
      </c>
      <c r="G9" s="435"/>
      <c r="H9" s="435"/>
      <c r="I9" s="435"/>
      <c r="J9" s="228"/>
      <c r="K9" s="228"/>
      <c r="M9" s="123" t="s">
        <v>22</v>
      </c>
      <c r="N9" s="14" t="s">
        <v>58</v>
      </c>
      <c r="O9" s="14"/>
      <c r="V9" s="122"/>
      <c r="W9" s="122"/>
      <c r="X9" s="122"/>
    </row>
    <row r="10" spans="2:24" s="121" customFormat="1" ht="30.75" customHeight="1" x14ac:dyDescent="0.2">
      <c r="B10" s="197" t="s">
        <v>41</v>
      </c>
      <c r="C10" s="192" t="s">
        <v>89</v>
      </c>
      <c r="D10" s="430" t="s">
        <v>40</v>
      </c>
      <c r="E10" s="431"/>
      <c r="F10" s="366" t="s">
        <v>343</v>
      </c>
      <c r="G10" s="432"/>
      <c r="H10" s="134" t="s">
        <v>46</v>
      </c>
      <c r="I10" s="192" t="s">
        <v>89</v>
      </c>
      <c r="J10" s="229"/>
      <c r="K10" s="229"/>
      <c r="M10" s="123" t="s">
        <v>23</v>
      </c>
      <c r="N10" s="14" t="s">
        <v>59</v>
      </c>
      <c r="O10" s="14"/>
      <c r="V10" s="122"/>
      <c r="W10" s="122"/>
      <c r="X10" s="122"/>
    </row>
    <row r="11" spans="2:24" s="121" customFormat="1" ht="30.75" customHeight="1" x14ac:dyDescent="0.2">
      <c r="B11" s="197" t="s">
        <v>47</v>
      </c>
      <c r="C11" s="350" t="s">
        <v>333</v>
      </c>
      <c r="D11" s="432"/>
      <c r="E11" s="432"/>
      <c r="F11" s="432"/>
      <c r="G11" s="134" t="s">
        <v>48</v>
      </c>
      <c r="H11" s="436" t="s">
        <v>333</v>
      </c>
      <c r="I11" s="436"/>
      <c r="J11" s="230"/>
      <c r="K11" s="230"/>
      <c r="M11" s="123" t="s">
        <v>24</v>
      </c>
      <c r="N11" s="14" t="s">
        <v>60</v>
      </c>
      <c r="O11" s="14"/>
      <c r="V11" s="122"/>
      <c r="W11" s="122"/>
      <c r="X11" s="122"/>
    </row>
    <row r="12" spans="2:24" s="121" customFormat="1" ht="30.75" customHeight="1" x14ac:dyDescent="0.2">
      <c r="B12" s="197" t="s">
        <v>49</v>
      </c>
      <c r="C12" s="437" t="s">
        <v>22</v>
      </c>
      <c r="D12" s="432"/>
      <c r="E12" s="432"/>
      <c r="F12" s="432"/>
      <c r="G12" s="134" t="s">
        <v>50</v>
      </c>
      <c r="H12" s="350" t="s">
        <v>306</v>
      </c>
      <c r="I12" s="350"/>
      <c r="J12" s="231"/>
      <c r="K12" s="231"/>
      <c r="M12" s="124" t="s">
        <v>25</v>
      </c>
      <c r="N12" s="14"/>
      <c r="O12" s="14"/>
      <c r="V12" s="122"/>
      <c r="W12" s="122"/>
      <c r="X12" s="122"/>
    </row>
    <row r="13" spans="2:24" s="121" customFormat="1" ht="30.75" customHeight="1" x14ac:dyDescent="0.2">
      <c r="B13" s="197" t="s">
        <v>51</v>
      </c>
      <c r="C13" s="350" t="s">
        <v>94</v>
      </c>
      <c r="D13" s="366"/>
      <c r="E13" s="366"/>
      <c r="F13" s="366"/>
      <c r="G13" s="366"/>
      <c r="H13" s="366"/>
      <c r="I13" s="366"/>
      <c r="J13" s="232"/>
      <c r="K13" s="232"/>
      <c r="M13" s="124"/>
      <c r="N13" s="14"/>
      <c r="O13" s="14"/>
      <c r="V13" s="122"/>
      <c r="W13" s="122"/>
      <c r="X13" s="122"/>
    </row>
    <row r="14" spans="2:24" s="121" customFormat="1" ht="30.75" customHeight="1" x14ac:dyDescent="0.2">
      <c r="B14" s="197" t="s">
        <v>52</v>
      </c>
      <c r="C14" s="366" t="s">
        <v>333</v>
      </c>
      <c r="D14" s="432"/>
      <c r="E14" s="432"/>
      <c r="F14" s="432"/>
      <c r="G14" s="432"/>
      <c r="H14" s="432"/>
      <c r="I14" s="432"/>
      <c r="J14" s="229"/>
      <c r="K14" s="229"/>
      <c r="M14" s="124"/>
      <c r="N14" s="14" t="s">
        <v>88</v>
      </c>
      <c r="O14" s="14"/>
      <c r="V14" s="122"/>
      <c r="W14" s="122"/>
      <c r="X14" s="122"/>
    </row>
    <row r="15" spans="2:24" s="121" customFormat="1" ht="30.75" customHeight="1" x14ac:dyDescent="0.2">
      <c r="B15" s="197" t="s">
        <v>53</v>
      </c>
      <c r="C15" s="350" t="s">
        <v>353</v>
      </c>
      <c r="D15" s="432"/>
      <c r="E15" s="432"/>
      <c r="F15" s="432"/>
      <c r="G15" s="134" t="s">
        <v>54</v>
      </c>
      <c r="H15" s="366" t="s">
        <v>32</v>
      </c>
      <c r="I15" s="366"/>
      <c r="J15" s="229"/>
      <c r="K15" s="229"/>
      <c r="M15" s="124" t="s">
        <v>26</v>
      </c>
      <c r="N15" s="14" t="s">
        <v>89</v>
      </c>
      <c r="O15" s="14"/>
      <c r="V15" s="122"/>
      <c r="W15" s="122"/>
      <c r="X15" s="122"/>
    </row>
    <row r="16" spans="2:24" s="121" customFormat="1" ht="30.75" customHeight="1" x14ac:dyDescent="0.2">
      <c r="B16" s="197" t="s">
        <v>55</v>
      </c>
      <c r="C16" s="438" t="s">
        <v>338</v>
      </c>
      <c r="D16" s="432"/>
      <c r="E16" s="432"/>
      <c r="F16" s="432"/>
      <c r="G16" s="134" t="s">
        <v>56</v>
      </c>
      <c r="H16" s="366" t="s">
        <v>57</v>
      </c>
      <c r="I16" s="366"/>
      <c r="J16" s="229"/>
      <c r="K16" s="229"/>
      <c r="M16" s="124" t="s">
        <v>27</v>
      </c>
      <c r="N16" s="14"/>
      <c r="O16" s="14"/>
      <c r="V16" s="122"/>
      <c r="W16" s="122"/>
      <c r="X16" s="122"/>
    </row>
    <row r="17" spans="2:24" s="121" customFormat="1" ht="40.5" customHeight="1" x14ac:dyDescent="0.2">
      <c r="B17" s="197" t="s">
        <v>61</v>
      </c>
      <c r="C17" s="350" t="s">
        <v>409</v>
      </c>
      <c r="D17" s="366"/>
      <c r="E17" s="366"/>
      <c r="F17" s="366"/>
      <c r="G17" s="366"/>
      <c r="H17" s="366"/>
      <c r="I17" s="366"/>
      <c r="J17" s="232"/>
      <c r="K17" s="232"/>
      <c r="M17" s="124" t="s">
        <v>28</v>
      </c>
      <c r="N17" s="14" t="s">
        <v>90</v>
      </c>
      <c r="O17" s="14"/>
      <c r="V17" s="122"/>
      <c r="W17" s="122"/>
      <c r="X17" s="122"/>
    </row>
    <row r="18" spans="2:24" s="121" customFormat="1" ht="30.75" customHeight="1" x14ac:dyDescent="0.2">
      <c r="B18" s="197" t="s">
        <v>62</v>
      </c>
      <c r="C18" s="350" t="s">
        <v>334</v>
      </c>
      <c r="D18" s="366"/>
      <c r="E18" s="366"/>
      <c r="F18" s="366"/>
      <c r="G18" s="366"/>
      <c r="H18" s="366"/>
      <c r="I18" s="366"/>
      <c r="J18" s="233"/>
      <c r="K18" s="233"/>
      <c r="M18" s="124" t="s">
        <v>29</v>
      </c>
      <c r="N18" s="14" t="s">
        <v>91</v>
      </c>
      <c r="O18" s="14"/>
      <c r="V18" s="122"/>
      <c r="W18" s="122"/>
      <c r="X18" s="122"/>
    </row>
    <row r="19" spans="2:24" s="121" customFormat="1" ht="30.75" customHeight="1" x14ac:dyDescent="0.2">
      <c r="B19" s="197" t="s">
        <v>63</v>
      </c>
      <c r="C19" s="342" t="s">
        <v>417</v>
      </c>
      <c r="D19" s="342"/>
      <c r="E19" s="342"/>
      <c r="F19" s="342"/>
      <c r="G19" s="342"/>
      <c r="H19" s="342"/>
      <c r="I19" s="342"/>
      <c r="J19" s="234"/>
      <c r="K19" s="234"/>
      <c r="M19" s="124"/>
      <c r="N19" s="14" t="s">
        <v>92</v>
      </c>
      <c r="O19" s="14"/>
      <c r="V19" s="122"/>
      <c r="W19" s="122"/>
      <c r="X19" s="122"/>
    </row>
    <row r="20" spans="2:24" s="121" customFormat="1" ht="30.75" customHeight="1" x14ac:dyDescent="0.2">
      <c r="B20" s="197" t="s">
        <v>64</v>
      </c>
      <c r="C20" s="358" t="s">
        <v>308</v>
      </c>
      <c r="D20" s="358"/>
      <c r="E20" s="358"/>
      <c r="F20" s="358"/>
      <c r="G20" s="358"/>
      <c r="H20" s="358"/>
      <c r="I20" s="358"/>
      <c r="J20" s="235"/>
      <c r="K20" s="235"/>
      <c r="M20" s="124" t="s">
        <v>32</v>
      </c>
      <c r="N20" s="14" t="s">
        <v>93</v>
      </c>
      <c r="O20" s="14"/>
      <c r="V20" s="122"/>
      <c r="W20" s="122"/>
      <c r="X20" s="122"/>
    </row>
    <row r="21" spans="2:24" s="121" customFormat="1" ht="27.75" customHeight="1" x14ac:dyDescent="0.2">
      <c r="B21" s="430" t="s">
        <v>65</v>
      </c>
      <c r="C21" s="440" t="s">
        <v>42</v>
      </c>
      <c r="D21" s="439"/>
      <c r="E21" s="439"/>
      <c r="F21" s="441" t="s">
        <v>43</v>
      </c>
      <c r="G21" s="439"/>
      <c r="H21" s="439"/>
      <c r="I21" s="439"/>
      <c r="J21" s="236"/>
      <c r="K21" s="236"/>
      <c r="M21" s="124" t="s">
        <v>33</v>
      </c>
      <c r="N21" s="14" t="s">
        <v>94</v>
      </c>
      <c r="O21" s="14"/>
      <c r="V21" s="122"/>
      <c r="W21" s="122"/>
      <c r="X21" s="122"/>
    </row>
    <row r="22" spans="2:24" s="121" customFormat="1" ht="27" customHeight="1" x14ac:dyDescent="0.2">
      <c r="B22" s="439"/>
      <c r="C22" s="442" t="s">
        <v>335</v>
      </c>
      <c r="D22" s="442"/>
      <c r="E22" s="442"/>
      <c r="F22" s="442" t="s">
        <v>336</v>
      </c>
      <c r="G22" s="442"/>
      <c r="H22" s="442"/>
      <c r="I22" s="442"/>
      <c r="J22" s="234"/>
      <c r="K22" s="234"/>
      <c r="M22" s="124" t="s">
        <v>34</v>
      </c>
      <c r="N22" s="14" t="s">
        <v>95</v>
      </c>
      <c r="O22" s="14"/>
      <c r="V22" s="122"/>
      <c r="W22" s="122"/>
      <c r="X22" s="122"/>
    </row>
    <row r="23" spans="2:24" s="121" customFormat="1" ht="39.75" customHeight="1" x14ac:dyDescent="0.2">
      <c r="B23" s="197" t="s">
        <v>66</v>
      </c>
      <c r="C23" s="443" t="s">
        <v>308</v>
      </c>
      <c r="D23" s="443"/>
      <c r="E23" s="443"/>
      <c r="F23" s="443" t="s">
        <v>308</v>
      </c>
      <c r="G23" s="443"/>
      <c r="H23" s="443"/>
      <c r="I23" s="443"/>
      <c r="J23" s="229"/>
      <c r="K23" s="229"/>
      <c r="M23" s="124"/>
      <c r="N23" s="14" t="s">
        <v>96</v>
      </c>
      <c r="O23" s="14"/>
      <c r="V23" s="122"/>
      <c r="W23" s="122"/>
      <c r="X23" s="122"/>
    </row>
    <row r="24" spans="2:24" s="121" customFormat="1" ht="42" customHeight="1" x14ac:dyDescent="0.2">
      <c r="B24" s="197" t="s">
        <v>67</v>
      </c>
      <c r="C24" s="442" t="s">
        <v>399</v>
      </c>
      <c r="D24" s="442"/>
      <c r="E24" s="442"/>
      <c r="F24" s="442" t="s">
        <v>400</v>
      </c>
      <c r="G24" s="442"/>
      <c r="H24" s="442"/>
      <c r="I24" s="442"/>
      <c r="J24" s="233"/>
      <c r="K24" s="233"/>
      <c r="M24" s="124"/>
      <c r="N24" s="14" t="s">
        <v>97</v>
      </c>
      <c r="O24" s="14"/>
      <c r="V24" s="122"/>
      <c r="W24" s="122"/>
      <c r="X24" s="122"/>
    </row>
    <row r="25" spans="2:24" s="121" customFormat="1" ht="29.25" customHeight="1" x14ac:dyDescent="0.2">
      <c r="B25" s="197" t="s">
        <v>68</v>
      </c>
      <c r="C25" s="444">
        <v>43497</v>
      </c>
      <c r="D25" s="445"/>
      <c r="E25" s="445"/>
      <c r="F25" s="134" t="s">
        <v>99</v>
      </c>
      <c r="G25" s="446" t="s">
        <v>333</v>
      </c>
      <c r="H25" s="447"/>
      <c r="I25" s="447"/>
      <c r="J25" s="288"/>
      <c r="K25" s="237"/>
      <c r="M25" s="124"/>
      <c r="N25" s="14"/>
      <c r="O25" s="14"/>
      <c r="V25" s="122"/>
      <c r="W25" s="122"/>
      <c r="X25" s="122"/>
    </row>
    <row r="26" spans="2:24" s="121" customFormat="1" ht="27" customHeight="1" x14ac:dyDescent="0.2">
      <c r="B26" s="197" t="s">
        <v>98</v>
      </c>
      <c r="C26" s="444">
        <v>43830</v>
      </c>
      <c r="D26" s="445"/>
      <c r="E26" s="445"/>
      <c r="F26" s="134" t="s">
        <v>69</v>
      </c>
      <c r="G26" s="446">
        <v>1</v>
      </c>
      <c r="H26" s="432"/>
      <c r="I26" s="432"/>
      <c r="J26" s="289"/>
      <c r="K26" s="238"/>
      <c r="M26" s="124"/>
      <c r="N26" s="14"/>
      <c r="O26" s="14"/>
      <c r="V26" s="122"/>
      <c r="W26" s="122"/>
      <c r="X26" s="122"/>
    </row>
    <row r="27" spans="2:24" s="121" customFormat="1" ht="47.25" customHeight="1" x14ac:dyDescent="0.2">
      <c r="B27" s="197" t="s">
        <v>100</v>
      </c>
      <c r="C27" s="366" t="s">
        <v>28</v>
      </c>
      <c r="D27" s="432"/>
      <c r="E27" s="432"/>
      <c r="F27" s="134" t="s">
        <v>70</v>
      </c>
      <c r="G27" s="448" t="s">
        <v>333</v>
      </c>
      <c r="H27" s="366"/>
      <c r="I27" s="366"/>
      <c r="J27" s="236"/>
      <c r="K27" s="236"/>
      <c r="M27" s="124"/>
      <c r="N27" s="14"/>
      <c r="O27" s="14"/>
      <c r="V27" s="122"/>
      <c r="W27" s="122"/>
      <c r="X27" s="122"/>
    </row>
    <row r="28" spans="2:24" s="121" customFormat="1" ht="30" customHeight="1" x14ac:dyDescent="0.2">
      <c r="B28" s="434" t="s">
        <v>20</v>
      </c>
      <c r="C28" s="434"/>
      <c r="D28" s="434"/>
      <c r="E28" s="434"/>
      <c r="F28" s="434"/>
      <c r="G28" s="434"/>
      <c r="H28" s="434"/>
      <c r="I28" s="434"/>
      <c r="J28" s="242"/>
      <c r="K28" s="242"/>
      <c r="M28" s="124"/>
      <c r="N28" s="14"/>
      <c r="O28" s="14"/>
      <c r="V28" s="122"/>
      <c r="W28" s="122"/>
      <c r="X28" s="122"/>
    </row>
    <row r="29" spans="2:24" s="121" customFormat="1" ht="56.25" customHeight="1" x14ac:dyDescent="0.2">
      <c r="B29" s="4" t="s">
        <v>2</v>
      </c>
      <c r="C29" s="4" t="s">
        <v>71</v>
      </c>
      <c r="D29" s="4" t="s">
        <v>44</v>
      </c>
      <c r="E29" s="4" t="s">
        <v>72</v>
      </c>
      <c r="F29" s="4" t="s">
        <v>45</v>
      </c>
      <c r="G29" s="5" t="s">
        <v>13</v>
      </c>
      <c r="H29" s="5" t="s">
        <v>14</v>
      </c>
      <c r="I29" s="4" t="s">
        <v>15</v>
      </c>
      <c r="J29" s="234"/>
      <c r="K29" s="234"/>
      <c r="M29" s="124"/>
      <c r="N29" s="14"/>
      <c r="O29" s="14"/>
      <c r="V29" s="122"/>
      <c r="W29" s="122"/>
      <c r="X29" s="122"/>
    </row>
    <row r="30" spans="2:24" s="121" customFormat="1" ht="19.5" customHeight="1" x14ac:dyDescent="0.2">
      <c r="B30" s="196" t="s">
        <v>3</v>
      </c>
      <c r="C30" s="125">
        <v>0</v>
      </c>
      <c r="D30" s="126">
        <v>0</v>
      </c>
      <c r="E30" s="127">
        <v>0</v>
      </c>
      <c r="F30" s="128">
        <v>0</v>
      </c>
      <c r="G30" s="129" t="e">
        <f>+C30/E30</f>
        <v>#DIV/0!</v>
      </c>
      <c r="H30" s="129" t="e">
        <f>+D30/F30</f>
        <v>#DIV/0!</v>
      </c>
      <c r="I30" s="129">
        <f>+D30/$G$26</f>
        <v>0</v>
      </c>
      <c r="J30" s="290"/>
      <c r="K30" s="290"/>
      <c r="M30" s="124"/>
      <c r="N30" s="14"/>
      <c r="O30" s="14"/>
      <c r="V30" s="122"/>
      <c r="W30" s="122"/>
      <c r="X30" s="122"/>
    </row>
    <row r="31" spans="2:24" s="121" customFormat="1" ht="19.5" customHeight="1" x14ac:dyDescent="0.2">
      <c r="B31" s="196" t="s">
        <v>4</v>
      </c>
      <c r="C31" s="125">
        <v>0</v>
      </c>
      <c r="D31" s="126">
        <f>+C31+D30</f>
        <v>0</v>
      </c>
      <c r="E31" s="127">
        <v>0</v>
      </c>
      <c r="F31" s="128">
        <f>+E31+F30</f>
        <v>0</v>
      </c>
      <c r="G31" s="129" t="e">
        <f t="shared" ref="G31:H41" si="0">+C31/E31</f>
        <v>#DIV/0!</v>
      </c>
      <c r="H31" s="129" t="e">
        <f t="shared" si="0"/>
        <v>#DIV/0!</v>
      </c>
      <c r="I31" s="129">
        <f>+D31/$G$26</f>
        <v>0</v>
      </c>
      <c r="J31" s="290"/>
      <c r="K31" s="290"/>
      <c r="M31" s="124"/>
      <c r="N31" s="14"/>
      <c r="O31" s="14"/>
      <c r="V31" s="122"/>
      <c r="W31" s="122"/>
      <c r="X31" s="122"/>
    </row>
    <row r="32" spans="2:24" s="121" customFormat="1" ht="19.5" customHeight="1" x14ac:dyDescent="0.2">
      <c r="B32" s="196" t="s">
        <v>5</v>
      </c>
      <c r="C32" s="125">
        <v>0</v>
      </c>
      <c r="D32" s="126">
        <f>+C32+D31</f>
        <v>0</v>
      </c>
      <c r="E32" s="127">
        <v>0</v>
      </c>
      <c r="F32" s="128">
        <f t="shared" ref="F32:F41" si="1">+E32+F31</f>
        <v>0</v>
      </c>
      <c r="G32" s="129" t="e">
        <f t="shared" si="0"/>
        <v>#DIV/0!</v>
      </c>
      <c r="H32" s="129" t="e">
        <f t="shared" si="0"/>
        <v>#DIV/0!</v>
      </c>
      <c r="I32" s="129">
        <f>+D32/$G$26</f>
        <v>0</v>
      </c>
      <c r="J32" s="290"/>
      <c r="K32" s="290"/>
      <c r="M32" s="124"/>
      <c r="N32" s="14"/>
      <c r="O32" s="14"/>
      <c r="V32" s="122"/>
      <c r="W32" s="122"/>
      <c r="X32" s="122"/>
    </row>
    <row r="33" spans="2:24" s="121" customFormat="1" ht="19.5" customHeight="1" x14ac:dyDescent="0.2">
      <c r="B33" s="196" t="s">
        <v>6</v>
      </c>
      <c r="C33" s="125">
        <v>0</v>
      </c>
      <c r="D33" s="126">
        <f>+C33+D32</f>
        <v>0</v>
      </c>
      <c r="E33" s="127">
        <v>0</v>
      </c>
      <c r="F33" s="128">
        <f t="shared" si="1"/>
        <v>0</v>
      </c>
      <c r="G33" s="129" t="e">
        <f t="shared" si="0"/>
        <v>#DIV/0!</v>
      </c>
      <c r="H33" s="129" t="e">
        <f t="shared" si="0"/>
        <v>#DIV/0!</v>
      </c>
      <c r="I33" s="129">
        <f>+D33/$G$26</f>
        <v>0</v>
      </c>
      <c r="J33" s="290"/>
      <c r="K33" s="290"/>
      <c r="M33" s="14"/>
      <c r="N33" s="14"/>
      <c r="O33" s="14"/>
      <c r="V33" s="122"/>
      <c r="W33" s="122"/>
      <c r="X33" s="122"/>
    </row>
    <row r="34" spans="2:24" s="121" customFormat="1" ht="19.5" customHeight="1" x14ac:dyDescent="0.2">
      <c r="B34" s="196" t="s">
        <v>7</v>
      </c>
      <c r="C34" s="125">
        <v>0</v>
      </c>
      <c r="D34" s="126">
        <f t="shared" ref="D34:D41" si="2">+C34+D33</f>
        <v>0</v>
      </c>
      <c r="E34" s="127">
        <v>0</v>
      </c>
      <c r="F34" s="128">
        <f t="shared" si="1"/>
        <v>0</v>
      </c>
      <c r="G34" s="129" t="e">
        <f t="shared" si="0"/>
        <v>#DIV/0!</v>
      </c>
      <c r="H34" s="129" t="e">
        <f t="shared" si="0"/>
        <v>#DIV/0!</v>
      </c>
      <c r="I34" s="129">
        <f t="shared" ref="I34:I41" si="3">+D34/$G$26</f>
        <v>0</v>
      </c>
      <c r="J34" s="290"/>
      <c r="K34" s="290"/>
      <c r="M34" s="14"/>
      <c r="N34" s="14"/>
      <c r="O34" s="14"/>
      <c r="V34" s="122"/>
      <c r="W34" s="122"/>
      <c r="X34" s="122"/>
    </row>
    <row r="35" spans="2:24" s="121" customFormat="1" ht="19.5" customHeight="1" x14ac:dyDescent="0.2">
      <c r="B35" s="196" t="s">
        <v>8</v>
      </c>
      <c r="C35" s="125">
        <v>0.4</v>
      </c>
      <c r="D35" s="126">
        <f t="shared" si="2"/>
        <v>0.4</v>
      </c>
      <c r="E35" s="127">
        <v>0.4</v>
      </c>
      <c r="F35" s="128">
        <f t="shared" si="1"/>
        <v>0.4</v>
      </c>
      <c r="G35" s="129">
        <f t="shared" si="0"/>
        <v>1</v>
      </c>
      <c r="H35" s="129">
        <f t="shared" si="0"/>
        <v>1</v>
      </c>
      <c r="I35" s="129">
        <f t="shared" si="3"/>
        <v>0.4</v>
      </c>
      <c r="J35" s="290"/>
      <c r="K35" s="290"/>
      <c r="M35" s="14"/>
      <c r="N35" s="14"/>
      <c r="O35" s="14"/>
      <c r="V35" s="122"/>
      <c r="W35" s="122"/>
      <c r="X35" s="122"/>
    </row>
    <row r="36" spans="2:24" s="121" customFormat="1" ht="19.5" customHeight="1" x14ac:dyDescent="0.2">
      <c r="B36" s="196" t="s">
        <v>9</v>
      </c>
      <c r="C36" s="125">
        <v>0</v>
      </c>
      <c r="D36" s="126">
        <f t="shared" si="2"/>
        <v>0.4</v>
      </c>
      <c r="E36" s="127">
        <v>0</v>
      </c>
      <c r="F36" s="128">
        <f t="shared" si="1"/>
        <v>0.4</v>
      </c>
      <c r="G36" s="129" t="e">
        <f t="shared" si="0"/>
        <v>#DIV/0!</v>
      </c>
      <c r="H36" s="129">
        <f t="shared" si="0"/>
        <v>1</v>
      </c>
      <c r="I36" s="129">
        <f t="shared" si="3"/>
        <v>0.4</v>
      </c>
      <c r="J36" s="290"/>
      <c r="K36" s="290"/>
      <c r="M36" s="14"/>
      <c r="N36" s="14"/>
      <c r="O36" s="14"/>
      <c r="V36" s="122"/>
      <c r="W36" s="122"/>
      <c r="X36" s="122"/>
    </row>
    <row r="37" spans="2:24" s="121" customFormat="1" ht="19.5" customHeight="1" x14ac:dyDescent="0.2">
      <c r="B37" s="196" t="s">
        <v>10</v>
      </c>
      <c r="C37" s="313">
        <v>0</v>
      </c>
      <c r="D37" s="126">
        <f t="shared" si="2"/>
        <v>0.4</v>
      </c>
      <c r="E37" s="127">
        <v>0</v>
      </c>
      <c r="F37" s="128">
        <f t="shared" si="1"/>
        <v>0.4</v>
      </c>
      <c r="G37" s="129" t="e">
        <f t="shared" si="0"/>
        <v>#DIV/0!</v>
      </c>
      <c r="H37" s="129">
        <f t="shared" si="0"/>
        <v>1</v>
      </c>
      <c r="I37" s="129">
        <f t="shared" si="3"/>
        <v>0.4</v>
      </c>
      <c r="J37" s="290"/>
      <c r="K37" s="290"/>
      <c r="M37" s="14"/>
      <c r="N37" s="14"/>
      <c r="O37" s="14"/>
      <c r="V37" s="122"/>
      <c r="W37" s="122"/>
      <c r="X37" s="122"/>
    </row>
    <row r="38" spans="2:24" s="121" customFormat="1" ht="19.5" customHeight="1" x14ac:dyDescent="0.2">
      <c r="B38" s="196" t="s">
        <v>11</v>
      </c>
      <c r="C38" s="125">
        <v>0</v>
      </c>
      <c r="D38" s="126">
        <f t="shared" si="2"/>
        <v>0.4</v>
      </c>
      <c r="E38" s="127">
        <v>0</v>
      </c>
      <c r="F38" s="128">
        <f t="shared" si="1"/>
        <v>0.4</v>
      </c>
      <c r="G38" s="129" t="e">
        <f t="shared" si="0"/>
        <v>#DIV/0!</v>
      </c>
      <c r="H38" s="129">
        <f t="shared" si="0"/>
        <v>1</v>
      </c>
      <c r="I38" s="129">
        <f t="shared" si="3"/>
        <v>0.4</v>
      </c>
      <c r="J38" s="290"/>
      <c r="K38" s="290"/>
      <c r="M38" s="14"/>
      <c r="N38" s="14"/>
      <c r="O38" s="14"/>
      <c r="V38" s="122"/>
      <c r="W38" s="122"/>
      <c r="X38" s="122"/>
    </row>
    <row r="39" spans="2:24" s="121" customFormat="1" ht="19.5" customHeight="1" x14ac:dyDescent="0.2">
      <c r="B39" s="196" t="s">
        <v>12</v>
      </c>
      <c r="C39" s="125">
        <v>0</v>
      </c>
      <c r="D39" s="126">
        <f t="shared" si="2"/>
        <v>0.4</v>
      </c>
      <c r="E39" s="127">
        <v>0</v>
      </c>
      <c r="F39" s="128">
        <f t="shared" si="1"/>
        <v>0.4</v>
      </c>
      <c r="G39" s="129" t="e">
        <f t="shared" si="0"/>
        <v>#DIV/0!</v>
      </c>
      <c r="H39" s="129">
        <f t="shared" si="0"/>
        <v>1</v>
      </c>
      <c r="I39" s="129">
        <f t="shared" si="3"/>
        <v>0.4</v>
      </c>
      <c r="J39" s="290"/>
      <c r="K39" s="290"/>
      <c r="M39" s="14"/>
      <c r="N39" s="14"/>
      <c r="O39" s="14"/>
      <c r="V39" s="122"/>
      <c r="W39" s="122"/>
      <c r="X39" s="122"/>
    </row>
    <row r="40" spans="2:24" s="121" customFormat="1" ht="19.5" customHeight="1" x14ac:dyDescent="0.2">
      <c r="B40" s="196" t="s">
        <v>16</v>
      </c>
      <c r="C40" s="125">
        <v>0.6</v>
      </c>
      <c r="D40" s="126">
        <f t="shared" si="2"/>
        <v>1</v>
      </c>
      <c r="E40" s="127">
        <v>0.6</v>
      </c>
      <c r="F40" s="128">
        <f t="shared" si="1"/>
        <v>1</v>
      </c>
      <c r="G40" s="129">
        <f t="shared" si="0"/>
        <v>1</v>
      </c>
      <c r="H40" s="129">
        <f t="shared" si="0"/>
        <v>1</v>
      </c>
      <c r="I40" s="129">
        <f t="shared" si="3"/>
        <v>1</v>
      </c>
      <c r="J40" s="290"/>
      <c r="K40" s="290"/>
      <c r="M40" s="14"/>
      <c r="N40" s="14"/>
      <c r="O40" s="14"/>
      <c r="V40" s="122"/>
      <c r="W40" s="122"/>
      <c r="X40" s="122"/>
    </row>
    <row r="41" spans="2:24" s="121" customFormat="1" ht="19.5" customHeight="1" x14ac:dyDescent="0.2">
      <c r="B41" s="196" t="s">
        <v>17</v>
      </c>
      <c r="C41" s="125">
        <v>0</v>
      </c>
      <c r="D41" s="126">
        <f t="shared" si="2"/>
        <v>1</v>
      </c>
      <c r="E41" s="127">
        <v>0</v>
      </c>
      <c r="F41" s="128">
        <f t="shared" si="1"/>
        <v>1</v>
      </c>
      <c r="G41" s="129" t="e">
        <f t="shared" si="0"/>
        <v>#DIV/0!</v>
      </c>
      <c r="H41" s="129">
        <f t="shared" si="0"/>
        <v>1</v>
      </c>
      <c r="I41" s="129">
        <f t="shared" si="3"/>
        <v>1</v>
      </c>
      <c r="J41" s="290"/>
      <c r="K41" s="290"/>
      <c r="M41" s="14"/>
      <c r="N41" s="14"/>
      <c r="O41" s="14"/>
      <c r="V41" s="122"/>
      <c r="W41" s="122"/>
      <c r="X41" s="122"/>
    </row>
    <row r="42" spans="2:24" s="121" customFormat="1" ht="54" customHeight="1" x14ac:dyDescent="0.2">
      <c r="B42" s="194" t="s">
        <v>73</v>
      </c>
      <c r="C42" s="367" t="s">
        <v>425</v>
      </c>
      <c r="D42" s="367"/>
      <c r="E42" s="367"/>
      <c r="F42" s="367"/>
      <c r="G42" s="367"/>
      <c r="H42" s="367"/>
      <c r="I42" s="367"/>
      <c r="J42" s="291"/>
      <c r="K42" s="291"/>
      <c r="M42" s="14"/>
      <c r="N42" s="14"/>
      <c r="O42" s="14"/>
      <c r="V42" s="122"/>
      <c r="W42" s="122"/>
      <c r="X42" s="122"/>
    </row>
    <row r="43" spans="2:24" s="121" customFormat="1" ht="29.25" customHeight="1" x14ac:dyDescent="0.2">
      <c r="B43" s="434" t="s">
        <v>21</v>
      </c>
      <c r="C43" s="434"/>
      <c r="D43" s="434"/>
      <c r="E43" s="434"/>
      <c r="F43" s="434"/>
      <c r="G43" s="434"/>
      <c r="H43" s="434"/>
      <c r="I43" s="434"/>
      <c r="J43" s="242"/>
      <c r="K43" s="242"/>
      <c r="M43" s="14"/>
      <c r="N43" s="14"/>
      <c r="O43" s="14"/>
      <c r="V43" s="122"/>
      <c r="W43" s="122"/>
      <c r="X43" s="122"/>
    </row>
    <row r="44" spans="2:24" s="121" customFormat="1" ht="45.75" customHeight="1" x14ac:dyDescent="0.2">
      <c r="B44" s="433"/>
      <c r="C44" s="433"/>
      <c r="D44" s="433"/>
      <c r="E44" s="433"/>
      <c r="F44" s="433"/>
      <c r="G44" s="433"/>
      <c r="H44" s="433"/>
      <c r="I44" s="433"/>
      <c r="J44" s="242"/>
      <c r="K44" s="242"/>
      <c r="M44" s="14"/>
      <c r="N44" s="14"/>
      <c r="O44" s="14"/>
      <c r="V44" s="122"/>
      <c r="W44" s="122"/>
      <c r="X44" s="122"/>
    </row>
    <row r="45" spans="2:24" s="121" customFormat="1" ht="45.75" customHeight="1" x14ac:dyDescent="0.2">
      <c r="B45" s="433"/>
      <c r="C45" s="433"/>
      <c r="D45" s="433"/>
      <c r="E45" s="433"/>
      <c r="F45" s="433"/>
      <c r="G45" s="433"/>
      <c r="H45" s="433"/>
      <c r="I45" s="433"/>
      <c r="J45" s="291"/>
      <c r="K45" s="291"/>
      <c r="M45" s="14"/>
      <c r="N45" s="14"/>
      <c r="O45" s="14"/>
      <c r="V45" s="122"/>
      <c r="W45" s="122"/>
      <c r="X45" s="122"/>
    </row>
    <row r="46" spans="2:24" s="121" customFormat="1" ht="45.75" customHeight="1" x14ac:dyDescent="0.2">
      <c r="B46" s="433"/>
      <c r="C46" s="433"/>
      <c r="D46" s="433"/>
      <c r="E46" s="433"/>
      <c r="F46" s="433"/>
      <c r="G46" s="433"/>
      <c r="H46" s="433"/>
      <c r="I46" s="433"/>
      <c r="J46" s="291"/>
      <c r="K46" s="291"/>
      <c r="M46" s="14"/>
      <c r="N46" s="14"/>
      <c r="O46" s="14"/>
      <c r="V46" s="122"/>
      <c r="W46" s="122"/>
      <c r="X46" s="122"/>
    </row>
    <row r="47" spans="2:24" s="121" customFormat="1" ht="45.75" customHeight="1" x14ac:dyDescent="0.2">
      <c r="B47" s="433"/>
      <c r="C47" s="433"/>
      <c r="D47" s="433"/>
      <c r="E47" s="433"/>
      <c r="F47" s="433"/>
      <c r="G47" s="433"/>
      <c r="H47" s="433"/>
      <c r="I47" s="433"/>
      <c r="J47" s="291"/>
      <c r="K47" s="291"/>
      <c r="M47" s="14"/>
      <c r="N47" s="14"/>
      <c r="O47" s="14"/>
      <c r="V47" s="122"/>
      <c r="W47" s="122"/>
      <c r="X47" s="122"/>
    </row>
    <row r="48" spans="2:24" s="121" customFormat="1" ht="45.75" customHeight="1" x14ac:dyDescent="0.2">
      <c r="B48" s="433"/>
      <c r="C48" s="433"/>
      <c r="D48" s="433"/>
      <c r="E48" s="433"/>
      <c r="F48" s="433"/>
      <c r="G48" s="433"/>
      <c r="H48" s="433"/>
      <c r="I48" s="433"/>
      <c r="J48" s="242"/>
      <c r="K48" s="242"/>
      <c r="M48" s="14"/>
      <c r="N48" s="14"/>
      <c r="O48" s="14"/>
      <c r="V48" s="122"/>
      <c r="W48" s="122"/>
      <c r="X48" s="122"/>
    </row>
    <row r="49" spans="2:24" s="121" customFormat="1" ht="55.5" customHeight="1" x14ac:dyDescent="0.2">
      <c r="B49" s="190" t="s">
        <v>74</v>
      </c>
      <c r="C49" s="367" t="s">
        <v>432</v>
      </c>
      <c r="D49" s="367"/>
      <c r="E49" s="367"/>
      <c r="F49" s="367"/>
      <c r="G49" s="367"/>
      <c r="H49" s="367"/>
      <c r="I49" s="367"/>
      <c r="J49" s="292"/>
      <c r="K49" s="292"/>
      <c r="M49" s="14"/>
      <c r="N49" s="14"/>
      <c r="O49" s="14"/>
      <c r="V49" s="122"/>
      <c r="W49" s="122"/>
      <c r="X49" s="122"/>
    </row>
    <row r="50" spans="2:24" s="121" customFormat="1" ht="47.25" customHeight="1" x14ac:dyDescent="0.2">
      <c r="B50" s="190" t="s">
        <v>75</v>
      </c>
      <c r="C50" s="366"/>
      <c r="D50" s="366"/>
      <c r="E50" s="366"/>
      <c r="F50" s="366"/>
      <c r="G50" s="366"/>
      <c r="H50" s="366"/>
      <c r="I50" s="366"/>
      <c r="J50" s="292"/>
      <c r="K50" s="292"/>
      <c r="M50" s="14"/>
      <c r="N50" s="14"/>
      <c r="O50" s="14"/>
      <c r="V50" s="122"/>
      <c r="W50" s="122"/>
      <c r="X50" s="122"/>
    </row>
    <row r="51" spans="2:24" s="121" customFormat="1" ht="47.25" customHeight="1" x14ac:dyDescent="0.2">
      <c r="B51" s="193" t="s">
        <v>76</v>
      </c>
      <c r="C51" s="449" t="s">
        <v>359</v>
      </c>
      <c r="D51" s="450"/>
      <c r="E51" s="450"/>
      <c r="F51" s="450"/>
      <c r="G51" s="450"/>
      <c r="H51" s="450"/>
      <c r="I51" s="450"/>
      <c r="J51" s="292"/>
      <c r="K51" s="292"/>
      <c r="M51" s="14"/>
      <c r="N51" s="14"/>
      <c r="O51" s="14"/>
      <c r="V51" s="122"/>
      <c r="W51" s="122"/>
      <c r="X51" s="122"/>
    </row>
    <row r="52" spans="2:24" s="121" customFormat="1" ht="29.25" customHeight="1" x14ac:dyDescent="0.2">
      <c r="B52" s="434" t="s">
        <v>39</v>
      </c>
      <c r="C52" s="434"/>
      <c r="D52" s="434"/>
      <c r="E52" s="434"/>
      <c r="F52" s="434"/>
      <c r="G52" s="434"/>
      <c r="H52" s="434"/>
      <c r="I52" s="434"/>
      <c r="J52" s="292"/>
      <c r="K52" s="292"/>
      <c r="M52" s="14"/>
      <c r="N52" s="14"/>
      <c r="O52" s="14"/>
      <c r="V52" s="122"/>
      <c r="W52" s="122"/>
      <c r="X52" s="122"/>
    </row>
    <row r="53" spans="2:24" s="121" customFormat="1" ht="33" customHeight="1" x14ac:dyDescent="0.2">
      <c r="B53" s="368" t="s">
        <v>77</v>
      </c>
      <c r="C53" s="195" t="s">
        <v>78</v>
      </c>
      <c r="D53" s="361" t="s">
        <v>79</v>
      </c>
      <c r="E53" s="361"/>
      <c r="F53" s="361"/>
      <c r="G53" s="361" t="s">
        <v>80</v>
      </c>
      <c r="H53" s="361"/>
      <c r="I53" s="361"/>
      <c r="J53" s="244"/>
      <c r="K53" s="244"/>
      <c r="M53" s="14"/>
      <c r="N53" s="14"/>
      <c r="O53" s="14"/>
      <c r="V53" s="122"/>
      <c r="W53" s="122"/>
      <c r="X53" s="122"/>
    </row>
    <row r="54" spans="2:24" s="121" customFormat="1" ht="31.5" customHeight="1" x14ac:dyDescent="0.2">
      <c r="B54" s="368"/>
      <c r="C54" s="130"/>
      <c r="D54" s="355"/>
      <c r="E54" s="355"/>
      <c r="F54" s="355"/>
      <c r="G54" s="451"/>
      <c r="H54" s="451"/>
      <c r="I54" s="451"/>
      <c r="J54" s="244"/>
      <c r="K54" s="244"/>
      <c r="M54" s="14"/>
      <c r="N54" s="14"/>
      <c r="O54" s="14"/>
      <c r="V54" s="122"/>
      <c r="W54" s="122"/>
      <c r="X54" s="122"/>
    </row>
    <row r="55" spans="2:24" s="121" customFormat="1" ht="34.5" customHeight="1" x14ac:dyDescent="0.2">
      <c r="B55" s="193" t="s">
        <v>81</v>
      </c>
      <c r="C55" s="355" t="s">
        <v>309</v>
      </c>
      <c r="D55" s="359"/>
      <c r="E55" s="365" t="s">
        <v>82</v>
      </c>
      <c r="F55" s="365"/>
      <c r="G55" s="359" t="s">
        <v>309</v>
      </c>
      <c r="H55" s="359"/>
      <c r="I55" s="359"/>
      <c r="J55" s="245"/>
      <c r="K55" s="245"/>
      <c r="M55" s="14"/>
      <c r="N55" s="14"/>
      <c r="O55" s="14"/>
      <c r="V55" s="122"/>
      <c r="W55" s="122"/>
      <c r="X55" s="122"/>
    </row>
    <row r="56" spans="2:24" s="121" customFormat="1" ht="31.5" customHeight="1" x14ac:dyDescent="0.2">
      <c r="B56" s="193" t="s">
        <v>83</v>
      </c>
      <c r="C56" s="355" t="s">
        <v>339</v>
      </c>
      <c r="D56" s="355"/>
      <c r="E56" s="360" t="s">
        <v>87</v>
      </c>
      <c r="F56" s="360"/>
      <c r="G56" s="359" t="s">
        <v>339</v>
      </c>
      <c r="H56" s="359"/>
      <c r="I56" s="359"/>
      <c r="J56" s="245"/>
      <c r="K56" s="245"/>
      <c r="M56" s="14"/>
      <c r="N56" s="14"/>
      <c r="O56" s="14"/>
      <c r="V56" s="122"/>
      <c r="W56" s="122"/>
      <c r="X56" s="122"/>
    </row>
    <row r="57" spans="2:24" s="121" customFormat="1" ht="31.5" customHeight="1" x14ac:dyDescent="0.2">
      <c r="B57" s="193" t="s">
        <v>85</v>
      </c>
      <c r="C57" s="356"/>
      <c r="D57" s="356"/>
      <c r="E57" s="357" t="s">
        <v>84</v>
      </c>
      <c r="F57" s="357"/>
      <c r="G57" s="356"/>
      <c r="H57" s="356"/>
      <c r="I57" s="356"/>
      <c r="J57" s="246"/>
      <c r="K57" s="246"/>
      <c r="M57" s="14"/>
      <c r="N57" s="14"/>
      <c r="O57" s="14"/>
      <c r="V57" s="122"/>
      <c r="W57" s="122"/>
      <c r="X57" s="122"/>
    </row>
    <row r="58" spans="2:24" s="121" customFormat="1" ht="31.5" customHeight="1" x14ac:dyDescent="0.2">
      <c r="B58" s="193" t="s">
        <v>86</v>
      </c>
      <c r="C58" s="356"/>
      <c r="D58" s="356"/>
      <c r="E58" s="357"/>
      <c r="F58" s="357"/>
      <c r="G58" s="356"/>
      <c r="H58" s="356"/>
      <c r="I58" s="356"/>
      <c r="J58" s="246"/>
      <c r="K58" s="246"/>
      <c r="M58" s="14"/>
      <c r="N58" s="14"/>
      <c r="O58" s="14"/>
      <c r="V58" s="122"/>
      <c r="W58" s="122"/>
      <c r="X58" s="122"/>
    </row>
    <row r="59" spans="2:24" s="121" customFormat="1" hidden="1" x14ac:dyDescent="0.2">
      <c r="B59" s="293"/>
      <c r="C59" s="293"/>
      <c r="D59" s="293"/>
      <c r="E59" s="293"/>
      <c r="F59" s="293"/>
      <c r="G59" s="293"/>
      <c r="H59" s="293"/>
      <c r="I59" s="294"/>
      <c r="J59" s="295"/>
      <c r="K59" s="295"/>
      <c r="M59" s="14"/>
      <c r="N59" s="14"/>
      <c r="O59" s="14"/>
      <c r="V59" s="122"/>
      <c r="W59" s="122"/>
      <c r="X59" s="122"/>
    </row>
    <row r="60" spans="2:24" s="121" customFormat="1" hidden="1" x14ac:dyDescent="0.2">
      <c r="B60" s="249"/>
      <c r="C60" s="250"/>
      <c r="D60" s="250"/>
      <c r="E60" s="251"/>
      <c r="F60" s="251"/>
      <c r="G60" s="252"/>
      <c r="H60" s="253"/>
      <c r="I60" s="250"/>
      <c r="J60" s="254"/>
      <c r="K60" s="254"/>
      <c r="M60" s="14"/>
      <c r="N60" s="14"/>
      <c r="O60" s="14"/>
      <c r="V60" s="122"/>
      <c r="W60" s="122"/>
      <c r="X60" s="122"/>
    </row>
    <row r="61" spans="2:24" s="121" customFormat="1" hidden="1" x14ac:dyDescent="0.2">
      <c r="B61" s="249"/>
      <c r="C61" s="250"/>
      <c r="D61" s="250"/>
      <c r="E61" s="251"/>
      <c r="F61" s="251"/>
      <c r="G61" s="252"/>
      <c r="H61" s="253"/>
      <c r="I61" s="250"/>
      <c r="J61" s="254"/>
      <c r="K61" s="254"/>
      <c r="M61" s="14"/>
      <c r="N61" s="14"/>
      <c r="O61" s="14"/>
      <c r="V61" s="122"/>
      <c r="W61" s="122"/>
      <c r="X61" s="122"/>
    </row>
    <row r="62" spans="2:24" s="121" customFormat="1" hidden="1" x14ac:dyDescent="0.2">
      <c r="B62" s="249"/>
      <c r="C62" s="250"/>
      <c r="D62" s="250"/>
      <c r="E62" s="251"/>
      <c r="F62" s="251"/>
      <c r="G62" s="252"/>
      <c r="H62" s="253"/>
      <c r="I62" s="250"/>
      <c r="J62" s="254"/>
      <c r="K62" s="254"/>
      <c r="M62" s="14"/>
      <c r="N62" s="14"/>
      <c r="O62" s="14"/>
      <c r="V62" s="122"/>
      <c r="W62" s="122"/>
      <c r="X62" s="122"/>
    </row>
    <row r="63" spans="2:24" s="121" customFormat="1" hidden="1" x14ac:dyDescent="0.2">
      <c r="B63" s="249"/>
      <c r="C63" s="250"/>
      <c r="D63" s="250"/>
      <c r="E63" s="251"/>
      <c r="F63" s="251"/>
      <c r="G63" s="252"/>
      <c r="H63" s="253"/>
      <c r="I63" s="250"/>
      <c r="J63" s="254"/>
      <c r="K63" s="254"/>
      <c r="M63" s="14"/>
      <c r="N63" s="14"/>
      <c r="O63" s="14"/>
      <c r="V63" s="122"/>
      <c r="W63" s="122"/>
      <c r="X63" s="122"/>
    </row>
    <row r="64" spans="2:24" s="121" customFormat="1" hidden="1" x14ac:dyDescent="0.2">
      <c r="B64" s="249"/>
      <c r="C64" s="250"/>
      <c r="D64" s="250"/>
      <c r="E64" s="251"/>
      <c r="F64" s="251"/>
      <c r="G64" s="252"/>
      <c r="H64" s="253"/>
      <c r="I64" s="250"/>
      <c r="J64" s="254"/>
      <c r="K64" s="254"/>
      <c r="M64" s="14"/>
      <c r="N64" s="14"/>
      <c r="O64" s="14"/>
      <c r="V64" s="122"/>
      <c r="W64" s="122"/>
      <c r="X64" s="122"/>
    </row>
    <row r="65" spans="2:24" s="121" customFormat="1" hidden="1" x14ac:dyDescent="0.2">
      <c r="B65" s="249"/>
      <c r="C65" s="250"/>
      <c r="D65" s="250"/>
      <c r="E65" s="251"/>
      <c r="F65" s="251"/>
      <c r="G65" s="252"/>
      <c r="H65" s="253"/>
      <c r="I65" s="250"/>
      <c r="J65" s="254"/>
      <c r="K65" s="254"/>
      <c r="M65" s="14"/>
      <c r="N65" s="14"/>
      <c r="O65" s="14"/>
      <c r="V65" s="122"/>
      <c r="W65" s="122"/>
      <c r="X65" s="122"/>
    </row>
    <row r="66" spans="2:24" s="121" customFormat="1" hidden="1" x14ac:dyDescent="0.2">
      <c r="B66" s="249"/>
      <c r="C66" s="250"/>
      <c r="D66" s="250"/>
      <c r="E66" s="251"/>
      <c r="F66" s="251"/>
      <c r="G66" s="252"/>
      <c r="H66" s="253"/>
      <c r="I66" s="250"/>
      <c r="J66" s="254"/>
      <c r="K66" s="254"/>
      <c r="M66" s="14"/>
      <c r="N66" s="14"/>
      <c r="O66" s="14"/>
      <c r="V66" s="122"/>
      <c r="W66" s="122"/>
      <c r="X66" s="122"/>
    </row>
    <row r="67" spans="2:24" s="121" customFormat="1" hidden="1" x14ac:dyDescent="0.2">
      <c r="B67" s="249"/>
      <c r="C67" s="250"/>
      <c r="D67" s="250"/>
      <c r="E67" s="251"/>
      <c r="F67" s="251"/>
      <c r="G67" s="252"/>
      <c r="H67" s="253"/>
      <c r="I67" s="250"/>
      <c r="J67" s="254"/>
      <c r="K67" s="254"/>
      <c r="M67" s="14"/>
      <c r="N67" s="14"/>
      <c r="O67" s="14"/>
      <c r="V67" s="122"/>
      <c r="W67" s="122"/>
      <c r="X67" s="122"/>
    </row>
  </sheetData>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6:I6"/>
    <mergeCell ref="B7:I7"/>
    <mergeCell ref="B8:I8"/>
    <mergeCell ref="D9:E9"/>
    <mergeCell ref="F9:I9"/>
    <mergeCell ref="B2:B5"/>
    <mergeCell ref="C2:I2"/>
    <mergeCell ref="C3:I3"/>
    <mergeCell ref="C4:I4"/>
    <mergeCell ref="G5:I5"/>
    <mergeCell ref="C5:F5"/>
  </mergeCells>
  <dataValidations disablePrompts="1" count="9">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O20:O22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prompt=" - "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$M$15:$M$18</formula1>
    </dataValidation>
    <dataValidation type="list" allowBlank="1" showInputMessage="1" showErrorMessage="1" prompt=" - "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prompt=" - "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$N$17:$N$24</formula1>
    </dataValidation>
    <dataValidation type="list" allowBlank="1" showInputMessage="1" showErrorMessage="1" prompt=" - "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$M$9:$M$12</formula1>
    </dataValidation>
    <dataValidation type="list" allowBlank="1" showInputMessage="1" showErrorMessage="1" prompt=" - "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formula1>$N$8:$N$11</formula1>
    </dataValidation>
    <dataValidation type="list" allowBlank="1" showInputMessage="1" showErrorMessage="1" prompt=" - " sqref="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formula1>F6:F8</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17"/>
  <sheetViews>
    <sheetView topLeftCell="C1" zoomScale="80" zoomScaleNormal="80" workbookViewId="0">
      <selection activeCell="J16" sqref="J16"/>
    </sheetView>
  </sheetViews>
  <sheetFormatPr baseColWidth="10" defaultRowHeight="12" x14ac:dyDescent="0.2"/>
  <cols>
    <col min="1" max="1" width="1.28515625" style="9" customWidth="1"/>
    <col min="2" max="2" width="28.140625" style="255" customWidth="1"/>
    <col min="3" max="3" width="34.5703125" style="9" customWidth="1"/>
    <col min="4" max="4" width="20.42578125" style="9" customWidth="1"/>
    <col min="5" max="5" width="9.5703125" style="9" customWidth="1"/>
    <col min="6" max="6" width="47" style="9" customWidth="1"/>
    <col min="7" max="8" width="16.140625" style="9" customWidth="1"/>
    <col min="9" max="9" width="16.28515625" style="9" customWidth="1"/>
    <col min="10" max="10" width="15.7109375" style="9" customWidth="1"/>
    <col min="11" max="11" width="32" style="9" customWidth="1"/>
    <col min="12" max="107" width="11.42578125" style="9"/>
    <col min="108" max="108" width="11.42578125" style="9" customWidth="1"/>
    <col min="109" max="197" width="11.42578125" style="9"/>
    <col min="198" max="198" width="1.42578125" style="9" customWidth="1"/>
    <col min="199" max="256" width="11.42578125" style="9"/>
    <col min="257" max="257" width="1.28515625" style="9" customWidth="1"/>
    <col min="258" max="258" width="28.140625" style="9" customWidth="1"/>
    <col min="259" max="259" width="34.5703125" style="9" customWidth="1"/>
    <col min="260" max="260" width="16.28515625" style="9" customWidth="1"/>
    <col min="261" max="261" width="5.85546875" style="9" customWidth="1"/>
    <col min="262" max="262" width="47" style="9" customWidth="1"/>
    <col min="263" max="264" width="16.140625" style="9" customWidth="1"/>
    <col min="265" max="265" width="16.28515625" style="9" customWidth="1"/>
    <col min="266" max="266" width="15.7109375" style="9" customWidth="1"/>
    <col min="267" max="267" width="32" style="9" customWidth="1"/>
    <col min="268" max="363" width="11.42578125" style="9"/>
    <col min="364" max="364" width="11.42578125" style="9" customWidth="1"/>
    <col min="365" max="453" width="11.42578125" style="9"/>
    <col min="454" max="454" width="1.42578125" style="9" customWidth="1"/>
    <col min="455" max="512" width="11.42578125" style="9"/>
    <col min="513" max="513" width="1.28515625" style="9" customWidth="1"/>
    <col min="514" max="514" width="28.140625" style="9" customWidth="1"/>
    <col min="515" max="515" width="34.5703125" style="9" customWidth="1"/>
    <col min="516" max="516" width="16.28515625" style="9" customWidth="1"/>
    <col min="517" max="517" width="5.85546875" style="9" customWidth="1"/>
    <col min="518" max="518" width="47" style="9" customWidth="1"/>
    <col min="519" max="520" width="16.140625" style="9" customWidth="1"/>
    <col min="521" max="521" width="16.28515625" style="9" customWidth="1"/>
    <col min="522" max="522" width="15.7109375" style="9" customWidth="1"/>
    <col min="523" max="523" width="32" style="9" customWidth="1"/>
    <col min="524" max="619" width="11.42578125" style="9"/>
    <col min="620" max="620" width="11.42578125" style="9" customWidth="1"/>
    <col min="621" max="709" width="11.42578125" style="9"/>
    <col min="710" max="710" width="1.42578125" style="9" customWidth="1"/>
    <col min="711" max="768" width="11.42578125" style="9"/>
    <col min="769" max="769" width="1.28515625" style="9" customWidth="1"/>
    <col min="770" max="770" width="28.140625" style="9" customWidth="1"/>
    <col min="771" max="771" width="34.5703125" style="9" customWidth="1"/>
    <col min="772" max="772" width="16.28515625" style="9" customWidth="1"/>
    <col min="773" max="773" width="5.85546875" style="9" customWidth="1"/>
    <col min="774" max="774" width="47" style="9" customWidth="1"/>
    <col min="775" max="776" width="16.140625" style="9" customWidth="1"/>
    <col min="777" max="777" width="16.28515625" style="9" customWidth="1"/>
    <col min="778" max="778" width="15.7109375" style="9" customWidth="1"/>
    <col min="779" max="779" width="32" style="9" customWidth="1"/>
    <col min="780" max="875" width="11.42578125" style="9"/>
    <col min="876" max="876" width="11.42578125" style="9" customWidth="1"/>
    <col min="877" max="965" width="11.42578125" style="9"/>
    <col min="966" max="966" width="1.42578125" style="9" customWidth="1"/>
    <col min="967" max="1024" width="11.42578125" style="9"/>
    <col min="1025" max="1025" width="1.28515625" style="9" customWidth="1"/>
    <col min="1026" max="1026" width="28.140625" style="9" customWidth="1"/>
    <col min="1027" max="1027" width="34.5703125" style="9" customWidth="1"/>
    <col min="1028" max="1028" width="16.28515625" style="9" customWidth="1"/>
    <col min="1029" max="1029" width="5.85546875" style="9" customWidth="1"/>
    <col min="1030" max="1030" width="47" style="9" customWidth="1"/>
    <col min="1031" max="1032" width="16.140625" style="9" customWidth="1"/>
    <col min="1033" max="1033" width="16.28515625" style="9" customWidth="1"/>
    <col min="1034" max="1034" width="15.7109375" style="9" customWidth="1"/>
    <col min="1035" max="1035" width="32" style="9" customWidth="1"/>
    <col min="1036" max="1131" width="11.42578125" style="9"/>
    <col min="1132" max="1132" width="11.42578125" style="9" customWidth="1"/>
    <col min="1133" max="1221" width="11.42578125" style="9"/>
    <col min="1222" max="1222" width="1.42578125" style="9" customWidth="1"/>
    <col min="1223" max="1280" width="11.42578125" style="9"/>
    <col min="1281" max="1281" width="1.28515625" style="9" customWidth="1"/>
    <col min="1282" max="1282" width="28.140625" style="9" customWidth="1"/>
    <col min="1283" max="1283" width="34.5703125" style="9" customWidth="1"/>
    <col min="1284" max="1284" width="16.28515625" style="9" customWidth="1"/>
    <col min="1285" max="1285" width="5.85546875" style="9" customWidth="1"/>
    <col min="1286" max="1286" width="47" style="9" customWidth="1"/>
    <col min="1287" max="1288" width="16.140625" style="9" customWidth="1"/>
    <col min="1289" max="1289" width="16.28515625" style="9" customWidth="1"/>
    <col min="1290" max="1290" width="15.7109375" style="9" customWidth="1"/>
    <col min="1291" max="1291" width="32" style="9" customWidth="1"/>
    <col min="1292" max="1387" width="11.42578125" style="9"/>
    <col min="1388" max="1388" width="11.42578125" style="9" customWidth="1"/>
    <col min="1389" max="1477" width="11.42578125" style="9"/>
    <col min="1478" max="1478" width="1.42578125" style="9" customWidth="1"/>
    <col min="1479" max="1536" width="11.42578125" style="9"/>
    <col min="1537" max="1537" width="1.28515625" style="9" customWidth="1"/>
    <col min="1538" max="1538" width="28.140625" style="9" customWidth="1"/>
    <col min="1539" max="1539" width="34.5703125" style="9" customWidth="1"/>
    <col min="1540" max="1540" width="16.28515625" style="9" customWidth="1"/>
    <col min="1541" max="1541" width="5.85546875" style="9" customWidth="1"/>
    <col min="1542" max="1542" width="47" style="9" customWidth="1"/>
    <col min="1543" max="1544" width="16.140625" style="9" customWidth="1"/>
    <col min="1545" max="1545" width="16.28515625" style="9" customWidth="1"/>
    <col min="1546" max="1546" width="15.7109375" style="9" customWidth="1"/>
    <col min="1547" max="1547" width="32" style="9" customWidth="1"/>
    <col min="1548" max="1643" width="11.42578125" style="9"/>
    <col min="1644" max="1644" width="11.42578125" style="9" customWidth="1"/>
    <col min="1645" max="1733" width="11.42578125" style="9"/>
    <col min="1734" max="1734" width="1.42578125" style="9" customWidth="1"/>
    <col min="1735" max="1792" width="11.42578125" style="9"/>
    <col min="1793" max="1793" width="1.28515625" style="9" customWidth="1"/>
    <col min="1794" max="1794" width="28.140625" style="9" customWidth="1"/>
    <col min="1795" max="1795" width="34.5703125" style="9" customWidth="1"/>
    <col min="1796" max="1796" width="16.28515625" style="9" customWidth="1"/>
    <col min="1797" max="1797" width="5.85546875" style="9" customWidth="1"/>
    <col min="1798" max="1798" width="47" style="9" customWidth="1"/>
    <col min="1799" max="1800" width="16.140625" style="9" customWidth="1"/>
    <col min="1801" max="1801" width="16.28515625" style="9" customWidth="1"/>
    <col min="1802" max="1802" width="15.7109375" style="9" customWidth="1"/>
    <col min="1803" max="1803" width="32" style="9" customWidth="1"/>
    <col min="1804" max="1899" width="11.42578125" style="9"/>
    <col min="1900" max="1900" width="11.42578125" style="9" customWidth="1"/>
    <col min="1901" max="1989" width="11.42578125" style="9"/>
    <col min="1990" max="1990" width="1.42578125" style="9" customWidth="1"/>
    <col min="1991" max="2048" width="11.42578125" style="9"/>
    <col min="2049" max="2049" width="1.28515625" style="9" customWidth="1"/>
    <col min="2050" max="2050" width="28.140625" style="9" customWidth="1"/>
    <col min="2051" max="2051" width="34.5703125" style="9" customWidth="1"/>
    <col min="2052" max="2052" width="16.28515625" style="9" customWidth="1"/>
    <col min="2053" max="2053" width="5.85546875" style="9" customWidth="1"/>
    <col min="2054" max="2054" width="47" style="9" customWidth="1"/>
    <col min="2055" max="2056" width="16.140625" style="9" customWidth="1"/>
    <col min="2057" max="2057" width="16.28515625" style="9" customWidth="1"/>
    <col min="2058" max="2058" width="15.7109375" style="9" customWidth="1"/>
    <col min="2059" max="2059" width="32" style="9" customWidth="1"/>
    <col min="2060" max="2155" width="11.42578125" style="9"/>
    <col min="2156" max="2156" width="11.42578125" style="9" customWidth="1"/>
    <col min="2157" max="2245" width="11.42578125" style="9"/>
    <col min="2246" max="2246" width="1.42578125" style="9" customWidth="1"/>
    <col min="2247" max="2304" width="11.42578125" style="9"/>
    <col min="2305" max="2305" width="1.28515625" style="9" customWidth="1"/>
    <col min="2306" max="2306" width="28.140625" style="9" customWidth="1"/>
    <col min="2307" max="2307" width="34.5703125" style="9" customWidth="1"/>
    <col min="2308" max="2308" width="16.28515625" style="9" customWidth="1"/>
    <col min="2309" max="2309" width="5.85546875" style="9" customWidth="1"/>
    <col min="2310" max="2310" width="47" style="9" customWidth="1"/>
    <col min="2311" max="2312" width="16.140625" style="9" customWidth="1"/>
    <col min="2313" max="2313" width="16.28515625" style="9" customWidth="1"/>
    <col min="2314" max="2314" width="15.7109375" style="9" customWidth="1"/>
    <col min="2315" max="2315" width="32" style="9" customWidth="1"/>
    <col min="2316" max="2411" width="11.42578125" style="9"/>
    <col min="2412" max="2412" width="11.42578125" style="9" customWidth="1"/>
    <col min="2413" max="2501" width="11.42578125" style="9"/>
    <col min="2502" max="2502" width="1.42578125" style="9" customWidth="1"/>
    <col min="2503" max="2560" width="11.42578125" style="9"/>
    <col min="2561" max="2561" width="1.28515625" style="9" customWidth="1"/>
    <col min="2562" max="2562" width="28.140625" style="9" customWidth="1"/>
    <col min="2563" max="2563" width="34.5703125" style="9" customWidth="1"/>
    <col min="2564" max="2564" width="16.28515625" style="9" customWidth="1"/>
    <col min="2565" max="2565" width="5.85546875" style="9" customWidth="1"/>
    <col min="2566" max="2566" width="47" style="9" customWidth="1"/>
    <col min="2567" max="2568" width="16.140625" style="9" customWidth="1"/>
    <col min="2569" max="2569" width="16.28515625" style="9" customWidth="1"/>
    <col min="2570" max="2570" width="15.7109375" style="9" customWidth="1"/>
    <col min="2571" max="2571" width="32" style="9" customWidth="1"/>
    <col min="2572" max="2667" width="11.42578125" style="9"/>
    <col min="2668" max="2668" width="11.42578125" style="9" customWidth="1"/>
    <col min="2669" max="2757" width="11.42578125" style="9"/>
    <col min="2758" max="2758" width="1.42578125" style="9" customWidth="1"/>
    <col min="2759" max="2816" width="11.42578125" style="9"/>
    <col min="2817" max="2817" width="1.28515625" style="9" customWidth="1"/>
    <col min="2818" max="2818" width="28.140625" style="9" customWidth="1"/>
    <col min="2819" max="2819" width="34.5703125" style="9" customWidth="1"/>
    <col min="2820" max="2820" width="16.28515625" style="9" customWidth="1"/>
    <col min="2821" max="2821" width="5.85546875" style="9" customWidth="1"/>
    <col min="2822" max="2822" width="47" style="9" customWidth="1"/>
    <col min="2823" max="2824" width="16.140625" style="9" customWidth="1"/>
    <col min="2825" max="2825" width="16.28515625" style="9" customWidth="1"/>
    <col min="2826" max="2826" width="15.7109375" style="9" customWidth="1"/>
    <col min="2827" max="2827" width="32" style="9" customWidth="1"/>
    <col min="2828" max="2923" width="11.42578125" style="9"/>
    <col min="2924" max="2924" width="11.42578125" style="9" customWidth="1"/>
    <col min="2925" max="3013" width="11.42578125" style="9"/>
    <col min="3014" max="3014" width="1.42578125" style="9" customWidth="1"/>
    <col min="3015" max="3072" width="11.42578125" style="9"/>
    <col min="3073" max="3073" width="1.28515625" style="9" customWidth="1"/>
    <col min="3074" max="3074" width="28.140625" style="9" customWidth="1"/>
    <col min="3075" max="3075" width="34.5703125" style="9" customWidth="1"/>
    <col min="3076" max="3076" width="16.28515625" style="9" customWidth="1"/>
    <col min="3077" max="3077" width="5.85546875" style="9" customWidth="1"/>
    <col min="3078" max="3078" width="47" style="9" customWidth="1"/>
    <col min="3079" max="3080" width="16.140625" style="9" customWidth="1"/>
    <col min="3081" max="3081" width="16.28515625" style="9" customWidth="1"/>
    <col min="3082" max="3082" width="15.7109375" style="9" customWidth="1"/>
    <col min="3083" max="3083" width="32" style="9" customWidth="1"/>
    <col min="3084" max="3179" width="11.42578125" style="9"/>
    <col min="3180" max="3180" width="11.42578125" style="9" customWidth="1"/>
    <col min="3181" max="3269" width="11.42578125" style="9"/>
    <col min="3270" max="3270" width="1.42578125" style="9" customWidth="1"/>
    <col min="3271" max="3328" width="11.42578125" style="9"/>
    <col min="3329" max="3329" width="1.28515625" style="9" customWidth="1"/>
    <col min="3330" max="3330" width="28.140625" style="9" customWidth="1"/>
    <col min="3331" max="3331" width="34.5703125" style="9" customWidth="1"/>
    <col min="3332" max="3332" width="16.28515625" style="9" customWidth="1"/>
    <col min="3333" max="3333" width="5.85546875" style="9" customWidth="1"/>
    <col min="3334" max="3334" width="47" style="9" customWidth="1"/>
    <col min="3335" max="3336" width="16.140625" style="9" customWidth="1"/>
    <col min="3337" max="3337" width="16.28515625" style="9" customWidth="1"/>
    <col min="3338" max="3338" width="15.7109375" style="9" customWidth="1"/>
    <col min="3339" max="3339" width="32" style="9" customWidth="1"/>
    <col min="3340" max="3435" width="11.42578125" style="9"/>
    <col min="3436" max="3436" width="11.42578125" style="9" customWidth="1"/>
    <col min="3437" max="3525" width="11.42578125" style="9"/>
    <col min="3526" max="3526" width="1.42578125" style="9" customWidth="1"/>
    <col min="3527" max="3584" width="11.42578125" style="9"/>
    <col min="3585" max="3585" width="1.28515625" style="9" customWidth="1"/>
    <col min="3586" max="3586" width="28.140625" style="9" customWidth="1"/>
    <col min="3587" max="3587" width="34.5703125" style="9" customWidth="1"/>
    <col min="3588" max="3588" width="16.28515625" style="9" customWidth="1"/>
    <col min="3589" max="3589" width="5.85546875" style="9" customWidth="1"/>
    <col min="3590" max="3590" width="47" style="9" customWidth="1"/>
    <col min="3591" max="3592" width="16.140625" style="9" customWidth="1"/>
    <col min="3593" max="3593" width="16.28515625" style="9" customWidth="1"/>
    <col min="3594" max="3594" width="15.7109375" style="9" customWidth="1"/>
    <col min="3595" max="3595" width="32" style="9" customWidth="1"/>
    <col min="3596" max="3691" width="11.42578125" style="9"/>
    <col min="3692" max="3692" width="11.42578125" style="9" customWidth="1"/>
    <col min="3693" max="3781" width="11.42578125" style="9"/>
    <col min="3782" max="3782" width="1.42578125" style="9" customWidth="1"/>
    <col min="3783" max="3840" width="11.42578125" style="9"/>
    <col min="3841" max="3841" width="1.28515625" style="9" customWidth="1"/>
    <col min="3842" max="3842" width="28.140625" style="9" customWidth="1"/>
    <col min="3843" max="3843" width="34.5703125" style="9" customWidth="1"/>
    <col min="3844" max="3844" width="16.28515625" style="9" customWidth="1"/>
    <col min="3845" max="3845" width="5.85546875" style="9" customWidth="1"/>
    <col min="3846" max="3846" width="47" style="9" customWidth="1"/>
    <col min="3847" max="3848" width="16.140625" style="9" customWidth="1"/>
    <col min="3849" max="3849" width="16.28515625" style="9" customWidth="1"/>
    <col min="3850" max="3850" width="15.7109375" style="9" customWidth="1"/>
    <col min="3851" max="3851" width="32" style="9" customWidth="1"/>
    <col min="3852" max="3947" width="11.42578125" style="9"/>
    <col min="3948" max="3948" width="11.42578125" style="9" customWidth="1"/>
    <col min="3949" max="4037" width="11.42578125" style="9"/>
    <col min="4038" max="4038" width="1.42578125" style="9" customWidth="1"/>
    <col min="4039" max="4096" width="11.42578125" style="9"/>
    <col min="4097" max="4097" width="1.28515625" style="9" customWidth="1"/>
    <col min="4098" max="4098" width="28.140625" style="9" customWidth="1"/>
    <col min="4099" max="4099" width="34.5703125" style="9" customWidth="1"/>
    <col min="4100" max="4100" width="16.28515625" style="9" customWidth="1"/>
    <col min="4101" max="4101" width="5.85546875" style="9" customWidth="1"/>
    <col min="4102" max="4102" width="47" style="9" customWidth="1"/>
    <col min="4103" max="4104" width="16.140625" style="9" customWidth="1"/>
    <col min="4105" max="4105" width="16.28515625" style="9" customWidth="1"/>
    <col min="4106" max="4106" width="15.7109375" style="9" customWidth="1"/>
    <col min="4107" max="4107" width="32" style="9" customWidth="1"/>
    <col min="4108" max="4203" width="11.42578125" style="9"/>
    <col min="4204" max="4204" width="11.42578125" style="9" customWidth="1"/>
    <col min="4205" max="4293" width="11.42578125" style="9"/>
    <col min="4294" max="4294" width="1.42578125" style="9" customWidth="1"/>
    <col min="4295" max="4352" width="11.42578125" style="9"/>
    <col min="4353" max="4353" width="1.28515625" style="9" customWidth="1"/>
    <col min="4354" max="4354" width="28.140625" style="9" customWidth="1"/>
    <col min="4355" max="4355" width="34.5703125" style="9" customWidth="1"/>
    <col min="4356" max="4356" width="16.28515625" style="9" customWidth="1"/>
    <col min="4357" max="4357" width="5.85546875" style="9" customWidth="1"/>
    <col min="4358" max="4358" width="47" style="9" customWidth="1"/>
    <col min="4359" max="4360" width="16.140625" style="9" customWidth="1"/>
    <col min="4361" max="4361" width="16.28515625" style="9" customWidth="1"/>
    <col min="4362" max="4362" width="15.7109375" style="9" customWidth="1"/>
    <col min="4363" max="4363" width="32" style="9" customWidth="1"/>
    <col min="4364" max="4459" width="11.42578125" style="9"/>
    <col min="4460" max="4460" width="11.42578125" style="9" customWidth="1"/>
    <col min="4461" max="4549" width="11.42578125" style="9"/>
    <col min="4550" max="4550" width="1.42578125" style="9" customWidth="1"/>
    <col min="4551" max="4608" width="11.42578125" style="9"/>
    <col min="4609" max="4609" width="1.28515625" style="9" customWidth="1"/>
    <col min="4610" max="4610" width="28.140625" style="9" customWidth="1"/>
    <col min="4611" max="4611" width="34.5703125" style="9" customWidth="1"/>
    <col min="4612" max="4612" width="16.28515625" style="9" customWidth="1"/>
    <col min="4613" max="4613" width="5.85546875" style="9" customWidth="1"/>
    <col min="4614" max="4614" width="47" style="9" customWidth="1"/>
    <col min="4615" max="4616" width="16.140625" style="9" customWidth="1"/>
    <col min="4617" max="4617" width="16.28515625" style="9" customWidth="1"/>
    <col min="4618" max="4618" width="15.7109375" style="9" customWidth="1"/>
    <col min="4619" max="4619" width="32" style="9" customWidth="1"/>
    <col min="4620" max="4715" width="11.42578125" style="9"/>
    <col min="4716" max="4716" width="11.42578125" style="9" customWidth="1"/>
    <col min="4717" max="4805" width="11.42578125" style="9"/>
    <col min="4806" max="4806" width="1.42578125" style="9" customWidth="1"/>
    <col min="4807" max="4864" width="11.42578125" style="9"/>
    <col min="4865" max="4865" width="1.28515625" style="9" customWidth="1"/>
    <col min="4866" max="4866" width="28.140625" style="9" customWidth="1"/>
    <col min="4867" max="4867" width="34.5703125" style="9" customWidth="1"/>
    <col min="4868" max="4868" width="16.28515625" style="9" customWidth="1"/>
    <col min="4869" max="4869" width="5.85546875" style="9" customWidth="1"/>
    <col min="4870" max="4870" width="47" style="9" customWidth="1"/>
    <col min="4871" max="4872" width="16.140625" style="9" customWidth="1"/>
    <col min="4873" max="4873" width="16.28515625" style="9" customWidth="1"/>
    <col min="4874" max="4874" width="15.7109375" style="9" customWidth="1"/>
    <col min="4875" max="4875" width="32" style="9" customWidth="1"/>
    <col min="4876" max="4971" width="11.42578125" style="9"/>
    <col min="4972" max="4972" width="11.42578125" style="9" customWidth="1"/>
    <col min="4973" max="5061" width="11.42578125" style="9"/>
    <col min="5062" max="5062" width="1.42578125" style="9" customWidth="1"/>
    <col min="5063" max="5120" width="11.42578125" style="9"/>
    <col min="5121" max="5121" width="1.28515625" style="9" customWidth="1"/>
    <col min="5122" max="5122" width="28.140625" style="9" customWidth="1"/>
    <col min="5123" max="5123" width="34.5703125" style="9" customWidth="1"/>
    <col min="5124" max="5124" width="16.28515625" style="9" customWidth="1"/>
    <col min="5125" max="5125" width="5.85546875" style="9" customWidth="1"/>
    <col min="5126" max="5126" width="47" style="9" customWidth="1"/>
    <col min="5127" max="5128" width="16.140625" style="9" customWidth="1"/>
    <col min="5129" max="5129" width="16.28515625" style="9" customWidth="1"/>
    <col min="5130" max="5130" width="15.7109375" style="9" customWidth="1"/>
    <col min="5131" max="5131" width="32" style="9" customWidth="1"/>
    <col min="5132" max="5227" width="11.42578125" style="9"/>
    <col min="5228" max="5228" width="11.42578125" style="9" customWidth="1"/>
    <col min="5229" max="5317" width="11.42578125" style="9"/>
    <col min="5318" max="5318" width="1.42578125" style="9" customWidth="1"/>
    <col min="5319" max="5376" width="11.42578125" style="9"/>
    <col min="5377" max="5377" width="1.28515625" style="9" customWidth="1"/>
    <col min="5378" max="5378" width="28.140625" style="9" customWidth="1"/>
    <col min="5379" max="5379" width="34.5703125" style="9" customWidth="1"/>
    <col min="5380" max="5380" width="16.28515625" style="9" customWidth="1"/>
    <col min="5381" max="5381" width="5.85546875" style="9" customWidth="1"/>
    <col min="5382" max="5382" width="47" style="9" customWidth="1"/>
    <col min="5383" max="5384" width="16.140625" style="9" customWidth="1"/>
    <col min="5385" max="5385" width="16.28515625" style="9" customWidth="1"/>
    <col min="5386" max="5386" width="15.7109375" style="9" customWidth="1"/>
    <col min="5387" max="5387" width="32" style="9" customWidth="1"/>
    <col min="5388" max="5483" width="11.42578125" style="9"/>
    <col min="5484" max="5484" width="11.42578125" style="9" customWidth="1"/>
    <col min="5485" max="5573" width="11.42578125" style="9"/>
    <col min="5574" max="5574" width="1.42578125" style="9" customWidth="1"/>
    <col min="5575" max="5632" width="11.42578125" style="9"/>
    <col min="5633" max="5633" width="1.28515625" style="9" customWidth="1"/>
    <col min="5634" max="5634" width="28.140625" style="9" customWidth="1"/>
    <col min="5635" max="5635" width="34.5703125" style="9" customWidth="1"/>
    <col min="5636" max="5636" width="16.28515625" style="9" customWidth="1"/>
    <col min="5637" max="5637" width="5.85546875" style="9" customWidth="1"/>
    <col min="5638" max="5638" width="47" style="9" customWidth="1"/>
    <col min="5639" max="5640" width="16.140625" style="9" customWidth="1"/>
    <col min="5641" max="5641" width="16.28515625" style="9" customWidth="1"/>
    <col min="5642" max="5642" width="15.7109375" style="9" customWidth="1"/>
    <col min="5643" max="5643" width="32" style="9" customWidth="1"/>
    <col min="5644" max="5739" width="11.42578125" style="9"/>
    <col min="5740" max="5740" width="11.42578125" style="9" customWidth="1"/>
    <col min="5741" max="5829" width="11.42578125" style="9"/>
    <col min="5830" max="5830" width="1.42578125" style="9" customWidth="1"/>
    <col min="5831" max="5888" width="11.42578125" style="9"/>
    <col min="5889" max="5889" width="1.28515625" style="9" customWidth="1"/>
    <col min="5890" max="5890" width="28.140625" style="9" customWidth="1"/>
    <col min="5891" max="5891" width="34.5703125" style="9" customWidth="1"/>
    <col min="5892" max="5892" width="16.28515625" style="9" customWidth="1"/>
    <col min="5893" max="5893" width="5.85546875" style="9" customWidth="1"/>
    <col min="5894" max="5894" width="47" style="9" customWidth="1"/>
    <col min="5895" max="5896" width="16.140625" style="9" customWidth="1"/>
    <col min="5897" max="5897" width="16.28515625" style="9" customWidth="1"/>
    <col min="5898" max="5898" width="15.7109375" style="9" customWidth="1"/>
    <col min="5899" max="5899" width="32" style="9" customWidth="1"/>
    <col min="5900" max="5995" width="11.42578125" style="9"/>
    <col min="5996" max="5996" width="11.42578125" style="9" customWidth="1"/>
    <col min="5997" max="6085" width="11.42578125" style="9"/>
    <col min="6086" max="6086" width="1.42578125" style="9" customWidth="1"/>
    <col min="6087" max="6144" width="11.42578125" style="9"/>
    <col min="6145" max="6145" width="1.28515625" style="9" customWidth="1"/>
    <col min="6146" max="6146" width="28.140625" style="9" customWidth="1"/>
    <col min="6147" max="6147" width="34.5703125" style="9" customWidth="1"/>
    <col min="6148" max="6148" width="16.28515625" style="9" customWidth="1"/>
    <col min="6149" max="6149" width="5.85546875" style="9" customWidth="1"/>
    <col min="6150" max="6150" width="47" style="9" customWidth="1"/>
    <col min="6151" max="6152" width="16.140625" style="9" customWidth="1"/>
    <col min="6153" max="6153" width="16.28515625" style="9" customWidth="1"/>
    <col min="6154" max="6154" width="15.7109375" style="9" customWidth="1"/>
    <col min="6155" max="6155" width="32" style="9" customWidth="1"/>
    <col min="6156" max="6251" width="11.42578125" style="9"/>
    <col min="6252" max="6252" width="11.42578125" style="9" customWidth="1"/>
    <col min="6253" max="6341" width="11.42578125" style="9"/>
    <col min="6342" max="6342" width="1.42578125" style="9" customWidth="1"/>
    <col min="6343" max="6400" width="11.42578125" style="9"/>
    <col min="6401" max="6401" width="1.28515625" style="9" customWidth="1"/>
    <col min="6402" max="6402" width="28.140625" style="9" customWidth="1"/>
    <col min="6403" max="6403" width="34.5703125" style="9" customWidth="1"/>
    <col min="6404" max="6404" width="16.28515625" style="9" customWidth="1"/>
    <col min="6405" max="6405" width="5.85546875" style="9" customWidth="1"/>
    <col min="6406" max="6406" width="47" style="9" customWidth="1"/>
    <col min="6407" max="6408" width="16.140625" style="9" customWidth="1"/>
    <col min="6409" max="6409" width="16.28515625" style="9" customWidth="1"/>
    <col min="6410" max="6410" width="15.7109375" style="9" customWidth="1"/>
    <col min="6411" max="6411" width="32" style="9" customWidth="1"/>
    <col min="6412" max="6507" width="11.42578125" style="9"/>
    <col min="6508" max="6508" width="11.42578125" style="9" customWidth="1"/>
    <col min="6509" max="6597" width="11.42578125" style="9"/>
    <col min="6598" max="6598" width="1.42578125" style="9" customWidth="1"/>
    <col min="6599" max="6656" width="11.42578125" style="9"/>
    <col min="6657" max="6657" width="1.28515625" style="9" customWidth="1"/>
    <col min="6658" max="6658" width="28.140625" style="9" customWidth="1"/>
    <col min="6659" max="6659" width="34.5703125" style="9" customWidth="1"/>
    <col min="6660" max="6660" width="16.28515625" style="9" customWidth="1"/>
    <col min="6661" max="6661" width="5.85546875" style="9" customWidth="1"/>
    <col min="6662" max="6662" width="47" style="9" customWidth="1"/>
    <col min="6663" max="6664" width="16.140625" style="9" customWidth="1"/>
    <col min="6665" max="6665" width="16.28515625" style="9" customWidth="1"/>
    <col min="6666" max="6666" width="15.7109375" style="9" customWidth="1"/>
    <col min="6667" max="6667" width="32" style="9" customWidth="1"/>
    <col min="6668" max="6763" width="11.42578125" style="9"/>
    <col min="6764" max="6764" width="11.42578125" style="9" customWidth="1"/>
    <col min="6765" max="6853" width="11.42578125" style="9"/>
    <col min="6854" max="6854" width="1.42578125" style="9" customWidth="1"/>
    <col min="6855" max="6912" width="11.42578125" style="9"/>
    <col min="6913" max="6913" width="1.28515625" style="9" customWidth="1"/>
    <col min="6914" max="6914" width="28.140625" style="9" customWidth="1"/>
    <col min="6915" max="6915" width="34.5703125" style="9" customWidth="1"/>
    <col min="6916" max="6916" width="16.28515625" style="9" customWidth="1"/>
    <col min="6917" max="6917" width="5.85546875" style="9" customWidth="1"/>
    <col min="6918" max="6918" width="47" style="9" customWidth="1"/>
    <col min="6919" max="6920" width="16.140625" style="9" customWidth="1"/>
    <col min="6921" max="6921" width="16.28515625" style="9" customWidth="1"/>
    <col min="6922" max="6922" width="15.7109375" style="9" customWidth="1"/>
    <col min="6923" max="6923" width="32" style="9" customWidth="1"/>
    <col min="6924" max="7019" width="11.42578125" style="9"/>
    <col min="7020" max="7020" width="11.42578125" style="9" customWidth="1"/>
    <col min="7021" max="7109" width="11.42578125" style="9"/>
    <col min="7110" max="7110" width="1.42578125" style="9" customWidth="1"/>
    <col min="7111" max="7168" width="11.42578125" style="9"/>
    <col min="7169" max="7169" width="1.28515625" style="9" customWidth="1"/>
    <col min="7170" max="7170" width="28.140625" style="9" customWidth="1"/>
    <col min="7171" max="7171" width="34.5703125" style="9" customWidth="1"/>
    <col min="7172" max="7172" width="16.28515625" style="9" customWidth="1"/>
    <col min="7173" max="7173" width="5.85546875" style="9" customWidth="1"/>
    <col min="7174" max="7174" width="47" style="9" customWidth="1"/>
    <col min="7175" max="7176" width="16.140625" style="9" customWidth="1"/>
    <col min="7177" max="7177" width="16.28515625" style="9" customWidth="1"/>
    <col min="7178" max="7178" width="15.7109375" style="9" customWidth="1"/>
    <col min="7179" max="7179" width="32" style="9" customWidth="1"/>
    <col min="7180" max="7275" width="11.42578125" style="9"/>
    <col min="7276" max="7276" width="11.42578125" style="9" customWidth="1"/>
    <col min="7277" max="7365" width="11.42578125" style="9"/>
    <col min="7366" max="7366" width="1.42578125" style="9" customWidth="1"/>
    <col min="7367" max="7424" width="11.42578125" style="9"/>
    <col min="7425" max="7425" width="1.28515625" style="9" customWidth="1"/>
    <col min="7426" max="7426" width="28.140625" style="9" customWidth="1"/>
    <col min="7427" max="7427" width="34.5703125" style="9" customWidth="1"/>
    <col min="7428" max="7428" width="16.28515625" style="9" customWidth="1"/>
    <col min="7429" max="7429" width="5.85546875" style="9" customWidth="1"/>
    <col min="7430" max="7430" width="47" style="9" customWidth="1"/>
    <col min="7431" max="7432" width="16.140625" style="9" customWidth="1"/>
    <col min="7433" max="7433" width="16.28515625" style="9" customWidth="1"/>
    <col min="7434" max="7434" width="15.7109375" style="9" customWidth="1"/>
    <col min="7435" max="7435" width="32" style="9" customWidth="1"/>
    <col min="7436" max="7531" width="11.42578125" style="9"/>
    <col min="7532" max="7532" width="11.42578125" style="9" customWidth="1"/>
    <col min="7533" max="7621" width="11.42578125" style="9"/>
    <col min="7622" max="7622" width="1.42578125" style="9" customWidth="1"/>
    <col min="7623" max="7680" width="11.42578125" style="9"/>
    <col min="7681" max="7681" width="1.28515625" style="9" customWidth="1"/>
    <col min="7682" max="7682" width="28.140625" style="9" customWidth="1"/>
    <col min="7683" max="7683" width="34.5703125" style="9" customWidth="1"/>
    <col min="7684" max="7684" width="16.28515625" style="9" customWidth="1"/>
    <col min="7685" max="7685" width="5.85546875" style="9" customWidth="1"/>
    <col min="7686" max="7686" width="47" style="9" customWidth="1"/>
    <col min="7687" max="7688" width="16.140625" style="9" customWidth="1"/>
    <col min="7689" max="7689" width="16.28515625" style="9" customWidth="1"/>
    <col min="7690" max="7690" width="15.7109375" style="9" customWidth="1"/>
    <col min="7691" max="7691" width="32" style="9" customWidth="1"/>
    <col min="7692" max="7787" width="11.42578125" style="9"/>
    <col min="7788" max="7788" width="11.42578125" style="9" customWidth="1"/>
    <col min="7789" max="7877" width="11.42578125" style="9"/>
    <col min="7878" max="7878" width="1.42578125" style="9" customWidth="1"/>
    <col min="7879" max="7936" width="11.42578125" style="9"/>
    <col min="7937" max="7937" width="1.28515625" style="9" customWidth="1"/>
    <col min="7938" max="7938" width="28.140625" style="9" customWidth="1"/>
    <col min="7939" max="7939" width="34.5703125" style="9" customWidth="1"/>
    <col min="7940" max="7940" width="16.28515625" style="9" customWidth="1"/>
    <col min="7941" max="7941" width="5.85546875" style="9" customWidth="1"/>
    <col min="7942" max="7942" width="47" style="9" customWidth="1"/>
    <col min="7943" max="7944" width="16.140625" style="9" customWidth="1"/>
    <col min="7945" max="7945" width="16.28515625" style="9" customWidth="1"/>
    <col min="7946" max="7946" width="15.7109375" style="9" customWidth="1"/>
    <col min="7947" max="7947" width="32" style="9" customWidth="1"/>
    <col min="7948" max="8043" width="11.42578125" style="9"/>
    <col min="8044" max="8044" width="11.42578125" style="9" customWidth="1"/>
    <col min="8045" max="8133" width="11.42578125" style="9"/>
    <col min="8134" max="8134" width="1.42578125" style="9" customWidth="1"/>
    <col min="8135" max="8192" width="11.42578125" style="9"/>
    <col min="8193" max="8193" width="1.28515625" style="9" customWidth="1"/>
    <col min="8194" max="8194" width="28.140625" style="9" customWidth="1"/>
    <col min="8195" max="8195" width="34.5703125" style="9" customWidth="1"/>
    <col min="8196" max="8196" width="16.28515625" style="9" customWidth="1"/>
    <col min="8197" max="8197" width="5.85546875" style="9" customWidth="1"/>
    <col min="8198" max="8198" width="47" style="9" customWidth="1"/>
    <col min="8199" max="8200" width="16.140625" style="9" customWidth="1"/>
    <col min="8201" max="8201" width="16.28515625" style="9" customWidth="1"/>
    <col min="8202" max="8202" width="15.7109375" style="9" customWidth="1"/>
    <col min="8203" max="8203" width="32" style="9" customWidth="1"/>
    <col min="8204" max="8299" width="11.42578125" style="9"/>
    <col min="8300" max="8300" width="11.42578125" style="9" customWidth="1"/>
    <col min="8301" max="8389" width="11.42578125" style="9"/>
    <col min="8390" max="8390" width="1.42578125" style="9" customWidth="1"/>
    <col min="8391" max="8448" width="11.42578125" style="9"/>
    <col min="8449" max="8449" width="1.28515625" style="9" customWidth="1"/>
    <col min="8450" max="8450" width="28.140625" style="9" customWidth="1"/>
    <col min="8451" max="8451" width="34.5703125" style="9" customWidth="1"/>
    <col min="8452" max="8452" width="16.28515625" style="9" customWidth="1"/>
    <col min="8453" max="8453" width="5.85546875" style="9" customWidth="1"/>
    <col min="8454" max="8454" width="47" style="9" customWidth="1"/>
    <col min="8455" max="8456" width="16.140625" style="9" customWidth="1"/>
    <col min="8457" max="8457" width="16.28515625" style="9" customWidth="1"/>
    <col min="8458" max="8458" width="15.7109375" style="9" customWidth="1"/>
    <col min="8459" max="8459" width="32" style="9" customWidth="1"/>
    <col min="8460" max="8555" width="11.42578125" style="9"/>
    <col min="8556" max="8556" width="11.42578125" style="9" customWidth="1"/>
    <col min="8557" max="8645" width="11.42578125" style="9"/>
    <col min="8646" max="8646" width="1.42578125" style="9" customWidth="1"/>
    <col min="8647" max="8704" width="11.42578125" style="9"/>
    <col min="8705" max="8705" width="1.28515625" style="9" customWidth="1"/>
    <col min="8706" max="8706" width="28.140625" style="9" customWidth="1"/>
    <col min="8707" max="8707" width="34.5703125" style="9" customWidth="1"/>
    <col min="8708" max="8708" width="16.28515625" style="9" customWidth="1"/>
    <col min="8709" max="8709" width="5.85546875" style="9" customWidth="1"/>
    <col min="8710" max="8710" width="47" style="9" customWidth="1"/>
    <col min="8711" max="8712" width="16.140625" style="9" customWidth="1"/>
    <col min="8713" max="8713" width="16.28515625" style="9" customWidth="1"/>
    <col min="8714" max="8714" width="15.7109375" style="9" customWidth="1"/>
    <col min="8715" max="8715" width="32" style="9" customWidth="1"/>
    <col min="8716" max="8811" width="11.42578125" style="9"/>
    <col min="8812" max="8812" width="11.42578125" style="9" customWidth="1"/>
    <col min="8813" max="8901" width="11.42578125" style="9"/>
    <col min="8902" max="8902" width="1.42578125" style="9" customWidth="1"/>
    <col min="8903" max="8960" width="11.42578125" style="9"/>
    <col min="8961" max="8961" width="1.28515625" style="9" customWidth="1"/>
    <col min="8962" max="8962" width="28.140625" style="9" customWidth="1"/>
    <col min="8963" max="8963" width="34.5703125" style="9" customWidth="1"/>
    <col min="8964" max="8964" width="16.28515625" style="9" customWidth="1"/>
    <col min="8965" max="8965" width="5.85546875" style="9" customWidth="1"/>
    <col min="8966" max="8966" width="47" style="9" customWidth="1"/>
    <col min="8967" max="8968" width="16.140625" style="9" customWidth="1"/>
    <col min="8969" max="8969" width="16.28515625" style="9" customWidth="1"/>
    <col min="8970" max="8970" width="15.7109375" style="9" customWidth="1"/>
    <col min="8971" max="8971" width="32" style="9" customWidth="1"/>
    <col min="8972" max="9067" width="11.42578125" style="9"/>
    <col min="9068" max="9068" width="11.42578125" style="9" customWidth="1"/>
    <col min="9069" max="9157" width="11.42578125" style="9"/>
    <col min="9158" max="9158" width="1.42578125" style="9" customWidth="1"/>
    <col min="9159" max="9216" width="11.42578125" style="9"/>
    <col min="9217" max="9217" width="1.28515625" style="9" customWidth="1"/>
    <col min="9218" max="9218" width="28.140625" style="9" customWidth="1"/>
    <col min="9219" max="9219" width="34.5703125" style="9" customWidth="1"/>
    <col min="9220" max="9220" width="16.28515625" style="9" customWidth="1"/>
    <col min="9221" max="9221" width="5.85546875" style="9" customWidth="1"/>
    <col min="9222" max="9222" width="47" style="9" customWidth="1"/>
    <col min="9223" max="9224" width="16.140625" style="9" customWidth="1"/>
    <col min="9225" max="9225" width="16.28515625" style="9" customWidth="1"/>
    <col min="9226" max="9226" width="15.7109375" style="9" customWidth="1"/>
    <col min="9227" max="9227" width="32" style="9" customWidth="1"/>
    <col min="9228" max="9323" width="11.42578125" style="9"/>
    <col min="9324" max="9324" width="11.42578125" style="9" customWidth="1"/>
    <col min="9325" max="9413" width="11.42578125" style="9"/>
    <col min="9414" max="9414" width="1.42578125" style="9" customWidth="1"/>
    <col min="9415" max="9472" width="11.42578125" style="9"/>
    <col min="9473" max="9473" width="1.28515625" style="9" customWidth="1"/>
    <col min="9474" max="9474" width="28.140625" style="9" customWidth="1"/>
    <col min="9475" max="9475" width="34.5703125" style="9" customWidth="1"/>
    <col min="9476" max="9476" width="16.28515625" style="9" customWidth="1"/>
    <col min="9477" max="9477" width="5.85546875" style="9" customWidth="1"/>
    <col min="9478" max="9478" width="47" style="9" customWidth="1"/>
    <col min="9479" max="9480" width="16.140625" style="9" customWidth="1"/>
    <col min="9481" max="9481" width="16.28515625" style="9" customWidth="1"/>
    <col min="9482" max="9482" width="15.7109375" style="9" customWidth="1"/>
    <col min="9483" max="9483" width="32" style="9" customWidth="1"/>
    <col min="9484" max="9579" width="11.42578125" style="9"/>
    <col min="9580" max="9580" width="11.42578125" style="9" customWidth="1"/>
    <col min="9581" max="9669" width="11.42578125" style="9"/>
    <col min="9670" max="9670" width="1.42578125" style="9" customWidth="1"/>
    <col min="9671" max="9728" width="11.42578125" style="9"/>
    <col min="9729" max="9729" width="1.28515625" style="9" customWidth="1"/>
    <col min="9730" max="9730" width="28.140625" style="9" customWidth="1"/>
    <col min="9731" max="9731" width="34.5703125" style="9" customWidth="1"/>
    <col min="9732" max="9732" width="16.28515625" style="9" customWidth="1"/>
    <col min="9733" max="9733" width="5.85546875" style="9" customWidth="1"/>
    <col min="9734" max="9734" width="47" style="9" customWidth="1"/>
    <col min="9735" max="9736" width="16.140625" style="9" customWidth="1"/>
    <col min="9737" max="9737" width="16.28515625" style="9" customWidth="1"/>
    <col min="9738" max="9738" width="15.7109375" style="9" customWidth="1"/>
    <col min="9739" max="9739" width="32" style="9" customWidth="1"/>
    <col min="9740" max="9835" width="11.42578125" style="9"/>
    <col min="9836" max="9836" width="11.42578125" style="9" customWidth="1"/>
    <col min="9837" max="9925" width="11.42578125" style="9"/>
    <col min="9926" max="9926" width="1.42578125" style="9" customWidth="1"/>
    <col min="9927" max="9984" width="11.42578125" style="9"/>
    <col min="9985" max="9985" width="1.28515625" style="9" customWidth="1"/>
    <col min="9986" max="9986" width="28.140625" style="9" customWidth="1"/>
    <col min="9987" max="9987" width="34.5703125" style="9" customWidth="1"/>
    <col min="9988" max="9988" width="16.28515625" style="9" customWidth="1"/>
    <col min="9989" max="9989" width="5.85546875" style="9" customWidth="1"/>
    <col min="9990" max="9990" width="47" style="9" customWidth="1"/>
    <col min="9991" max="9992" width="16.140625" style="9" customWidth="1"/>
    <col min="9993" max="9993" width="16.28515625" style="9" customWidth="1"/>
    <col min="9994" max="9994" width="15.7109375" style="9" customWidth="1"/>
    <col min="9995" max="9995" width="32" style="9" customWidth="1"/>
    <col min="9996" max="10091" width="11.42578125" style="9"/>
    <col min="10092" max="10092" width="11.42578125" style="9" customWidth="1"/>
    <col min="10093" max="10181" width="11.42578125" style="9"/>
    <col min="10182" max="10182" width="1.42578125" style="9" customWidth="1"/>
    <col min="10183" max="10240" width="11.42578125" style="9"/>
    <col min="10241" max="10241" width="1.28515625" style="9" customWidth="1"/>
    <col min="10242" max="10242" width="28.140625" style="9" customWidth="1"/>
    <col min="10243" max="10243" width="34.5703125" style="9" customWidth="1"/>
    <col min="10244" max="10244" width="16.28515625" style="9" customWidth="1"/>
    <col min="10245" max="10245" width="5.85546875" style="9" customWidth="1"/>
    <col min="10246" max="10246" width="47" style="9" customWidth="1"/>
    <col min="10247" max="10248" width="16.140625" style="9" customWidth="1"/>
    <col min="10249" max="10249" width="16.28515625" style="9" customWidth="1"/>
    <col min="10250" max="10250" width="15.7109375" style="9" customWidth="1"/>
    <col min="10251" max="10251" width="32" style="9" customWidth="1"/>
    <col min="10252" max="10347" width="11.42578125" style="9"/>
    <col min="10348" max="10348" width="11.42578125" style="9" customWidth="1"/>
    <col min="10349" max="10437" width="11.42578125" style="9"/>
    <col min="10438" max="10438" width="1.42578125" style="9" customWidth="1"/>
    <col min="10439" max="10496" width="11.42578125" style="9"/>
    <col min="10497" max="10497" width="1.28515625" style="9" customWidth="1"/>
    <col min="10498" max="10498" width="28.140625" style="9" customWidth="1"/>
    <col min="10499" max="10499" width="34.5703125" style="9" customWidth="1"/>
    <col min="10500" max="10500" width="16.28515625" style="9" customWidth="1"/>
    <col min="10501" max="10501" width="5.85546875" style="9" customWidth="1"/>
    <col min="10502" max="10502" width="47" style="9" customWidth="1"/>
    <col min="10503" max="10504" width="16.140625" style="9" customWidth="1"/>
    <col min="10505" max="10505" width="16.28515625" style="9" customWidth="1"/>
    <col min="10506" max="10506" width="15.7109375" style="9" customWidth="1"/>
    <col min="10507" max="10507" width="32" style="9" customWidth="1"/>
    <col min="10508" max="10603" width="11.42578125" style="9"/>
    <col min="10604" max="10604" width="11.42578125" style="9" customWidth="1"/>
    <col min="10605" max="10693" width="11.42578125" style="9"/>
    <col min="10694" max="10694" width="1.42578125" style="9" customWidth="1"/>
    <col min="10695" max="10752" width="11.42578125" style="9"/>
    <col min="10753" max="10753" width="1.28515625" style="9" customWidth="1"/>
    <col min="10754" max="10754" width="28.140625" style="9" customWidth="1"/>
    <col min="10755" max="10755" width="34.5703125" style="9" customWidth="1"/>
    <col min="10756" max="10756" width="16.28515625" style="9" customWidth="1"/>
    <col min="10757" max="10757" width="5.85546875" style="9" customWidth="1"/>
    <col min="10758" max="10758" width="47" style="9" customWidth="1"/>
    <col min="10759" max="10760" width="16.140625" style="9" customWidth="1"/>
    <col min="10761" max="10761" width="16.28515625" style="9" customWidth="1"/>
    <col min="10762" max="10762" width="15.7109375" style="9" customWidth="1"/>
    <col min="10763" max="10763" width="32" style="9" customWidth="1"/>
    <col min="10764" max="10859" width="11.42578125" style="9"/>
    <col min="10860" max="10860" width="11.42578125" style="9" customWidth="1"/>
    <col min="10861" max="10949" width="11.42578125" style="9"/>
    <col min="10950" max="10950" width="1.42578125" style="9" customWidth="1"/>
    <col min="10951" max="11008" width="11.42578125" style="9"/>
    <col min="11009" max="11009" width="1.28515625" style="9" customWidth="1"/>
    <col min="11010" max="11010" width="28.140625" style="9" customWidth="1"/>
    <col min="11011" max="11011" width="34.5703125" style="9" customWidth="1"/>
    <col min="11012" max="11012" width="16.28515625" style="9" customWidth="1"/>
    <col min="11013" max="11013" width="5.85546875" style="9" customWidth="1"/>
    <col min="11014" max="11014" width="47" style="9" customWidth="1"/>
    <col min="11015" max="11016" width="16.140625" style="9" customWidth="1"/>
    <col min="11017" max="11017" width="16.28515625" style="9" customWidth="1"/>
    <col min="11018" max="11018" width="15.7109375" style="9" customWidth="1"/>
    <col min="11019" max="11019" width="32" style="9" customWidth="1"/>
    <col min="11020" max="11115" width="11.42578125" style="9"/>
    <col min="11116" max="11116" width="11.42578125" style="9" customWidth="1"/>
    <col min="11117" max="11205" width="11.42578125" style="9"/>
    <col min="11206" max="11206" width="1.42578125" style="9" customWidth="1"/>
    <col min="11207" max="11264" width="11.42578125" style="9"/>
    <col min="11265" max="11265" width="1.28515625" style="9" customWidth="1"/>
    <col min="11266" max="11266" width="28.140625" style="9" customWidth="1"/>
    <col min="11267" max="11267" width="34.5703125" style="9" customWidth="1"/>
    <col min="11268" max="11268" width="16.28515625" style="9" customWidth="1"/>
    <col min="11269" max="11269" width="5.85546875" style="9" customWidth="1"/>
    <col min="11270" max="11270" width="47" style="9" customWidth="1"/>
    <col min="11271" max="11272" width="16.140625" style="9" customWidth="1"/>
    <col min="11273" max="11273" width="16.28515625" style="9" customWidth="1"/>
    <col min="11274" max="11274" width="15.7109375" style="9" customWidth="1"/>
    <col min="11275" max="11275" width="32" style="9" customWidth="1"/>
    <col min="11276" max="11371" width="11.42578125" style="9"/>
    <col min="11372" max="11372" width="11.42578125" style="9" customWidth="1"/>
    <col min="11373" max="11461" width="11.42578125" style="9"/>
    <col min="11462" max="11462" width="1.42578125" style="9" customWidth="1"/>
    <col min="11463" max="11520" width="11.42578125" style="9"/>
    <col min="11521" max="11521" width="1.28515625" style="9" customWidth="1"/>
    <col min="11522" max="11522" width="28.140625" style="9" customWidth="1"/>
    <col min="11523" max="11523" width="34.5703125" style="9" customWidth="1"/>
    <col min="11524" max="11524" width="16.28515625" style="9" customWidth="1"/>
    <col min="11525" max="11525" width="5.85546875" style="9" customWidth="1"/>
    <col min="11526" max="11526" width="47" style="9" customWidth="1"/>
    <col min="11527" max="11528" width="16.140625" style="9" customWidth="1"/>
    <col min="11529" max="11529" width="16.28515625" style="9" customWidth="1"/>
    <col min="11530" max="11530" width="15.7109375" style="9" customWidth="1"/>
    <col min="11531" max="11531" width="32" style="9" customWidth="1"/>
    <col min="11532" max="11627" width="11.42578125" style="9"/>
    <col min="11628" max="11628" width="11.42578125" style="9" customWidth="1"/>
    <col min="11629" max="11717" width="11.42578125" style="9"/>
    <col min="11718" max="11718" width="1.42578125" style="9" customWidth="1"/>
    <col min="11719" max="11776" width="11.42578125" style="9"/>
    <col min="11777" max="11777" width="1.28515625" style="9" customWidth="1"/>
    <col min="11778" max="11778" width="28.140625" style="9" customWidth="1"/>
    <col min="11779" max="11779" width="34.5703125" style="9" customWidth="1"/>
    <col min="11780" max="11780" width="16.28515625" style="9" customWidth="1"/>
    <col min="11781" max="11781" width="5.85546875" style="9" customWidth="1"/>
    <col min="11782" max="11782" width="47" style="9" customWidth="1"/>
    <col min="11783" max="11784" width="16.140625" style="9" customWidth="1"/>
    <col min="11785" max="11785" width="16.28515625" style="9" customWidth="1"/>
    <col min="11786" max="11786" width="15.7109375" style="9" customWidth="1"/>
    <col min="11787" max="11787" width="32" style="9" customWidth="1"/>
    <col min="11788" max="11883" width="11.42578125" style="9"/>
    <col min="11884" max="11884" width="11.42578125" style="9" customWidth="1"/>
    <col min="11885" max="11973" width="11.42578125" style="9"/>
    <col min="11974" max="11974" width="1.42578125" style="9" customWidth="1"/>
    <col min="11975" max="12032" width="11.42578125" style="9"/>
    <col min="12033" max="12033" width="1.28515625" style="9" customWidth="1"/>
    <col min="12034" max="12034" width="28.140625" style="9" customWidth="1"/>
    <col min="12035" max="12035" width="34.5703125" style="9" customWidth="1"/>
    <col min="12036" max="12036" width="16.28515625" style="9" customWidth="1"/>
    <col min="12037" max="12037" width="5.85546875" style="9" customWidth="1"/>
    <col min="12038" max="12038" width="47" style="9" customWidth="1"/>
    <col min="12039" max="12040" width="16.140625" style="9" customWidth="1"/>
    <col min="12041" max="12041" width="16.28515625" style="9" customWidth="1"/>
    <col min="12042" max="12042" width="15.7109375" style="9" customWidth="1"/>
    <col min="12043" max="12043" width="32" style="9" customWidth="1"/>
    <col min="12044" max="12139" width="11.42578125" style="9"/>
    <col min="12140" max="12140" width="11.42578125" style="9" customWidth="1"/>
    <col min="12141" max="12229" width="11.42578125" style="9"/>
    <col min="12230" max="12230" width="1.42578125" style="9" customWidth="1"/>
    <col min="12231" max="12288" width="11.42578125" style="9"/>
    <col min="12289" max="12289" width="1.28515625" style="9" customWidth="1"/>
    <col min="12290" max="12290" width="28.140625" style="9" customWidth="1"/>
    <col min="12291" max="12291" width="34.5703125" style="9" customWidth="1"/>
    <col min="12292" max="12292" width="16.28515625" style="9" customWidth="1"/>
    <col min="12293" max="12293" width="5.85546875" style="9" customWidth="1"/>
    <col min="12294" max="12294" width="47" style="9" customWidth="1"/>
    <col min="12295" max="12296" width="16.140625" style="9" customWidth="1"/>
    <col min="12297" max="12297" width="16.28515625" style="9" customWidth="1"/>
    <col min="12298" max="12298" width="15.7109375" style="9" customWidth="1"/>
    <col min="12299" max="12299" width="32" style="9" customWidth="1"/>
    <col min="12300" max="12395" width="11.42578125" style="9"/>
    <col min="12396" max="12396" width="11.42578125" style="9" customWidth="1"/>
    <col min="12397" max="12485" width="11.42578125" style="9"/>
    <col min="12486" max="12486" width="1.42578125" style="9" customWidth="1"/>
    <col min="12487" max="12544" width="11.42578125" style="9"/>
    <col min="12545" max="12545" width="1.28515625" style="9" customWidth="1"/>
    <col min="12546" max="12546" width="28.140625" style="9" customWidth="1"/>
    <col min="12547" max="12547" width="34.5703125" style="9" customWidth="1"/>
    <col min="12548" max="12548" width="16.28515625" style="9" customWidth="1"/>
    <col min="12549" max="12549" width="5.85546875" style="9" customWidth="1"/>
    <col min="12550" max="12550" width="47" style="9" customWidth="1"/>
    <col min="12551" max="12552" width="16.140625" style="9" customWidth="1"/>
    <col min="12553" max="12553" width="16.28515625" style="9" customWidth="1"/>
    <col min="12554" max="12554" width="15.7109375" style="9" customWidth="1"/>
    <col min="12555" max="12555" width="32" style="9" customWidth="1"/>
    <col min="12556" max="12651" width="11.42578125" style="9"/>
    <col min="12652" max="12652" width="11.42578125" style="9" customWidth="1"/>
    <col min="12653" max="12741" width="11.42578125" style="9"/>
    <col min="12742" max="12742" width="1.42578125" style="9" customWidth="1"/>
    <col min="12743" max="12800" width="11.42578125" style="9"/>
    <col min="12801" max="12801" width="1.28515625" style="9" customWidth="1"/>
    <col min="12802" max="12802" width="28.140625" style="9" customWidth="1"/>
    <col min="12803" max="12803" width="34.5703125" style="9" customWidth="1"/>
    <col min="12804" max="12804" width="16.28515625" style="9" customWidth="1"/>
    <col min="12805" max="12805" width="5.85546875" style="9" customWidth="1"/>
    <col min="12806" max="12806" width="47" style="9" customWidth="1"/>
    <col min="12807" max="12808" width="16.140625" style="9" customWidth="1"/>
    <col min="12809" max="12809" width="16.28515625" style="9" customWidth="1"/>
    <col min="12810" max="12810" width="15.7109375" style="9" customWidth="1"/>
    <col min="12811" max="12811" width="32" style="9" customWidth="1"/>
    <col min="12812" max="12907" width="11.42578125" style="9"/>
    <col min="12908" max="12908" width="11.42578125" style="9" customWidth="1"/>
    <col min="12909" max="12997" width="11.42578125" style="9"/>
    <col min="12998" max="12998" width="1.42578125" style="9" customWidth="1"/>
    <col min="12999" max="13056" width="11.42578125" style="9"/>
    <col min="13057" max="13057" width="1.28515625" style="9" customWidth="1"/>
    <col min="13058" max="13058" width="28.140625" style="9" customWidth="1"/>
    <col min="13059" max="13059" width="34.5703125" style="9" customWidth="1"/>
    <col min="13060" max="13060" width="16.28515625" style="9" customWidth="1"/>
    <col min="13061" max="13061" width="5.85546875" style="9" customWidth="1"/>
    <col min="13062" max="13062" width="47" style="9" customWidth="1"/>
    <col min="13063" max="13064" width="16.140625" style="9" customWidth="1"/>
    <col min="13065" max="13065" width="16.28515625" style="9" customWidth="1"/>
    <col min="13066" max="13066" width="15.7109375" style="9" customWidth="1"/>
    <col min="13067" max="13067" width="32" style="9" customWidth="1"/>
    <col min="13068" max="13163" width="11.42578125" style="9"/>
    <col min="13164" max="13164" width="11.42578125" style="9" customWidth="1"/>
    <col min="13165" max="13253" width="11.42578125" style="9"/>
    <col min="13254" max="13254" width="1.42578125" style="9" customWidth="1"/>
    <col min="13255" max="13312" width="11.42578125" style="9"/>
    <col min="13313" max="13313" width="1.28515625" style="9" customWidth="1"/>
    <col min="13314" max="13314" width="28.140625" style="9" customWidth="1"/>
    <col min="13315" max="13315" width="34.5703125" style="9" customWidth="1"/>
    <col min="13316" max="13316" width="16.28515625" style="9" customWidth="1"/>
    <col min="13317" max="13317" width="5.85546875" style="9" customWidth="1"/>
    <col min="13318" max="13318" width="47" style="9" customWidth="1"/>
    <col min="13319" max="13320" width="16.140625" style="9" customWidth="1"/>
    <col min="13321" max="13321" width="16.28515625" style="9" customWidth="1"/>
    <col min="13322" max="13322" width="15.7109375" style="9" customWidth="1"/>
    <col min="13323" max="13323" width="32" style="9" customWidth="1"/>
    <col min="13324" max="13419" width="11.42578125" style="9"/>
    <col min="13420" max="13420" width="11.42578125" style="9" customWidth="1"/>
    <col min="13421" max="13509" width="11.42578125" style="9"/>
    <col min="13510" max="13510" width="1.42578125" style="9" customWidth="1"/>
    <col min="13511" max="13568" width="11.42578125" style="9"/>
    <col min="13569" max="13569" width="1.28515625" style="9" customWidth="1"/>
    <col min="13570" max="13570" width="28.140625" style="9" customWidth="1"/>
    <col min="13571" max="13571" width="34.5703125" style="9" customWidth="1"/>
    <col min="13572" max="13572" width="16.28515625" style="9" customWidth="1"/>
    <col min="13573" max="13573" width="5.85546875" style="9" customWidth="1"/>
    <col min="13574" max="13574" width="47" style="9" customWidth="1"/>
    <col min="13575" max="13576" width="16.140625" style="9" customWidth="1"/>
    <col min="13577" max="13577" width="16.28515625" style="9" customWidth="1"/>
    <col min="13578" max="13578" width="15.7109375" style="9" customWidth="1"/>
    <col min="13579" max="13579" width="32" style="9" customWidth="1"/>
    <col min="13580" max="13675" width="11.42578125" style="9"/>
    <col min="13676" max="13676" width="11.42578125" style="9" customWidth="1"/>
    <col min="13677" max="13765" width="11.42578125" style="9"/>
    <col min="13766" max="13766" width="1.42578125" style="9" customWidth="1"/>
    <col min="13767" max="13824" width="11.42578125" style="9"/>
    <col min="13825" max="13825" width="1.28515625" style="9" customWidth="1"/>
    <col min="13826" max="13826" width="28.140625" style="9" customWidth="1"/>
    <col min="13827" max="13827" width="34.5703125" style="9" customWidth="1"/>
    <col min="13828" max="13828" width="16.28515625" style="9" customWidth="1"/>
    <col min="13829" max="13829" width="5.85546875" style="9" customWidth="1"/>
    <col min="13830" max="13830" width="47" style="9" customWidth="1"/>
    <col min="13831" max="13832" width="16.140625" style="9" customWidth="1"/>
    <col min="13833" max="13833" width="16.28515625" style="9" customWidth="1"/>
    <col min="13834" max="13834" width="15.7109375" style="9" customWidth="1"/>
    <col min="13835" max="13835" width="32" style="9" customWidth="1"/>
    <col min="13836" max="13931" width="11.42578125" style="9"/>
    <col min="13932" max="13932" width="11.42578125" style="9" customWidth="1"/>
    <col min="13933" max="14021" width="11.42578125" style="9"/>
    <col min="14022" max="14022" width="1.42578125" style="9" customWidth="1"/>
    <col min="14023" max="14080" width="11.42578125" style="9"/>
    <col min="14081" max="14081" width="1.28515625" style="9" customWidth="1"/>
    <col min="14082" max="14082" width="28.140625" style="9" customWidth="1"/>
    <col min="14083" max="14083" width="34.5703125" style="9" customWidth="1"/>
    <col min="14084" max="14084" width="16.28515625" style="9" customWidth="1"/>
    <col min="14085" max="14085" width="5.85546875" style="9" customWidth="1"/>
    <col min="14086" max="14086" width="47" style="9" customWidth="1"/>
    <col min="14087" max="14088" width="16.140625" style="9" customWidth="1"/>
    <col min="14089" max="14089" width="16.28515625" style="9" customWidth="1"/>
    <col min="14090" max="14090" width="15.7109375" style="9" customWidth="1"/>
    <col min="14091" max="14091" width="32" style="9" customWidth="1"/>
    <col min="14092" max="14187" width="11.42578125" style="9"/>
    <col min="14188" max="14188" width="11.42578125" style="9" customWidth="1"/>
    <col min="14189" max="14277" width="11.42578125" style="9"/>
    <col min="14278" max="14278" width="1.42578125" style="9" customWidth="1"/>
    <col min="14279" max="14336" width="11.42578125" style="9"/>
    <col min="14337" max="14337" width="1.28515625" style="9" customWidth="1"/>
    <col min="14338" max="14338" width="28.140625" style="9" customWidth="1"/>
    <col min="14339" max="14339" width="34.5703125" style="9" customWidth="1"/>
    <col min="14340" max="14340" width="16.28515625" style="9" customWidth="1"/>
    <col min="14341" max="14341" width="5.85546875" style="9" customWidth="1"/>
    <col min="14342" max="14342" width="47" style="9" customWidth="1"/>
    <col min="14343" max="14344" width="16.140625" style="9" customWidth="1"/>
    <col min="14345" max="14345" width="16.28515625" style="9" customWidth="1"/>
    <col min="14346" max="14346" width="15.7109375" style="9" customWidth="1"/>
    <col min="14347" max="14347" width="32" style="9" customWidth="1"/>
    <col min="14348" max="14443" width="11.42578125" style="9"/>
    <col min="14444" max="14444" width="11.42578125" style="9" customWidth="1"/>
    <col min="14445" max="14533" width="11.42578125" style="9"/>
    <col min="14534" max="14534" width="1.42578125" style="9" customWidth="1"/>
    <col min="14535" max="14592" width="11.42578125" style="9"/>
    <col min="14593" max="14593" width="1.28515625" style="9" customWidth="1"/>
    <col min="14594" max="14594" width="28.140625" style="9" customWidth="1"/>
    <col min="14595" max="14595" width="34.5703125" style="9" customWidth="1"/>
    <col min="14596" max="14596" width="16.28515625" style="9" customWidth="1"/>
    <col min="14597" max="14597" width="5.85546875" style="9" customWidth="1"/>
    <col min="14598" max="14598" width="47" style="9" customWidth="1"/>
    <col min="14599" max="14600" width="16.140625" style="9" customWidth="1"/>
    <col min="14601" max="14601" width="16.28515625" style="9" customWidth="1"/>
    <col min="14602" max="14602" width="15.7109375" style="9" customWidth="1"/>
    <col min="14603" max="14603" width="32" style="9" customWidth="1"/>
    <col min="14604" max="14699" width="11.42578125" style="9"/>
    <col min="14700" max="14700" width="11.42578125" style="9" customWidth="1"/>
    <col min="14701" max="14789" width="11.42578125" style="9"/>
    <col min="14790" max="14790" width="1.42578125" style="9" customWidth="1"/>
    <col min="14791" max="14848" width="11.42578125" style="9"/>
    <col min="14849" max="14849" width="1.28515625" style="9" customWidth="1"/>
    <col min="14850" max="14850" width="28.140625" style="9" customWidth="1"/>
    <col min="14851" max="14851" width="34.5703125" style="9" customWidth="1"/>
    <col min="14852" max="14852" width="16.28515625" style="9" customWidth="1"/>
    <col min="14853" max="14853" width="5.85546875" style="9" customWidth="1"/>
    <col min="14854" max="14854" width="47" style="9" customWidth="1"/>
    <col min="14855" max="14856" width="16.140625" style="9" customWidth="1"/>
    <col min="14857" max="14857" width="16.28515625" style="9" customWidth="1"/>
    <col min="14858" max="14858" width="15.7109375" style="9" customWidth="1"/>
    <col min="14859" max="14859" width="32" style="9" customWidth="1"/>
    <col min="14860" max="14955" width="11.42578125" style="9"/>
    <col min="14956" max="14956" width="11.42578125" style="9" customWidth="1"/>
    <col min="14957" max="15045" width="11.42578125" style="9"/>
    <col min="15046" max="15046" width="1.42578125" style="9" customWidth="1"/>
    <col min="15047" max="15104" width="11.42578125" style="9"/>
    <col min="15105" max="15105" width="1.28515625" style="9" customWidth="1"/>
    <col min="15106" max="15106" width="28.140625" style="9" customWidth="1"/>
    <col min="15107" max="15107" width="34.5703125" style="9" customWidth="1"/>
    <col min="15108" max="15108" width="16.28515625" style="9" customWidth="1"/>
    <col min="15109" max="15109" width="5.85546875" style="9" customWidth="1"/>
    <col min="15110" max="15110" width="47" style="9" customWidth="1"/>
    <col min="15111" max="15112" width="16.140625" style="9" customWidth="1"/>
    <col min="15113" max="15113" width="16.28515625" style="9" customWidth="1"/>
    <col min="15114" max="15114" width="15.7109375" style="9" customWidth="1"/>
    <col min="15115" max="15115" width="32" style="9" customWidth="1"/>
    <col min="15116" max="15211" width="11.42578125" style="9"/>
    <col min="15212" max="15212" width="11.42578125" style="9" customWidth="1"/>
    <col min="15213" max="15301" width="11.42578125" style="9"/>
    <col min="15302" max="15302" width="1.42578125" style="9" customWidth="1"/>
    <col min="15303" max="15360" width="11.42578125" style="9"/>
    <col min="15361" max="15361" width="1.28515625" style="9" customWidth="1"/>
    <col min="15362" max="15362" width="28.140625" style="9" customWidth="1"/>
    <col min="15363" max="15363" width="34.5703125" style="9" customWidth="1"/>
    <col min="15364" max="15364" width="16.28515625" style="9" customWidth="1"/>
    <col min="15365" max="15365" width="5.85546875" style="9" customWidth="1"/>
    <col min="15366" max="15366" width="47" style="9" customWidth="1"/>
    <col min="15367" max="15368" width="16.140625" style="9" customWidth="1"/>
    <col min="15369" max="15369" width="16.28515625" style="9" customWidth="1"/>
    <col min="15370" max="15370" width="15.7109375" style="9" customWidth="1"/>
    <col min="15371" max="15371" width="32" style="9" customWidth="1"/>
    <col min="15372" max="15467" width="11.42578125" style="9"/>
    <col min="15468" max="15468" width="11.42578125" style="9" customWidth="1"/>
    <col min="15469" max="15557" width="11.42578125" style="9"/>
    <col min="15558" max="15558" width="1.42578125" style="9" customWidth="1"/>
    <col min="15559" max="15616" width="11.42578125" style="9"/>
    <col min="15617" max="15617" width="1.28515625" style="9" customWidth="1"/>
    <col min="15618" max="15618" width="28.140625" style="9" customWidth="1"/>
    <col min="15619" max="15619" width="34.5703125" style="9" customWidth="1"/>
    <col min="15620" max="15620" width="16.28515625" style="9" customWidth="1"/>
    <col min="15621" max="15621" width="5.85546875" style="9" customWidth="1"/>
    <col min="15622" max="15622" width="47" style="9" customWidth="1"/>
    <col min="15623" max="15624" width="16.140625" style="9" customWidth="1"/>
    <col min="15625" max="15625" width="16.28515625" style="9" customWidth="1"/>
    <col min="15626" max="15626" width="15.7109375" style="9" customWidth="1"/>
    <col min="15627" max="15627" width="32" style="9" customWidth="1"/>
    <col min="15628" max="15723" width="11.42578125" style="9"/>
    <col min="15724" max="15724" width="11.42578125" style="9" customWidth="1"/>
    <col min="15725" max="15813" width="11.42578125" style="9"/>
    <col min="15814" max="15814" width="1.42578125" style="9" customWidth="1"/>
    <col min="15815" max="15872" width="11.42578125" style="9"/>
    <col min="15873" max="15873" width="1.28515625" style="9" customWidth="1"/>
    <col min="15874" max="15874" width="28.140625" style="9" customWidth="1"/>
    <col min="15875" max="15875" width="34.5703125" style="9" customWidth="1"/>
    <col min="15876" max="15876" width="16.28515625" style="9" customWidth="1"/>
    <col min="15877" max="15877" width="5.85546875" style="9" customWidth="1"/>
    <col min="15878" max="15878" width="47" style="9" customWidth="1"/>
    <col min="15879" max="15880" width="16.140625" style="9" customWidth="1"/>
    <col min="15881" max="15881" width="16.28515625" style="9" customWidth="1"/>
    <col min="15882" max="15882" width="15.7109375" style="9" customWidth="1"/>
    <col min="15883" max="15883" width="32" style="9" customWidth="1"/>
    <col min="15884" max="15979" width="11.42578125" style="9"/>
    <col min="15980" max="15980" width="11.42578125" style="9" customWidth="1"/>
    <col min="15981" max="16069" width="11.42578125" style="9"/>
    <col min="16070" max="16070" width="1.42578125" style="9" customWidth="1"/>
    <col min="16071" max="16128" width="11.42578125" style="9"/>
    <col min="16129" max="16129" width="1.28515625" style="9" customWidth="1"/>
    <col min="16130" max="16130" width="28.140625" style="9" customWidth="1"/>
    <col min="16131" max="16131" width="34.5703125" style="9" customWidth="1"/>
    <col min="16132" max="16132" width="16.28515625" style="9" customWidth="1"/>
    <col min="16133" max="16133" width="5.85546875" style="9" customWidth="1"/>
    <col min="16134" max="16134" width="47" style="9" customWidth="1"/>
    <col min="16135" max="16136" width="16.140625" style="9" customWidth="1"/>
    <col min="16137" max="16137" width="16.28515625" style="9" customWidth="1"/>
    <col min="16138" max="16138" width="15.7109375" style="9" customWidth="1"/>
    <col min="16139" max="16139" width="32" style="9" customWidth="1"/>
    <col min="16140" max="16235" width="11.42578125" style="9"/>
    <col min="16236" max="16236" width="11.42578125" style="9" customWidth="1"/>
    <col min="16237" max="16325" width="11.42578125" style="9"/>
    <col min="16326" max="16326" width="1.42578125" style="9" customWidth="1"/>
    <col min="16327" max="16384" width="11.42578125" style="9"/>
  </cols>
  <sheetData>
    <row r="1" spans="2:11" ht="12.75" thickBot="1" x14ac:dyDescent="0.25"/>
    <row r="2" spans="2:11" ht="23.25" customHeight="1" thickBot="1" x14ac:dyDescent="0.25">
      <c r="B2" s="459"/>
      <c r="C2" s="462" t="s">
        <v>329</v>
      </c>
      <c r="D2" s="463"/>
      <c r="E2" s="463"/>
      <c r="F2" s="463"/>
      <c r="G2" s="463"/>
      <c r="H2" s="463"/>
      <c r="I2" s="463"/>
      <c r="J2" s="464"/>
    </row>
    <row r="3" spans="2:11" ht="18" customHeight="1" thickBot="1" x14ac:dyDescent="0.25">
      <c r="B3" s="460"/>
      <c r="C3" s="465" t="s">
        <v>18</v>
      </c>
      <c r="D3" s="466"/>
      <c r="E3" s="466"/>
      <c r="F3" s="466"/>
      <c r="G3" s="466"/>
      <c r="H3" s="466"/>
      <c r="I3" s="466"/>
      <c r="J3" s="467"/>
    </row>
    <row r="4" spans="2:11" ht="18" customHeight="1" thickBot="1" x14ac:dyDescent="0.25">
      <c r="B4" s="460"/>
      <c r="C4" s="465" t="s">
        <v>426</v>
      </c>
      <c r="D4" s="466"/>
      <c r="E4" s="466"/>
      <c r="F4" s="466"/>
      <c r="G4" s="466"/>
      <c r="H4" s="466"/>
      <c r="I4" s="466"/>
      <c r="J4" s="467"/>
    </row>
    <row r="5" spans="2:11" ht="18" customHeight="1" thickBot="1" x14ac:dyDescent="0.25">
      <c r="B5" s="461"/>
      <c r="C5" s="465" t="s">
        <v>331</v>
      </c>
      <c r="D5" s="466"/>
      <c r="E5" s="466"/>
      <c r="F5" s="466"/>
      <c r="G5" s="466"/>
      <c r="H5" s="468" t="s">
        <v>103</v>
      </c>
      <c r="I5" s="469"/>
      <c r="J5" s="470"/>
    </row>
    <row r="6" spans="2:11" ht="18" customHeight="1" thickBot="1" x14ac:dyDescent="0.25">
      <c r="B6" s="256"/>
      <c r="C6" s="257"/>
      <c r="D6" s="257"/>
      <c r="E6" s="257"/>
      <c r="F6" s="257"/>
      <c r="G6" s="257"/>
      <c r="H6" s="257"/>
      <c r="I6" s="257"/>
      <c r="J6" s="258"/>
    </row>
    <row r="7" spans="2:11" ht="51.75" customHeight="1" thickBot="1" x14ac:dyDescent="0.25">
      <c r="B7" s="131" t="s">
        <v>311</v>
      </c>
      <c r="C7" s="456" t="str">
        <f>Act_1!C7</f>
        <v>POA GESTIÓN SIN INVERSIÓN SUBSECRETARÍA DE GESTIÓN JURÍDICA</v>
      </c>
      <c r="D7" s="457"/>
      <c r="E7" s="458"/>
      <c r="F7" s="113"/>
      <c r="G7" s="257"/>
      <c r="H7" s="257"/>
      <c r="I7" s="257"/>
      <c r="J7" s="258"/>
    </row>
    <row r="8" spans="2:11" ht="32.25" customHeight="1" thickBot="1" x14ac:dyDescent="0.25">
      <c r="B8" s="114" t="s">
        <v>108</v>
      </c>
      <c r="C8" s="456" t="str">
        <f>Act_1!C8</f>
        <v>SUBSECRETARÍA DE GESTIÓN JURÍDICA</v>
      </c>
      <c r="D8" s="457"/>
      <c r="E8" s="458"/>
      <c r="F8" s="113"/>
      <c r="G8" s="257"/>
      <c r="H8" s="257"/>
      <c r="I8" s="257"/>
      <c r="J8" s="258"/>
    </row>
    <row r="9" spans="2:11" ht="32.25" customHeight="1" thickBot="1" x14ac:dyDescent="0.25">
      <c r="B9" s="114" t="s">
        <v>312</v>
      </c>
      <c r="C9" s="456" t="str">
        <f>Act_1!C9</f>
        <v>SUBSECRETARÍA DE GESTIÓN JURÍDICA</v>
      </c>
      <c r="D9" s="457"/>
      <c r="E9" s="458"/>
      <c r="F9" s="115"/>
      <c r="G9" s="257"/>
      <c r="H9" s="257"/>
      <c r="I9" s="257"/>
      <c r="J9" s="258"/>
    </row>
    <row r="10" spans="2:11" ht="33.75" customHeight="1" thickBot="1" x14ac:dyDescent="0.25">
      <c r="B10" s="114" t="s">
        <v>313</v>
      </c>
      <c r="C10" s="456" t="str">
        <f>Act_1!C10</f>
        <v>CAROLINA POMBO RIVERA</v>
      </c>
      <c r="D10" s="457"/>
      <c r="E10" s="458"/>
      <c r="F10" s="113"/>
      <c r="G10" s="257"/>
      <c r="H10" s="257"/>
      <c r="I10" s="257"/>
      <c r="J10" s="258"/>
    </row>
    <row r="11" spans="2:11" ht="81.75" customHeight="1" thickBot="1" x14ac:dyDescent="0.25">
      <c r="B11" s="114" t="s">
        <v>315</v>
      </c>
      <c r="C11" s="456" t="str">
        <f>'3_MIPG'!F9</f>
        <v>Cumplir el 100% de las actividades propuestas en el Modelo Integrado de Planeación y Gestión - MIPG por la Subsecretaría de Gestión Jurídica</v>
      </c>
      <c r="D11" s="457"/>
      <c r="E11" s="458"/>
      <c r="F11" s="113"/>
      <c r="G11" s="257"/>
      <c r="H11" s="257"/>
      <c r="I11" s="257"/>
      <c r="J11" s="258"/>
    </row>
    <row r="13" spans="2:11" ht="26.25" customHeight="1" x14ac:dyDescent="0.2">
      <c r="B13" s="455" t="s">
        <v>355</v>
      </c>
      <c r="C13" s="455"/>
      <c r="D13" s="455"/>
      <c r="E13" s="455"/>
      <c r="F13" s="455"/>
      <c r="G13" s="455"/>
      <c r="H13" s="455"/>
      <c r="I13" s="454" t="s">
        <v>316</v>
      </c>
      <c r="J13" s="454"/>
      <c r="K13" s="454"/>
    </row>
    <row r="14" spans="2:11" s="261" customFormat="1" ht="56.25" customHeight="1" x14ac:dyDescent="0.25">
      <c r="B14" s="259" t="s">
        <v>317</v>
      </c>
      <c r="C14" s="259" t="s">
        <v>318</v>
      </c>
      <c r="D14" s="259" t="s">
        <v>319</v>
      </c>
      <c r="E14" s="259" t="s">
        <v>320</v>
      </c>
      <c r="F14" s="259" t="s">
        <v>321</v>
      </c>
      <c r="G14" s="259" t="s">
        <v>322</v>
      </c>
      <c r="H14" s="259" t="s">
        <v>323</v>
      </c>
      <c r="I14" s="260" t="s">
        <v>324</v>
      </c>
      <c r="J14" s="260" t="s">
        <v>325</v>
      </c>
      <c r="K14" s="260" t="s">
        <v>326</v>
      </c>
    </row>
    <row r="15" spans="2:11" ht="123" customHeight="1" x14ac:dyDescent="0.2">
      <c r="B15" s="279">
        <v>1</v>
      </c>
      <c r="C15" s="280" t="s">
        <v>354</v>
      </c>
      <c r="D15" s="281">
        <v>0.6</v>
      </c>
      <c r="E15" s="262">
        <v>1</v>
      </c>
      <c r="F15" s="262" t="s">
        <v>357</v>
      </c>
      <c r="G15" s="281">
        <v>0.6</v>
      </c>
      <c r="H15" s="310">
        <v>43770</v>
      </c>
      <c r="I15" s="311">
        <v>0.6</v>
      </c>
      <c r="J15" s="312">
        <v>43770</v>
      </c>
      <c r="K15" s="282" t="s">
        <v>431</v>
      </c>
    </row>
    <row r="16" spans="2:11" ht="123" customHeight="1" x14ac:dyDescent="0.2">
      <c r="B16" s="279">
        <v>2</v>
      </c>
      <c r="C16" s="280" t="s">
        <v>342</v>
      </c>
      <c r="D16" s="281">
        <v>0.4</v>
      </c>
      <c r="E16" s="262">
        <v>2</v>
      </c>
      <c r="F16" s="262" t="s">
        <v>356</v>
      </c>
      <c r="G16" s="281">
        <v>0.4</v>
      </c>
      <c r="H16" s="283">
        <v>43617</v>
      </c>
      <c r="I16" s="281">
        <v>0.4</v>
      </c>
      <c r="J16" s="263">
        <v>43617</v>
      </c>
      <c r="K16" s="282" t="s">
        <v>410</v>
      </c>
    </row>
    <row r="17" spans="2:11" s="266" customFormat="1" ht="21.75" customHeight="1" x14ac:dyDescent="0.25">
      <c r="B17" s="452" t="s">
        <v>327</v>
      </c>
      <c r="C17" s="452"/>
      <c r="D17" s="264">
        <f>SUM(D15:D16)</f>
        <v>1</v>
      </c>
      <c r="E17" s="453" t="s">
        <v>328</v>
      </c>
      <c r="F17" s="453"/>
      <c r="G17" s="264">
        <f>SUM(G15:G16)</f>
        <v>1</v>
      </c>
      <c r="H17" s="264"/>
      <c r="I17" s="284">
        <f>SUM(I15:I16)</f>
        <v>1</v>
      </c>
      <c r="J17" s="265"/>
      <c r="K17" s="265"/>
    </row>
  </sheetData>
  <sheetProtection selectLockedCells="1" selectUnlockedCells="1"/>
  <mergeCells count="15">
    <mergeCell ref="B2:B5"/>
    <mergeCell ref="C2:J2"/>
    <mergeCell ref="C3:J3"/>
    <mergeCell ref="C4:J4"/>
    <mergeCell ref="C5:G5"/>
    <mergeCell ref="H5:J5"/>
    <mergeCell ref="B17:C17"/>
    <mergeCell ref="E17:F17"/>
    <mergeCell ref="I13:K13"/>
    <mergeCell ref="B13:H13"/>
    <mergeCell ref="C7:E7"/>
    <mergeCell ref="C8:E8"/>
    <mergeCell ref="C9:E9"/>
    <mergeCell ref="C10:E10"/>
    <mergeCell ref="C11:E11"/>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58"/>
  <sheetViews>
    <sheetView topLeftCell="A28" zoomScale="90" zoomScaleNormal="90" workbookViewId="0">
      <selection activeCell="L11" sqref="L11"/>
    </sheetView>
  </sheetViews>
  <sheetFormatPr baseColWidth="10" defaultRowHeight="12" x14ac:dyDescent="0.2"/>
  <cols>
    <col min="1" max="1" width="23" style="153" customWidth="1"/>
    <col min="2" max="2" width="18" style="153" customWidth="1"/>
    <col min="3" max="3" width="20.85546875" style="153" customWidth="1"/>
    <col min="4" max="4" width="22.42578125" style="153" customWidth="1"/>
    <col min="5" max="5" width="16.42578125" style="153" customWidth="1"/>
    <col min="6" max="6" width="20.140625" style="153" customWidth="1"/>
    <col min="7" max="7" width="16.85546875" style="153" customWidth="1"/>
    <col min="8" max="8" width="16.7109375" style="153" customWidth="1"/>
    <col min="9" max="12" width="10.5703125" style="9" customWidth="1"/>
    <col min="13" max="13" width="37.7109375" style="144" customWidth="1"/>
    <col min="14" max="14" width="10.5703125" style="144" customWidth="1"/>
    <col min="15" max="15" width="10.5703125" style="296" customWidth="1"/>
    <col min="16" max="16" width="11.42578125" style="296"/>
    <col min="17" max="17" width="11.42578125" style="297"/>
    <col min="18" max="256" width="11.42578125" style="9"/>
    <col min="257" max="257" width="23" style="9" customWidth="1"/>
    <col min="258" max="258" width="18" style="9" customWidth="1"/>
    <col min="259" max="259" width="20.85546875" style="9" customWidth="1"/>
    <col min="260" max="260" width="22.42578125" style="9" customWidth="1"/>
    <col min="261" max="261" width="16.42578125" style="9" customWidth="1"/>
    <col min="262" max="262" width="20.140625" style="9" customWidth="1"/>
    <col min="263" max="263" width="16.85546875" style="9" customWidth="1"/>
    <col min="264" max="264" width="16.7109375" style="9" customWidth="1"/>
    <col min="265" max="267" width="11.42578125" style="9"/>
    <col min="268" max="268" width="34.42578125" style="9" customWidth="1"/>
    <col min="269" max="512" width="11.42578125" style="9"/>
    <col min="513" max="513" width="23" style="9" customWidth="1"/>
    <col min="514" max="514" width="18" style="9" customWidth="1"/>
    <col min="515" max="515" width="20.85546875" style="9" customWidth="1"/>
    <col min="516" max="516" width="22.42578125" style="9" customWidth="1"/>
    <col min="517" max="517" width="16.42578125" style="9" customWidth="1"/>
    <col min="518" max="518" width="20.140625" style="9" customWidth="1"/>
    <col min="519" max="519" width="16.85546875" style="9" customWidth="1"/>
    <col min="520" max="520" width="16.7109375" style="9" customWidth="1"/>
    <col min="521" max="523" width="11.42578125" style="9"/>
    <col min="524" max="524" width="34.42578125" style="9" customWidth="1"/>
    <col min="525" max="768" width="11.42578125" style="9"/>
    <col min="769" max="769" width="23" style="9" customWidth="1"/>
    <col min="770" max="770" width="18" style="9" customWidth="1"/>
    <col min="771" max="771" width="20.85546875" style="9" customWidth="1"/>
    <col min="772" max="772" width="22.42578125" style="9" customWidth="1"/>
    <col min="773" max="773" width="16.42578125" style="9" customWidth="1"/>
    <col min="774" max="774" width="20.140625" style="9" customWidth="1"/>
    <col min="775" max="775" width="16.85546875" style="9" customWidth="1"/>
    <col min="776" max="776" width="16.7109375" style="9" customWidth="1"/>
    <col min="777" max="779" width="11.42578125" style="9"/>
    <col min="780" max="780" width="34.42578125" style="9" customWidth="1"/>
    <col min="781" max="1024" width="11.42578125" style="9"/>
    <col min="1025" max="1025" width="23" style="9" customWidth="1"/>
    <col min="1026" max="1026" width="18" style="9" customWidth="1"/>
    <col min="1027" max="1027" width="20.85546875" style="9" customWidth="1"/>
    <col min="1028" max="1028" width="22.42578125" style="9" customWidth="1"/>
    <col min="1029" max="1029" width="16.42578125" style="9" customWidth="1"/>
    <col min="1030" max="1030" width="20.140625" style="9" customWidth="1"/>
    <col min="1031" max="1031" width="16.85546875" style="9" customWidth="1"/>
    <col min="1032" max="1032" width="16.7109375" style="9" customWidth="1"/>
    <col min="1033" max="1035" width="11.42578125" style="9"/>
    <col min="1036" max="1036" width="34.42578125" style="9" customWidth="1"/>
    <col min="1037" max="1280" width="11.42578125" style="9"/>
    <col min="1281" max="1281" width="23" style="9" customWidth="1"/>
    <col min="1282" max="1282" width="18" style="9" customWidth="1"/>
    <col min="1283" max="1283" width="20.85546875" style="9" customWidth="1"/>
    <col min="1284" max="1284" width="22.42578125" style="9" customWidth="1"/>
    <col min="1285" max="1285" width="16.42578125" style="9" customWidth="1"/>
    <col min="1286" max="1286" width="20.140625" style="9" customWidth="1"/>
    <col min="1287" max="1287" width="16.85546875" style="9" customWidth="1"/>
    <col min="1288" max="1288" width="16.7109375" style="9" customWidth="1"/>
    <col min="1289" max="1291" width="11.42578125" style="9"/>
    <col min="1292" max="1292" width="34.42578125" style="9" customWidth="1"/>
    <col min="1293" max="1536" width="11.42578125" style="9"/>
    <col min="1537" max="1537" width="23" style="9" customWidth="1"/>
    <col min="1538" max="1538" width="18" style="9" customWidth="1"/>
    <col min="1539" max="1539" width="20.85546875" style="9" customWidth="1"/>
    <col min="1540" max="1540" width="22.42578125" style="9" customWidth="1"/>
    <col min="1541" max="1541" width="16.42578125" style="9" customWidth="1"/>
    <col min="1542" max="1542" width="20.140625" style="9" customWidth="1"/>
    <col min="1543" max="1543" width="16.85546875" style="9" customWidth="1"/>
    <col min="1544" max="1544" width="16.7109375" style="9" customWidth="1"/>
    <col min="1545" max="1547" width="11.42578125" style="9"/>
    <col min="1548" max="1548" width="34.42578125" style="9" customWidth="1"/>
    <col min="1549" max="1792" width="11.42578125" style="9"/>
    <col min="1793" max="1793" width="23" style="9" customWidth="1"/>
    <col min="1794" max="1794" width="18" style="9" customWidth="1"/>
    <col min="1795" max="1795" width="20.85546875" style="9" customWidth="1"/>
    <col min="1796" max="1796" width="22.42578125" style="9" customWidth="1"/>
    <col min="1797" max="1797" width="16.42578125" style="9" customWidth="1"/>
    <col min="1798" max="1798" width="20.140625" style="9" customWidth="1"/>
    <col min="1799" max="1799" width="16.85546875" style="9" customWidth="1"/>
    <col min="1800" max="1800" width="16.7109375" style="9" customWidth="1"/>
    <col min="1801" max="1803" width="11.42578125" style="9"/>
    <col min="1804" max="1804" width="34.42578125" style="9" customWidth="1"/>
    <col min="1805" max="2048" width="11.42578125" style="9"/>
    <col min="2049" max="2049" width="23" style="9" customWidth="1"/>
    <col min="2050" max="2050" width="18" style="9" customWidth="1"/>
    <col min="2051" max="2051" width="20.85546875" style="9" customWidth="1"/>
    <col min="2052" max="2052" width="22.42578125" style="9" customWidth="1"/>
    <col min="2053" max="2053" width="16.42578125" style="9" customWidth="1"/>
    <col min="2054" max="2054" width="20.140625" style="9" customWidth="1"/>
    <col min="2055" max="2055" width="16.85546875" style="9" customWidth="1"/>
    <col min="2056" max="2056" width="16.7109375" style="9" customWidth="1"/>
    <col min="2057" max="2059" width="11.42578125" style="9"/>
    <col min="2060" max="2060" width="34.42578125" style="9" customWidth="1"/>
    <col min="2061" max="2304" width="11.42578125" style="9"/>
    <col min="2305" max="2305" width="23" style="9" customWidth="1"/>
    <col min="2306" max="2306" width="18" style="9" customWidth="1"/>
    <col min="2307" max="2307" width="20.85546875" style="9" customWidth="1"/>
    <col min="2308" max="2308" width="22.42578125" style="9" customWidth="1"/>
    <col min="2309" max="2309" width="16.42578125" style="9" customWidth="1"/>
    <col min="2310" max="2310" width="20.140625" style="9" customWidth="1"/>
    <col min="2311" max="2311" width="16.85546875" style="9" customWidth="1"/>
    <col min="2312" max="2312" width="16.7109375" style="9" customWidth="1"/>
    <col min="2313" max="2315" width="11.42578125" style="9"/>
    <col min="2316" max="2316" width="34.42578125" style="9" customWidth="1"/>
    <col min="2317" max="2560" width="11.42578125" style="9"/>
    <col min="2561" max="2561" width="23" style="9" customWidth="1"/>
    <col min="2562" max="2562" width="18" style="9" customWidth="1"/>
    <col min="2563" max="2563" width="20.85546875" style="9" customWidth="1"/>
    <col min="2564" max="2564" width="22.42578125" style="9" customWidth="1"/>
    <col min="2565" max="2565" width="16.42578125" style="9" customWidth="1"/>
    <col min="2566" max="2566" width="20.140625" style="9" customWidth="1"/>
    <col min="2567" max="2567" width="16.85546875" style="9" customWidth="1"/>
    <col min="2568" max="2568" width="16.7109375" style="9" customWidth="1"/>
    <col min="2569" max="2571" width="11.42578125" style="9"/>
    <col min="2572" max="2572" width="34.42578125" style="9" customWidth="1"/>
    <col min="2573" max="2816" width="11.42578125" style="9"/>
    <col min="2817" max="2817" width="23" style="9" customWidth="1"/>
    <col min="2818" max="2818" width="18" style="9" customWidth="1"/>
    <col min="2819" max="2819" width="20.85546875" style="9" customWidth="1"/>
    <col min="2820" max="2820" width="22.42578125" style="9" customWidth="1"/>
    <col min="2821" max="2821" width="16.42578125" style="9" customWidth="1"/>
    <col min="2822" max="2822" width="20.140625" style="9" customWidth="1"/>
    <col min="2823" max="2823" width="16.85546875" style="9" customWidth="1"/>
    <col min="2824" max="2824" width="16.7109375" style="9" customWidth="1"/>
    <col min="2825" max="2827" width="11.42578125" style="9"/>
    <col min="2828" max="2828" width="34.42578125" style="9" customWidth="1"/>
    <col min="2829" max="3072" width="11.42578125" style="9"/>
    <col min="3073" max="3073" width="23" style="9" customWidth="1"/>
    <col min="3074" max="3074" width="18" style="9" customWidth="1"/>
    <col min="3075" max="3075" width="20.85546875" style="9" customWidth="1"/>
    <col min="3076" max="3076" width="22.42578125" style="9" customWidth="1"/>
    <col min="3077" max="3077" width="16.42578125" style="9" customWidth="1"/>
    <col min="3078" max="3078" width="20.140625" style="9" customWidth="1"/>
    <col min="3079" max="3079" width="16.85546875" style="9" customWidth="1"/>
    <col min="3080" max="3080" width="16.7109375" style="9" customWidth="1"/>
    <col min="3081" max="3083" width="11.42578125" style="9"/>
    <col min="3084" max="3084" width="34.42578125" style="9" customWidth="1"/>
    <col min="3085" max="3328" width="11.42578125" style="9"/>
    <col min="3329" max="3329" width="23" style="9" customWidth="1"/>
    <col min="3330" max="3330" width="18" style="9" customWidth="1"/>
    <col min="3331" max="3331" width="20.85546875" style="9" customWidth="1"/>
    <col min="3332" max="3332" width="22.42578125" style="9" customWidth="1"/>
    <col min="3333" max="3333" width="16.42578125" style="9" customWidth="1"/>
    <col min="3334" max="3334" width="20.140625" style="9" customWidth="1"/>
    <col min="3335" max="3335" width="16.85546875" style="9" customWidth="1"/>
    <col min="3336" max="3336" width="16.7109375" style="9" customWidth="1"/>
    <col min="3337" max="3339" width="11.42578125" style="9"/>
    <col min="3340" max="3340" width="34.42578125" style="9" customWidth="1"/>
    <col min="3341" max="3584" width="11.42578125" style="9"/>
    <col min="3585" max="3585" width="23" style="9" customWidth="1"/>
    <col min="3586" max="3586" width="18" style="9" customWidth="1"/>
    <col min="3587" max="3587" width="20.85546875" style="9" customWidth="1"/>
    <col min="3588" max="3588" width="22.42578125" style="9" customWidth="1"/>
    <col min="3589" max="3589" width="16.42578125" style="9" customWidth="1"/>
    <col min="3590" max="3590" width="20.140625" style="9" customWidth="1"/>
    <col min="3591" max="3591" width="16.85546875" style="9" customWidth="1"/>
    <col min="3592" max="3592" width="16.7109375" style="9" customWidth="1"/>
    <col min="3593" max="3595" width="11.42578125" style="9"/>
    <col min="3596" max="3596" width="34.42578125" style="9" customWidth="1"/>
    <col min="3597" max="3840" width="11.42578125" style="9"/>
    <col min="3841" max="3841" width="23" style="9" customWidth="1"/>
    <col min="3842" max="3842" width="18" style="9" customWidth="1"/>
    <col min="3843" max="3843" width="20.85546875" style="9" customWidth="1"/>
    <col min="3844" max="3844" width="22.42578125" style="9" customWidth="1"/>
    <col min="3845" max="3845" width="16.42578125" style="9" customWidth="1"/>
    <col min="3846" max="3846" width="20.140625" style="9" customWidth="1"/>
    <col min="3847" max="3847" width="16.85546875" style="9" customWidth="1"/>
    <col min="3848" max="3848" width="16.7109375" style="9" customWidth="1"/>
    <col min="3849" max="3851" width="11.42578125" style="9"/>
    <col min="3852" max="3852" width="34.42578125" style="9" customWidth="1"/>
    <col min="3853" max="4096" width="11.42578125" style="9"/>
    <col min="4097" max="4097" width="23" style="9" customWidth="1"/>
    <col min="4098" max="4098" width="18" style="9" customWidth="1"/>
    <col min="4099" max="4099" width="20.85546875" style="9" customWidth="1"/>
    <col min="4100" max="4100" width="22.42578125" style="9" customWidth="1"/>
    <col min="4101" max="4101" width="16.42578125" style="9" customWidth="1"/>
    <col min="4102" max="4102" width="20.140625" style="9" customWidth="1"/>
    <col min="4103" max="4103" width="16.85546875" style="9" customWidth="1"/>
    <col min="4104" max="4104" width="16.7109375" style="9" customWidth="1"/>
    <col min="4105" max="4107" width="11.42578125" style="9"/>
    <col min="4108" max="4108" width="34.42578125" style="9" customWidth="1"/>
    <col min="4109" max="4352" width="11.42578125" style="9"/>
    <col min="4353" max="4353" width="23" style="9" customWidth="1"/>
    <col min="4354" max="4354" width="18" style="9" customWidth="1"/>
    <col min="4355" max="4355" width="20.85546875" style="9" customWidth="1"/>
    <col min="4356" max="4356" width="22.42578125" style="9" customWidth="1"/>
    <col min="4357" max="4357" width="16.42578125" style="9" customWidth="1"/>
    <col min="4358" max="4358" width="20.140625" style="9" customWidth="1"/>
    <col min="4359" max="4359" width="16.85546875" style="9" customWidth="1"/>
    <col min="4360" max="4360" width="16.7109375" style="9" customWidth="1"/>
    <col min="4361" max="4363" width="11.42578125" style="9"/>
    <col min="4364" max="4364" width="34.42578125" style="9" customWidth="1"/>
    <col min="4365" max="4608" width="11.42578125" style="9"/>
    <col min="4609" max="4609" width="23" style="9" customWidth="1"/>
    <col min="4610" max="4610" width="18" style="9" customWidth="1"/>
    <col min="4611" max="4611" width="20.85546875" style="9" customWidth="1"/>
    <col min="4612" max="4612" width="22.42578125" style="9" customWidth="1"/>
    <col min="4613" max="4613" width="16.42578125" style="9" customWidth="1"/>
    <col min="4614" max="4614" width="20.140625" style="9" customWidth="1"/>
    <col min="4615" max="4615" width="16.85546875" style="9" customWidth="1"/>
    <col min="4616" max="4616" width="16.7109375" style="9" customWidth="1"/>
    <col min="4617" max="4619" width="11.42578125" style="9"/>
    <col min="4620" max="4620" width="34.42578125" style="9" customWidth="1"/>
    <col min="4621" max="4864" width="11.42578125" style="9"/>
    <col min="4865" max="4865" width="23" style="9" customWidth="1"/>
    <col min="4866" max="4866" width="18" style="9" customWidth="1"/>
    <col min="4867" max="4867" width="20.85546875" style="9" customWidth="1"/>
    <col min="4868" max="4868" width="22.42578125" style="9" customWidth="1"/>
    <col min="4869" max="4869" width="16.42578125" style="9" customWidth="1"/>
    <col min="4870" max="4870" width="20.140625" style="9" customWidth="1"/>
    <col min="4871" max="4871" width="16.85546875" style="9" customWidth="1"/>
    <col min="4872" max="4872" width="16.7109375" style="9" customWidth="1"/>
    <col min="4873" max="4875" width="11.42578125" style="9"/>
    <col min="4876" max="4876" width="34.42578125" style="9" customWidth="1"/>
    <col min="4877" max="5120" width="11.42578125" style="9"/>
    <col min="5121" max="5121" width="23" style="9" customWidth="1"/>
    <col min="5122" max="5122" width="18" style="9" customWidth="1"/>
    <col min="5123" max="5123" width="20.85546875" style="9" customWidth="1"/>
    <col min="5124" max="5124" width="22.42578125" style="9" customWidth="1"/>
    <col min="5125" max="5125" width="16.42578125" style="9" customWidth="1"/>
    <col min="5126" max="5126" width="20.140625" style="9" customWidth="1"/>
    <col min="5127" max="5127" width="16.85546875" style="9" customWidth="1"/>
    <col min="5128" max="5128" width="16.7109375" style="9" customWidth="1"/>
    <col min="5129" max="5131" width="11.42578125" style="9"/>
    <col min="5132" max="5132" width="34.42578125" style="9" customWidth="1"/>
    <col min="5133" max="5376" width="11.42578125" style="9"/>
    <col min="5377" max="5377" width="23" style="9" customWidth="1"/>
    <col min="5378" max="5378" width="18" style="9" customWidth="1"/>
    <col min="5379" max="5379" width="20.85546875" style="9" customWidth="1"/>
    <col min="5380" max="5380" width="22.42578125" style="9" customWidth="1"/>
    <col min="5381" max="5381" width="16.42578125" style="9" customWidth="1"/>
    <col min="5382" max="5382" width="20.140625" style="9" customWidth="1"/>
    <col min="5383" max="5383" width="16.85546875" style="9" customWidth="1"/>
    <col min="5384" max="5384" width="16.7109375" style="9" customWidth="1"/>
    <col min="5385" max="5387" width="11.42578125" style="9"/>
    <col min="5388" max="5388" width="34.42578125" style="9" customWidth="1"/>
    <col min="5389" max="5632" width="11.42578125" style="9"/>
    <col min="5633" max="5633" width="23" style="9" customWidth="1"/>
    <col min="5634" max="5634" width="18" style="9" customWidth="1"/>
    <col min="5635" max="5635" width="20.85546875" style="9" customWidth="1"/>
    <col min="5636" max="5636" width="22.42578125" style="9" customWidth="1"/>
    <col min="5637" max="5637" width="16.42578125" style="9" customWidth="1"/>
    <col min="5638" max="5638" width="20.140625" style="9" customWidth="1"/>
    <col min="5639" max="5639" width="16.85546875" style="9" customWidth="1"/>
    <col min="5640" max="5640" width="16.7109375" style="9" customWidth="1"/>
    <col min="5641" max="5643" width="11.42578125" style="9"/>
    <col min="5644" max="5644" width="34.42578125" style="9" customWidth="1"/>
    <col min="5645" max="5888" width="11.42578125" style="9"/>
    <col min="5889" max="5889" width="23" style="9" customWidth="1"/>
    <col min="5890" max="5890" width="18" style="9" customWidth="1"/>
    <col min="5891" max="5891" width="20.85546875" style="9" customWidth="1"/>
    <col min="5892" max="5892" width="22.42578125" style="9" customWidth="1"/>
    <col min="5893" max="5893" width="16.42578125" style="9" customWidth="1"/>
    <col min="5894" max="5894" width="20.140625" style="9" customWidth="1"/>
    <col min="5895" max="5895" width="16.85546875" style="9" customWidth="1"/>
    <col min="5896" max="5896" width="16.7109375" style="9" customWidth="1"/>
    <col min="5897" max="5899" width="11.42578125" style="9"/>
    <col min="5900" max="5900" width="34.42578125" style="9" customWidth="1"/>
    <col min="5901" max="6144" width="11.42578125" style="9"/>
    <col min="6145" max="6145" width="23" style="9" customWidth="1"/>
    <col min="6146" max="6146" width="18" style="9" customWidth="1"/>
    <col min="6147" max="6147" width="20.85546875" style="9" customWidth="1"/>
    <col min="6148" max="6148" width="22.42578125" style="9" customWidth="1"/>
    <col min="6149" max="6149" width="16.42578125" style="9" customWidth="1"/>
    <col min="6150" max="6150" width="20.140625" style="9" customWidth="1"/>
    <col min="6151" max="6151" width="16.85546875" style="9" customWidth="1"/>
    <col min="6152" max="6152" width="16.7109375" style="9" customWidth="1"/>
    <col min="6153" max="6155" width="11.42578125" style="9"/>
    <col min="6156" max="6156" width="34.42578125" style="9" customWidth="1"/>
    <col min="6157" max="6400" width="11.42578125" style="9"/>
    <col min="6401" max="6401" width="23" style="9" customWidth="1"/>
    <col min="6402" max="6402" width="18" style="9" customWidth="1"/>
    <col min="6403" max="6403" width="20.85546875" style="9" customWidth="1"/>
    <col min="6404" max="6404" width="22.42578125" style="9" customWidth="1"/>
    <col min="6405" max="6405" width="16.42578125" style="9" customWidth="1"/>
    <col min="6406" max="6406" width="20.140625" style="9" customWidth="1"/>
    <col min="6407" max="6407" width="16.85546875" style="9" customWidth="1"/>
    <col min="6408" max="6408" width="16.7109375" style="9" customWidth="1"/>
    <col min="6409" max="6411" width="11.42578125" style="9"/>
    <col min="6412" max="6412" width="34.42578125" style="9" customWidth="1"/>
    <col min="6413" max="6656" width="11.42578125" style="9"/>
    <col min="6657" max="6657" width="23" style="9" customWidth="1"/>
    <col min="6658" max="6658" width="18" style="9" customWidth="1"/>
    <col min="6659" max="6659" width="20.85546875" style="9" customWidth="1"/>
    <col min="6660" max="6660" width="22.42578125" style="9" customWidth="1"/>
    <col min="6661" max="6661" width="16.42578125" style="9" customWidth="1"/>
    <col min="6662" max="6662" width="20.140625" style="9" customWidth="1"/>
    <col min="6663" max="6663" width="16.85546875" style="9" customWidth="1"/>
    <col min="6664" max="6664" width="16.7109375" style="9" customWidth="1"/>
    <col min="6665" max="6667" width="11.42578125" style="9"/>
    <col min="6668" max="6668" width="34.42578125" style="9" customWidth="1"/>
    <col min="6669" max="6912" width="11.42578125" style="9"/>
    <col min="6913" max="6913" width="23" style="9" customWidth="1"/>
    <col min="6914" max="6914" width="18" style="9" customWidth="1"/>
    <col min="6915" max="6915" width="20.85546875" style="9" customWidth="1"/>
    <col min="6916" max="6916" width="22.42578125" style="9" customWidth="1"/>
    <col min="6917" max="6917" width="16.42578125" style="9" customWidth="1"/>
    <col min="6918" max="6918" width="20.140625" style="9" customWidth="1"/>
    <col min="6919" max="6919" width="16.85546875" style="9" customWidth="1"/>
    <col min="6920" max="6920" width="16.7109375" style="9" customWidth="1"/>
    <col min="6921" max="6923" width="11.42578125" style="9"/>
    <col min="6924" max="6924" width="34.42578125" style="9" customWidth="1"/>
    <col min="6925" max="7168" width="11.42578125" style="9"/>
    <col min="7169" max="7169" width="23" style="9" customWidth="1"/>
    <col min="7170" max="7170" width="18" style="9" customWidth="1"/>
    <col min="7171" max="7171" width="20.85546875" style="9" customWidth="1"/>
    <col min="7172" max="7172" width="22.42578125" style="9" customWidth="1"/>
    <col min="7173" max="7173" width="16.42578125" style="9" customWidth="1"/>
    <col min="7174" max="7174" width="20.140625" style="9" customWidth="1"/>
    <col min="7175" max="7175" width="16.85546875" style="9" customWidth="1"/>
    <col min="7176" max="7176" width="16.7109375" style="9" customWidth="1"/>
    <col min="7177" max="7179" width="11.42578125" style="9"/>
    <col min="7180" max="7180" width="34.42578125" style="9" customWidth="1"/>
    <col min="7181" max="7424" width="11.42578125" style="9"/>
    <col min="7425" max="7425" width="23" style="9" customWidth="1"/>
    <col min="7426" max="7426" width="18" style="9" customWidth="1"/>
    <col min="7427" max="7427" width="20.85546875" style="9" customWidth="1"/>
    <col min="7428" max="7428" width="22.42578125" style="9" customWidth="1"/>
    <col min="7429" max="7429" width="16.42578125" style="9" customWidth="1"/>
    <col min="7430" max="7430" width="20.140625" style="9" customWidth="1"/>
    <col min="7431" max="7431" width="16.85546875" style="9" customWidth="1"/>
    <col min="7432" max="7432" width="16.7109375" style="9" customWidth="1"/>
    <col min="7433" max="7435" width="11.42578125" style="9"/>
    <col min="7436" max="7436" width="34.42578125" style="9" customWidth="1"/>
    <col min="7437" max="7680" width="11.42578125" style="9"/>
    <col min="7681" max="7681" width="23" style="9" customWidth="1"/>
    <col min="7682" max="7682" width="18" style="9" customWidth="1"/>
    <col min="7683" max="7683" width="20.85546875" style="9" customWidth="1"/>
    <col min="7684" max="7684" width="22.42578125" style="9" customWidth="1"/>
    <col min="7685" max="7685" width="16.42578125" style="9" customWidth="1"/>
    <col min="7686" max="7686" width="20.140625" style="9" customWidth="1"/>
    <col min="7687" max="7687" width="16.85546875" style="9" customWidth="1"/>
    <col min="7688" max="7688" width="16.7109375" style="9" customWidth="1"/>
    <col min="7689" max="7691" width="11.42578125" style="9"/>
    <col min="7692" max="7692" width="34.42578125" style="9" customWidth="1"/>
    <col min="7693" max="7936" width="11.42578125" style="9"/>
    <col min="7937" max="7937" width="23" style="9" customWidth="1"/>
    <col min="7938" max="7938" width="18" style="9" customWidth="1"/>
    <col min="7939" max="7939" width="20.85546875" style="9" customWidth="1"/>
    <col min="7940" max="7940" width="22.42578125" style="9" customWidth="1"/>
    <col min="7941" max="7941" width="16.42578125" style="9" customWidth="1"/>
    <col min="7942" max="7942" width="20.140625" style="9" customWidth="1"/>
    <col min="7943" max="7943" width="16.85546875" style="9" customWidth="1"/>
    <col min="7944" max="7944" width="16.7109375" style="9" customWidth="1"/>
    <col min="7945" max="7947" width="11.42578125" style="9"/>
    <col min="7948" max="7948" width="34.42578125" style="9" customWidth="1"/>
    <col min="7949" max="8192" width="11.42578125" style="9"/>
    <col min="8193" max="8193" width="23" style="9" customWidth="1"/>
    <col min="8194" max="8194" width="18" style="9" customWidth="1"/>
    <col min="8195" max="8195" width="20.85546875" style="9" customWidth="1"/>
    <col min="8196" max="8196" width="22.42578125" style="9" customWidth="1"/>
    <col min="8197" max="8197" width="16.42578125" style="9" customWidth="1"/>
    <col min="8198" max="8198" width="20.140625" style="9" customWidth="1"/>
    <col min="8199" max="8199" width="16.85546875" style="9" customWidth="1"/>
    <col min="8200" max="8200" width="16.7109375" style="9" customWidth="1"/>
    <col min="8201" max="8203" width="11.42578125" style="9"/>
    <col min="8204" max="8204" width="34.42578125" style="9" customWidth="1"/>
    <col min="8205" max="8448" width="11.42578125" style="9"/>
    <col min="8449" max="8449" width="23" style="9" customWidth="1"/>
    <col min="8450" max="8450" width="18" style="9" customWidth="1"/>
    <col min="8451" max="8451" width="20.85546875" style="9" customWidth="1"/>
    <col min="8452" max="8452" width="22.42578125" style="9" customWidth="1"/>
    <col min="8453" max="8453" width="16.42578125" style="9" customWidth="1"/>
    <col min="8454" max="8454" width="20.140625" style="9" customWidth="1"/>
    <col min="8455" max="8455" width="16.85546875" style="9" customWidth="1"/>
    <col min="8456" max="8456" width="16.7109375" style="9" customWidth="1"/>
    <col min="8457" max="8459" width="11.42578125" style="9"/>
    <col min="8460" max="8460" width="34.42578125" style="9" customWidth="1"/>
    <col min="8461" max="8704" width="11.42578125" style="9"/>
    <col min="8705" max="8705" width="23" style="9" customWidth="1"/>
    <col min="8706" max="8706" width="18" style="9" customWidth="1"/>
    <col min="8707" max="8707" width="20.85546875" style="9" customWidth="1"/>
    <col min="8708" max="8708" width="22.42578125" style="9" customWidth="1"/>
    <col min="8709" max="8709" width="16.42578125" style="9" customWidth="1"/>
    <col min="8710" max="8710" width="20.140625" style="9" customWidth="1"/>
    <col min="8711" max="8711" width="16.85546875" style="9" customWidth="1"/>
    <col min="8712" max="8712" width="16.7109375" style="9" customWidth="1"/>
    <col min="8713" max="8715" width="11.42578125" style="9"/>
    <col min="8716" max="8716" width="34.42578125" style="9" customWidth="1"/>
    <col min="8717" max="8960" width="11.42578125" style="9"/>
    <col min="8961" max="8961" width="23" style="9" customWidth="1"/>
    <col min="8962" max="8962" width="18" style="9" customWidth="1"/>
    <col min="8963" max="8963" width="20.85546875" style="9" customWidth="1"/>
    <col min="8964" max="8964" width="22.42578125" style="9" customWidth="1"/>
    <col min="8965" max="8965" width="16.42578125" style="9" customWidth="1"/>
    <col min="8966" max="8966" width="20.140625" style="9" customWidth="1"/>
    <col min="8967" max="8967" width="16.85546875" style="9" customWidth="1"/>
    <col min="8968" max="8968" width="16.7109375" style="9" customWidth="1"/>
    <col min="8969" max="8971" width="11.42578125" style="9"/>
    <col min="8972" max="8972" width="34.42578125" style="9" customWidth="1"/>
    <col min="8973" max="9216" width="11.42578125" style="9"/>
    <col min="9217" max="9217" width="23" style="9" customWidth="1"/>
    <col min="9218" max="9218" width="18" style="9" customWidth="1"/>
    <col min="9219" max="9219" width="20.85546875" style="9" customWidth="1"/>
    <col min="9220" max="9220" width="22.42578125" style="9" customWidth="1"/>
    <col min="9221" max="9221" width="16.42578125" style="9" customWidth="1"/>
    <col min="9222" max="9222" width="20.140625" style="9" customWidth="1"/>
    <col min="9223" max="9223" width="16.85546875" style="9" customWidth="1"/>
    <col min="9224" max="9224" width="16.7109375" style="9" customWidth="1"/>
    <col min="9225" max="9227" width="11.42578125" style="9"/>
    <col min="9228" max="9228" width="34.42578125" style="9" customWidth="1"/>
    <col min="9229" max="9472" width="11.42578125" style="9"/>
    <col min="9473" max="9473" width="23" style="9" customWidth="1"/>
    <col min="9474" max="9474" width="18" style="9" customWidth="1"/>
    <col min="9475" max="9475" width="20.85546875" style="9" customWidth="1"/>
    <col min="9476" max="9476" width="22.42578125" style="9" customWidth="1"/>
    <col min="9477" max="9477" width="16.42578125" style="9" customWidth="1"/>
    <col min="9478" max="9478" width="20.140625" style="9" customWidth="1"/>
    <col min="9479" max="9479" width="16.85546875" style="9" customWidth="1"/>
    <col min="9480" max="9480" width="16.7109375" style="9" customWidth="1"/>
    <col min="9481" max="9483" width="11.42578125" style="9"/>
    <col min="9484" max="9484" width="34.42578125" style="9" customWidth="1"/>
    <col min="9485" max="9728" width="11.42578125" style="9"/>
    <col min="9729" max="9729" width="23" style="9" customWidth="1"/>
    <col min="9730" max="9730" width="18" style="9" customWidth="1"/>
    <col min="9731" max="9731" width="20.85546875" style="9" customWidth="1"/>
    <col min="9732" max="9732" width="22.42578125" style="9" customWidth="1"/>
    <col min="9733" max="9733" width="16.42578125" style="9" customWidth="1"/>
    <col min="9734" max="9734" width="20.140625" style="9" customWidth="1"/>
    <col min="9735" max="9735" width="16.85546875" style="9" customWidth="1"/>
    <col min="9736" max="9736" width="16.7109375" style="9" customWidth="1"/>
    <col min="9737" max="9739" width="11.42578125" style="9"/>
    <col min="9740" max="9740" width="34.42578125" style="9" customWidth="1"/>
    <col min="9741" max="9984" width="11.42578125" style="9"/>
    <col min="9985" max="9985" width="23" style="9" customWidth="1"/>
    <col min="9986" max="9986" width="18" style="9" customWidth="1"/>
    <col min="9987" max="9987" width="20.85546875" style="9" customWidth="1"/>
    <col min="9988" max="9988" width="22.42578125" style="9" customWidth="1"/>
    <col min="9989" max="9989" width="16.42578125" style="9" customWidth="1"/>
    <col min="9990" max="9990" width="20.140625" style="9" customWidth="1"/>
    <col min="9991" max="9991" width="16.85546875" style="9" customWidth="1"/>
    <col min="9992" max="9992" width="16.7109375" style="9" customWidth="1"/>
    <col min="9993" max="9995" width="11.42578125" style="9"/>
    <col min="9996" max="9996" width="34.42578125" style="9" customWidth="1"/>
    <col min="9997" max="10240" width="11.42578125" style="9"/>
    <col min="10241" max="10241" width="23" style="9" customWidth="1"/>
    <col min="10242" max="10242" width="18" style="9" customWidth="1"/>
    <col min="10243" max="10243" width="20.85546875" style="9" customWidth="1"/>
    <col min="10244" max="10244" width="22.42578125" style="9" customWidth="1"/>
    <col min="10245" max="10245" width="16.42578125" style="9" customWidth="1"/>
    <col min="10246" max="10246" width="20.140625" style="9" customWidth="1"/>
    <col min="10247" max="10247" width="16.85546875" style="9" customWidth="1"/>
    <col min="10248" max="10248" width="16.7109375" style="9" customWidth="1"/>
    <col min="10249" max="10251" width="11.42578125" style="9"/>
    <col min="10252" max="10252" width="34.42578125" style="9" customWidth="1"/>
    <col min="10253" max="10496" width="11.42578125" style="9"/>
    <col min="10497" max="10497" width="23" style="9" customWidth="1"/>
    <col min="10498" max="10498" width="18" style="9" customWidth="1"/>
    <col min="10499" max="10499" width="20.85546875" style="9" customWidth="1"/>
    <col min="10500" max="10500" width="22.42578125" style="9" customWidth="1"/>
    <col min="10501" max="10501" width="16.42578125" style="9" customWidth="1"/>
    <col min="10502" max="10502" width="20.140625" style="9" customWidth="1"/>
    <col min="10503" max="10503" width="16.85546875" style="9" customWidth="1"/>
    <col min="10504" max="10504" width="16.7109375" style="9" customWidth="1"/>
    <col min="10505" max="10507" width="11.42578125" style="9"/>
    <col min="10508" max="10508" width="34.42578125" style="9" customWidth="1"/>
    <col min="10509" max="10752" width="11.42578125" style="9"/>
    <col min="10753" max="10753" width="23" style="9" customWidth="1"/>
    <col min="10754" max="10754" width="18" style="9" customWidth="1"/>
    <col min="10755" max="10755" width="20.85546875" style="9" customWidth="1"/>
    <col min="10756" max="10756" width="22.42578125" style="9" customWidth="1"/>
    <col min="10757" max="10757" width="16.42578125" style="9" customWidth="1"/>
    <col min="10758" max="10758" width="20.140625" style="9" customWidth="1"/>
    <col min="10759" max="10759" width="16.85546875" style="9" customWidth="1"/>
    <col min="10760" max="10760" width="16.7109375" style="9" customWidth="1"/>
    <col min="10761" max="10763" width="11.42578125" style="9"/>
    <col min="10764" max="10764" width="34.42578125" style="9" customWidth="1"/>
    <col min="10765" max="11008" width="11.42578125" style="9"/>
    <col min="11009" max="11009" width="23" style="9" customWidth="1"/>
    <col min="11010" max="11010" width="18" style="9" customWidth="1"/>
    <col min="11011" max="11011" width="20.85546875" style="9" customWidth="1"/>
    <col min="11012" max="11012" width="22.42578125" style="9" customWidth="1"/>
    <col min="11013" max="11013" width="16.42578125" style="9" customWidth="1"/>
    <col min="11014" max="11014" width="20.140625" style="9" customWidth="1"/>
    <col min="11015" max="11015" width="16.85546875" style="9" customWidth="1"/>
    <col min="11016" max="11016" width="16.7109375" style="9" customWidth="1"/>
    <col min="11017" max="11019" width="11.42578125" style="9"/>
    <col min="11020" max="11020" width="34.42578125" style="9" customWidth="1"/>
    <col min="11021" max="11264" width="11.42578125" style="9"/>
    <col min="11265" max="11265" width="23" style="9" customWidth="1"/>
    <col min="11266" max="11266" width="18" style="9" customWidth="1"/>
    <col min="11267" max="11267" width="20.85546875" style="9" customWidth="1"/>
    <col min="11268" max="11268" width="22.42578125" style="9" customWidth="1"/>
    <col min="11269" max="11269" width="16.42578125" style="9" customWidth="1"/>
    <col min="11270" max="11270" width="20.140625" style="9" customWidth="1"/>
    <col min="11271" max="11271" width="16.85546875" style="9" customWidth="1"/>
    <col min="11272" max="11272" width="16.7109375" style="9" customWidth="1"/>
    <col min="11273" max="11275" width="11.42578125" style="9"/>
    <col min="11276" max="11276" width="34.42578125" style="9" customWidth="1"/>
    <col min="11277" max="11520" width="11.42578125" style="9"/>
    <col min="11521" max="11521" width="23" style="9" customWidth="1"/>
    <col min="11522" max="11522" width="18" style="9" customWidth="1"/>
    <col min="11523" max="11523" width="20.85546875" style="9" customWidth="1"/>
    <col min="11524" max="11524" width="22.42578125" style="9" customWidth="1"/>
    <col min="11525" max="11525" width="16.42578125" style="9" customWidth="1"/>
    <col min="11526" max="11526" width="20.140625" style="9" customWidth="1"/>
    <col min="11527" max="11527" width="16.85546875" style="9" customWidth="1"/>
    <col min="11528" max="11528" width="16.7109375" style="9" customWidth="1"/>
    <col min="11529" max="11531" width="11.42578125" style="9"/>
    <col min="11532" max="11532" width="34.42578125" style="9" customWidth="1"/>
    <col min="11533" max="11776" width="11.42578125" style="9"/>
    <col min="11777" max="11777" width="23" style="9" customWidth="1"/>
    <col min="11778" max="11778" width="18" style="9" customWidth="1"/>
    <col min="11779" max="11779" width="20.85546875" style="9" customWidth="1"/>
    <col min="11780" max="11780" width="22.42578125" style="9" customWidth="1"/>
    <col min="11781" max="11781" width="16.42578125" style="9" customWidth="1"/>
    <col min="11782" max="11782" width="20.140625" style="9" customWidth="1"/>
    <col min="11783" max="11783" width="16.85546875" style="9" customWidth="1"/>
    <col min="11784" max="11784" width="16.7109375" style="9" customWidth="1"/>
    <col min="11785" max="11787" width="11.42578125" style="9"/>
    <col min="11788" max="11788" width="34.42578125" style="9" customWidth="1"/>
    <col min="11789" max="12032" width="11.42578125" style="9"/>
    <col min="12033" max="12033" width="23" style="9" customWidth="1"/>
    <col min="12034" max="12034" width="18" style="9" customWidth="1"/>
    <col min="12035" max="12035" width="20.85546875" style="9" customWidth="1"/>
    <col min="12036" max="12036" width="22.42578125" style="9" customWidth="1"/>
    <col min="12037" max="12037" width="16.42578125" style="9" customWidth="1"/>
    <col min="12038" max="12038" width="20.140625" style="9" customWidth="1"/>
    <col min="12039" max="12039" width="16.85546875" style="9" customWidth="1"/>
    <col min="12040" max="12040" width="16.7109375" style="9" customWidth="1"/>
    <col min="12041" max="12043" width="11.42578125" style="9"/>
    <col min="12044" max="12044" width="34.42578125" style="9" customWidth="1"/>
    <col min="12045" max="12288" width="11.42578125" style="9"/>
    <col min="12289" max="12289" width="23" style="9" customWidth="1"/>
    <col min="12290" max="12290" width="18" style="9" customWidth="1"/>
    <col min="12291" max="12291" width="20.85546875" style="9" customWidth="1"/>
    <col min="12292" max="12292" width="22.42578125" style="9" customWidth="1"/>
    <col min="12293" max="12293" width="16.42578125" style="9" customWidth="1"/>
    <col min="12294" max="12294" width="20.140625" style="9" customWidth="1"/>
    <col min="12295" max="12295" width="16.85546875" style="9" customWidth="1"/>
    <col min="12296" max="12296" width="16.7109375" style="9" customWidth="1"/>
    <col min="12297" max="12299" width="11.42578125" style="9"/>
    <col min="12300" max="12300" width="34.42578125" style="9" customWidth="1"/>
    <col min="12301" max="12544" width="11.42578125" style="9"/>
    <col min="12545" max="12545" width="23" style="9" customWidth="1"/>
    <col min="12546" max="12546" width="18" style="9" customWidth="1"/>
    <col min="12547" max="12547" width="20.85546875" style="9" customWidth="1"/>
    <col min="12548" max="12548" width="22.42578125" style="9" customWidth="1"/>
    <col min="12549" max="12549" width="16.42578125" style="9" customWidth="1"/>
    <col min="12550" max="12550" width="20.140625" style="9" customWidth="1"/>
    <col min="12551" max="12551" width="16.85546875" style="9" customWidth="1"/>
    <col min="12552" max="12552" width="16.7109375" style="9" customWidth="1"/>
    <col min="12553" max="12555" width="11.42578125" style="9"/>
    <col min="12556" max="12556" width="34.42578125" style="9" customWidth="1"/>
    <col min="12557" max="12800" width="11.42578125" style="9"/>
    <col min="12801" max="12801" width="23" style="9" customWidth="1"/>
    <col min="12802" max="12802" width="18" style="9" customWidth="1"/>
    <col min="12803" max="12803" width="20.85546875" style="9" customWidth="1"/>
    <col min="12804" max="12804" width="22.42578125" style="9" customWidth="1"/>
    <col min="12805" max="12805" width="16.42578125" style="9" customWidth="1"/>
    <col min="12806" max="12806" width="20.140625" style="9" customWidth="1"/>
    <col min="12807" max="12807" width="16.85546875" style="9" customWidth="1"/>
    <col min="12808" max="12808" width="16.7109375" style="9" customWidth="1"/>
    <col min="12809" max="12811" width="11.42578125" style="9"/>
    <col min="12812" max="12812" width="34.42578125" style="9" customWidth="1"/>
    <col min="12813" max="13056" width="11.42578125" style="9"/>
    <col min="13057" max="13057" width="23" style="9" customWidth="1"/>
    <col min="13058" max="13058" width="18" style="9" customWidth="1"/>
    <col min="13059" max="13059" width="20.85546875" style="9" customWidth="1"/>
    <col min="13060" max="13060" width="22.42578125" style="9" customWidth="1"/>
    <col min="13061" max="13061" width="16.42578125" style="9" customWidth="1"/>
    <col min="13062" max="13062" width="20.140625" style="9" customWidth="1"/>
    <col min="13063" max="13063" width="16.85546875" style="9" customWidth="1"/>
    <col min="13064" max="13064" width="16.7109375" style="9" customWidth="1"/>
    <col min="13065" max="13067" width="11.42578125" style="9"/>
    <col min="13068" max="13068" width="34.42578125" style="9" customWidth="1"/>
    <col min="13069" max="13312" width="11.42578125" style="9"/>
    <col min="13313" max="13313" width="23" style="9" customWidth="1"/>
    <col min="13314" max="13314" width="18" style="9" customWidth="1"/>
    <col min="13315" max="13315" width="20.85546875" style="9" customWidth="1"/>
    <col min="13316" max="13316" width="22.42578125" style="9" customWidth="1"/>
    <col min="13317" max="13317" width="16.42578125" style="9" customWidth="1"/>
    <col min="13318" max="13318" width="20.140625" style="9" customWidth="1"/>
    <col min="13319" max="13319" width="16.85546875" style="9" customWidth="1"/>
    <col min="13320" max="13320" width="16.7109375" style="9" customWidth="1"/>
    <col min="13321" max="13323" width="11.42578125" style="9"/>
    <col min="13324" max="13324" width="34.42578125" style="9" customWidth="1"/>
    <col min="13325" max="13568" width="11.42578125" style="9"/>
    <col min="13569" max="13569" width="23" style="9" customWidth="1"/>
    <col min="13570" max="13570" width="18" style="9" customWidth="1"/>
    <col min="13571" max="13571" width="20.85546875" style="9" customWidth="1"/>
    <col min="13572" max="13572" width="22.42578125" style="9" customWidth="1"/>
    <col min="13573" max="13573" width="16.42578125" style="9" customWidth="1"/>
    <col min="13574" max="13574" width="20.140625" style="9" customWidth="1"/>
    <col min="13575" max="13575" width="16.85546875" style="9" customWidth="1"/>
    <col min="13576" max="13576" width="16.7109375" style="9" customWidth="1"/>
    <col min="13577" max="13579" width="11.42578125" style="9"/>
    <col min="13580" max="13580" width="34.42578125" style="9" customWidth="1"/>
    <col min="13581" max="13824" width="11.42578125" style="9"/>
    <col min="13825" max="13825" width="23" style="9" customWidth="1"/>
    <col min="13826" max="13826" width="18" style="9" customWidth="1"/>
    <col min="13827" max="13827" width="20.85546875" style="9" customWidth="1"/>
    <col min="13828" max="13828" width="22.42578125" style="9" customWidth="1"/>
    <col min="13829" max="13829" width="16.42578125" style="9" customWidth="1"/>
    <col min="13830" max="13830" width="20.140625" style="9" customWidth="1"/>
    <col min="13831" max="13831" width="16.85546875" style="9" customWidth="1"/>
    <col min="13832" max="13832" width="16.7109375" style="9" customWidth="1"/>
    <col min="13833" max="13835" width="11.42578125" style="9"/>
    <col min="13836" max="13836" width="34.42578125" style="9" customWidth="1"/>
    <col min="13837" max="14080" width="11.42578125" style="9"/>
    <col min="14081" max="14081" width="23" style="9" customWidth="1"/>
    <col min="14082" max="14082" width="18" style="9" customWidth="1"/>
    <col min="14083" max="14083" width="20.85546875" style="9" customWidth="1"/>
    <col min="14084" max="14084" width="22.42578125" style="9" customWidth="1"/>
    <col min="14085" max="14085" width="16.42578125" style="9" customWidth="1"/>
    <col min="14086" max="14086" width="20.140625" style="9" customWidth="1"/>
    <col min="14087" max="14087" width="16.85546875" style="9" customWidth="1"/>
    <col min="14088" max="14088" width="16.7109375" style="9" customWidth="1"/>
    <col min="14089" max="14091" width="11.42578125" style="9"/>
    <col min="14092" max="14092" width="34.42578125" style="9" customWidth="1"/>
    <col min="14093" max="14336" width="11.42578125" style="9"/>
    <col min="14337" max="14337" width="23" style="9" customWidth="1"/>
    <col min="14338" max="14338" width="18" style="9" customWidth="1"/>
    <col min="14339" max="14339" width="20.85546875" style="9" customWidth="1"/>
    <col min="14340" max="14340" width="22.42578125" style="9" customWidth="1"/>
    <col min="14341" max="14341" width="16.42578125" style="9" customWidth="1"/>
    <col min="14342" max="14342" width="20.140625" style="9" customWidth="1"/>
    <col min="14343" max="14343" width="16.85546875" style="9" customWidth="1"/>
    <col min="14344" max="14344" width="16.7109375" style="9" customWidth="1"/>
    <col min="14345" max="14347" width="11.42578125" style="9"/>
    <col min="14348" max="14348" width="34.42578125" style="9" customWidth="1"/>
    <col min="14349" max="14592" width="11.42578125" style="9"/>
    <col min="14593" max="14593" width="23" style="9" customWidth="1"/>
    <col min="14594" max="14594" width="18" style="9" customWidth="1"/>
    <col min="14595" max="14595" width="20.85546875" style="9" customWidth="1"/>
    <col min="14596" max="14596" width="22.42578125" style="9" customWidth="1"/>
    <col min="14597" max="14597" width="16.42578125" style="9" customWidth="1"/>
    <col min="14598" max="14598" width="20.140625" style="9" customWidth="1"/>
    <col min="14599" max="14599" width="16.85546875" style="9" customWidth="1"/>
    <col min="14600" max="14600" width="16.7109375" style="9" customWidth="1"/>
    <col min="14601" max="14603" width="11.42578125" style="9"/>
    <col min="14604" max="14604" width="34.42578125" style="9" customWidth="1"/>
    <col min="14605" max="14848" width="11.42578125" style="9"/>
    <col min="14849" max="14849" width="23" style="9" customWidth="1"/>
    <col min="14850" max="14850" width="18" style="9" customWidth="1"/>
    <col min="14851" max="14851" width="20.85546875" style="9" customWidth="1"/>
    <col min="14852" max="14852" width="22.42578125" style="9" customWidth="1"/>
    <col min="14853" max="14853" width="16.42578125" style="9" customWidth="1"/>
    <col min="14854" max="14854" width="20.140625" style="9" customWidth="1"/>
    <col min="14855" max="14855" width="16.85546875" style="9" customWidth="1"/>
    <col min="14856" max="14856" width="16.7109375" style="9" customWidth="1"/>
    <col min="14857" max="14859" width="11.42578125" style="9"/>
    <col min="14860" max="14860" width="34.42578125" style="9" customWidth="1"/>
    <col min="14861" max="15104" width="11.42578125" style="9"/>
    <col min="15105" max="15105" width="23" style="9" customWidth="1"/>
    <col min="15106" max="15106" width="18" style="9" customWidth="1"/>
    <col min="15107" max="15107" width="20.85546875" style="9" customWidth="1"/>
    <col min="15108" max="15108" width="22.42578125" style="9" customWidth="1"/>
    <col min="15109" max="15109" width="16.42578125" style="9" customWidth="1"/>
    <col min="15110" max="15110" width="20.140625" style="9" customWidth="1"/>
    <col min="15111" max="15111" width="16.85546875" style="9" customWidth="1"/>
    <col min="15112" max="15112" width="16.7109375" style="9" customWidth="1"/>
    <col min="15113" max="15115" width="11.42578125" style="9"/>
    <col min="15116" max="15116" width="34.42578125" style="9" customWidth="1"/>
    <col min="15117" max="15360" width="11.42578125" style="9"/>
    <col min="15361" max="15361" width="23" style="9" customWidth="1"/>
    <col min="15362" max="15362" width="18" style="9" customWidth="1"/>
    <col min="15363" max="15363" width="20.85546875" style="9" customWidth="1"/>
    <col min="15364" max="15364" width="22.42578125" style="9" customWidth="1"/>
    <col min="15365" max="15365" width="16.42578125" style="9" customWidth="1"/>
    <col min="15366" max="15366" width="20.140625" style="9" customWidth="1"/>
    <col min="15367" max="15367" width="16.85546875" style="9" customWidth="1"/>
    <col min="15368" max="15368" width="16.7109375" style="9" customWidth="1"/>
    <col min="15369" max="15371" width="11.42578125" style="9"/>
    <col min="15372" max="15372" width="34.42578125" style="9" customWidth="1"/>
    <col min="15373" max="15616" width="11.42578125" style="9"/>
    <col min="15617" max="15617" width="23" style="9" customWidth="1"/>
    <col min="15618" max="15618" width="18" style="9" customWidth="1"/>
    <col min="15619" max="15619" width="20.85546875" style="9" customWidth="1"/>
    <col min="15620" max="15620" width="22.42578125" style="9" customWidth="1"/>
    <col min="15621" max="15621" width="16.42578125" style="9" customWidth="1"/>
    <col min="15622" max="15622" width="20.140625" style="9" customWidth="1"/>
    <col min="15623" max="15623" width="16.85546875" style="9" customWidth="1"/>
    <col min="15624" max="15624" width="16.7109375" style="9" customWidth="1"/>
    <col min="15625" max="15627" width="11.42578125" style="9"/>
    <col min="15628" max="15628" width="34.42578125" style="9" customWidth="1"/>
    <col min="15629" max="15872" width="11.42578125" style="9"/>
    <col min="15873" max="15873" width="23" style="9" customWidth="1"/>
    <col min="15874" max="15874" width="18" style="9" customWidth="1"/>
    <col min="15875" max="15875" width="20.85546875" style="9" customWidth="1"/>
    <col min="15876" max="15876" width="22.42578125" style="9" customWidth="1"/>
    <col min="15877" max="15877" width="16.42578125" style="9" customWidth="1"/>
    <col min="15878" max="15878" width="20.140625" style="9" customWidth="1"/>
    <col min="15879" max="15879" width="16.85546875" style="9" customWidth="1"/>
    <col min="15880" max="15880" width="16.7109375" style="9" customWidth="1"/>
    <col min="15881" max="15883" width="11.42578125" style="9"/>
    <col min="15884" max="15884" width="34.42578125" style="9" customWidth="1"/>
    <col min="15885" max="16128" width="11.42578125" style="9"/>
    <col min="16129" max="16129" width="23" style="9" customWidth="1"/>
    <col min="16130" max="16130" width="18" style="9" customWidth="1"/>
    <col min="16131" max="16131" width="20.85546875" style="9" customWidth="1"/>
    <col min="16132" max="16132" width="22.42578125" style="9" customWidth="1"/>
    <col min="16133" max="16133" width="16.42578125" style="9" customWidth="1"/>
    <col min="16134" max="16134" width="20.140625" style="9" customWidth="1"/>
    <col min="16135" max="16135" width="16.85546875" style="9" customWidth="1"/>
    <col min="16136" max="16136" width="16.7109375" style="9" customWidth="1"/>
    <col min="16137" max="16139" width="11.42578125" style="9"/>
    <col min="16140" max="16140" width="34.42578125" style="9" customWidth="1"/>
    <col min="16141" max="16384" width="11.42578125" style="9"/>
  </cols>
  <sheetData>
    <row r="1" spans="1:14" ht="5.25" customHeight="1" thickBot="1" x14ac:dyDescent="0.25">
      <c r="A1" s="176"/>
      <c r="F1" s="177"/>
    </row>
    <row r="2" spans="1:14" ht="31.5" customHeight="1" x14ac:dyDescent="0.2">
      <c r="A2" s="475"/>
      <c r="B2" s="477" t="s">
        <v>340</v>
      </c>
      <c r="C2" s="477"/>
      <c r="D2" s="477"/>
      <c r="E2" s="477"/>
      <c r="F2" s="477"/>
      <c r="G2" s="477"/>
      <c r="H2" s="478"/>
      <c r="M2" s="145" t="s">
        <v>35</v>
      </c>
    </row>
    <row r="3" spans="1:14" ht="19.5" customHeight="1" x14ac:dyDescent="0.2">
      <c r="A3" s="476"/>
      <c r="B3" s="376" t="s">
        <v>18</v>
      </c>
      <c r="C3" s="376"/>
      <c r="D3" s="376"/>
      <c r="E3" s="376"/>
      <c r="F3" s="376"/>
      <c r="G3" s="376"/>
      <c r="H3" s="479"/>
      <c r="M3" s="145" t="s">
        <v>30</v>
      </c>
    </row>
    <row r="4" spans="1:14" ht="19.5" customHeight="1" x14ac:dyDescent="0.2">
      <c r="A4" s="476"/>
      <c r="B4" s="376" t="s">
        <v>0</v>
      </c>
      <c r="C4" s="376"/>
      <c r="D4" s="376"/>
      <c r="E4" s="376"/>
      <c r="F4" s="376"/>
      <c r="G4" s="376"/>
      <c r="H4" s="479"/>
      <c r="M4" s="145" t="s">
        <v>36</v>
      </c>
    </row>
    <row r="5" spans="1:14" ht="19.5" customHeight="1" x14ac:dyDescent="0.2">
      <c r="A5" s="476"/>
      <c r="B5" s="376" t="s">
        <v>38</v>
      </c>
      <c r="C5" s="376"/>
      <c r="D5" s="376"/>
      <c r="E5" s="376"/>
      <c r="F5" s="376" t="s">
        <v>103</v>
      </c>
      <c r="G5" s="376"/>
      <c r="H5" s="479"/>
      <c r="M5" s="145" t="s">
        <v>31</v>
      </c>
    </row>
    <row r="6" spans="1:14" ht="19.5" customHeight="1" x14ac:dyDescent="0.2">
      <c r="A6" s="480" t="s">
        <v>1</v>
      </c>
      <c r="B6" s="481"/>
      <c r="C6" s="481"/>
      <c r="D6" s="481"/>
      <c r="E6" s="481"/>
      <c r="F6" s="481"/>
      <c r="G6" s="481"/>
      <c r="H6" s="482"/>
    </row>
    <row r="7" spans="1:14" ht="19.5" customHeight="1" x14ac:dyDescent="0.2">
      <c r="A7" s="483" t="s">
        <v>37</v>
      </c>
      <c r="B7" s="484"/>
      <c r="C7" s="484"/>
      <c r="D7" s="484"/>
      <c r="E7" s="484"/>
      <c r="F7" s="484"/>
      <c r="G7" s="484"/>
      <c r="H7" s="485"/>
    </row>
    <row r="8" spans="1:14" x14ac:dyDescent="0.2">
      <c r="A8" s="486" t="s">
        <v>19</v>
      </c>
      <c r="B8" s="349"/>
      <c r="C8" s="349"/>
      <c r="D8" s="349"/>
      <c r="E8" s="349"/>
      <c r="F8" s="349"/>
      <c r="G8" s="349"/>
      <c r="H8" s="487"/>
      <c r="N8" s="144" t="s">
        <v>57</v>
      </c>
    </row>
    <row r="9" spans="1:14" ht="41.25" customHeight="1" x14ac:dyDescent="0.2">
      <c r="A9" s="146" t="s">
        <v>101</v>
      </c>
      <c r="B9" s="191">
        <v>4</v>
      </c>
      <c r="C9" s="488" t="s">
        <v>366</v>
      </c>
      <c r="D9" s="488"/>
      <c r="E9" s="473" t="s">
        <v>381</v>
      </c>
      <c r="F9" s="474"/>
      <c r="G9" s="474"/>
      <c r="H9" s="489"/>
      <c r="M9" s="145" t="s">
        <v>22</v>
      </c>
      <c r="N9" s="144" t="s">
        <v>58</v>
      </c>
    </row>
    <row r="10" spans="1:14" ht="33.75" customHeight="1" x14ac:dyDescent="0.2">
      <c r="A10" s="146" t="s">
        <v>41</v>
      </c>
      <c r="B10" s="191" t="s">
        <v>89</v>
      </c>
      <c r="C10" s="471" t="s">
        <v>40</v>
      </c>
      <c r="D10" s="472"/>
      <c r="E10" s="473" t="s">
        <v>386</v>
      </c>
      <c r="F10" s="474"/>
      <c r="G10" s="3" t="s">
        <v>46</v>
      </c>
      <c r="H10" s="200" t="s">
        <v>89</v>
      </c>
      <c r="M10" s="145" t="s">
        <v>23</v>
      </c>
      <c r="N10" s="144" t="s">
        <v>59</v>
      </c>
    </row>
    <row r="11" spans="1:14" ht="26.25" customHeight="1" x14ac:dyDescent="0.2">
      <c r="A11" s="146" t="s">
        <v>47</v>
      </c>
      <c r="B11" s="342" t="s">
        <v>363</v>
      </c>
      <c r="C11" s="342"/>
      <c r="D11" s="342"/>
      <c r="E11" s="342"/>
      <c r="F11" s="3" t="s">
        <v>48</v>
      </c>
      <c r="G11" s="491" t="s">
        <v>363</v>
      </c>
      <c r="H11" s="492"/>
      <c r="M11" s="145" t="s">
        <v>24</v>
      </c>
      <c r="N11" s="144" t="s">
        <v>60</v>
      </c>
    </row>
    <row r="12" spans="1:14" ht="26.25" customHeight="1" x14ac:dyDescent="0.2">
      <c r="A12" s="146" t="s">
        <v>49</v>
      </c>
      <c r="B12" s="341" t="s">
        <v>22</v>
      </c>
      <c r="C12" s="341"/>
      <c r="D12" s="341"/>
      <c r="E12" s="341"/>
      <c r="F12" s="3" t="s">
        <v>50</v>
      </c>
      <c r="G12" s="343" t="s">
        <v>306</v>
      </c>
      <c r="H12" s="493"/>
      <c r="M12" s="147" t="s">
        <v>25</v>
      </c>
    </row>
    <row r="13" spans="1:14" ht="26.25" customHeight="1" x14ac:dyDescent="0.2">
      <c r="A13" s="146" t="s">
        <v>51</v>
      </c>
      <c r="B13" s="494" t="s">
        <v>96</v>
      </c>
      <c r="C13" s="494"/>
      <c r="D13" s="494"/>
      <c r="E13" s="494"/>
      <c r="F13" s="494"/>
      <c r="G13" s="494"/>
      <c r="H13" s="495"/>
      <c r="M13" s="147"/>
    </row>
    <row r="14" spans="1:14" ht="26.25" customHeight="1" x14ac:dyDescent="0.2">
      <c r="A14" s="146" t="s">
        <v>52</v>
      </c>
      <c r="B14" s="496" t="s">
        <v>363</v>
      </c>
      <c r="C14" s="497"/>
      <c r="D14" s="497"/>
      <c r="E14" s="497"/>
      <c r="F14" s="497"/>
      <c r="G14" s="497"/>
      <c r="H14" s="498"/>
      <c r="M14" s="147"/>
      <c r="N14" s="144" t="s">
        <v>88</v>
      </c>
    </row>
    <row r="15" spans="1:14" ht="26.25" customHeight="1" x14ac:dyDescent="0.2">
      <c r="A15" s="146" t="s">
        <v>53</v>
      </c>
      <c r="B15" s="342" t="s">
        <v>367</v>
      </c>
      <c r="C15" s="342"/>
      <c r="D15" s="342"/>
      <c r="E15" s="342"/>
      <c r="F15" s="3" t="s">
        <v>54</v>
      </c>
      <c r="G15" s="346" t="s">
        <v>33</v>
      </c>
      <c r="H15" s="499"/>
      <c r="M15" s="147" t="s">
        <v>26</v>
      </c>
      <c r="N15" s="144" t="s">
        <v>89</v>
      </c>
    </row>
    <row r="16" spans="1:14" ht="26.25" customHeight="1" x14ac:dyDescent="0.2">
      <c r="A16" s="146" t="s">
        <v>55</v>
      </c>
      <c r="B16" s="500" t="s">
        <v>361</v>
      </c>
      <c r="C16" s="501"/>
      <c r="D16" s="501"/>
      <c r="E16" s="501"/>
      <c r="F16" s="3" t="s">
        <v>56</v>
      </c>
      <c r="G16" s="346" t="s">
        <v>57</v>
      </c>
      <c r="H16" s="499"/>
      <c r="M16" s="147" t="s">
        <v>27</v>
      </c>
    </row>
    <row r="17" spans="1:14" ht="26.25" customHeight="1" x14ac:dyDescent="0.2">
      <c r="A17" s="146" t="s">
        <v>61</v>
      </c>
      <c r="B17" s="342" t="s">
        <v>401</v>
      </c>
      <c r="C17" s="342"/>
      <c r="D17" s="342"/>
      <c r="E17" s="342"/>
      <c r="F17" s="342"/>
      <c r="G17" s="342"/>
      <c r="H17" s="490"/>
      <c r="M17" s="147" t="s">
        <v>28</v>
      </c>
      <c r="N17" s="144" t="s">
        <v>90</v>
      </c>
    </row>
    <row r="18" spans="1:14" ht="26.25" customHeight="1" x14ac:dyDescent="0.2">
      <c r="A18" s="146" t="s">
        <v>62</v>
      </c>
      <c r="B18" s="342" t="s">
        <v>402</v>
      </c>
      <c r="C18" s="342"/>
      <c r="D18" s="342"/>
      <c r="E18" s="342"/>
      <c r="F18" s="342"/>
      <c r="G18" s="342"/>
      <c r="H18" s="490"/>
      <c r="M18" s="147" t="s">
        <v>29</v>
      </c>
      <c r="N18" s="144" t="s">
        <v>91</v>
      </c>
    </row>
    <row r="19" spans="1:14" ht="26.25" customHeight="1" x14ac:dyDescent="0.2">
      <c r="A19" s="146" t="s">
        <v>63</v>
      </c>
      <c r="B19" s="342" t="s">
        <v>403</v>
      </c>
      <c r="C19" s="342"/>
      <c r="D19" s="342"/>
      <c r="E19" s="342"/>
      <c r="F19" s="342"/>
      <c r="G19" s="342"/>
      <c r="H19" s="490"/>
      <c r="I19" s="8"/>
      <c r="M19" s="147"/>
      <c r="N19" s="144" t="s">
        <v>92</v>
      </c>
    </row>
    <row r="20" spans="1:14" ht="26.25" customHeight="1" x14ac:dyDescent="0.2">
      <c r="A20" s="146" t="s">
        <v>64</v>
      </c>
      <c r="B20" s="358" t="s">
        <v>308</v>
      </c>
      <c r="C20" s="358"/>
      <c r="D20" s="358"/>
      <c r="E20" s="358"/>
      <c r="F20" s="358"/>
      <c r="G20" s="358"/>
      <c r="H20" s="502"/>
      <c r="M20" s="147" t="s">
        <v>32</v>
      </c>
      <c r="N20" s="144" t="s">
        <v>93</v>
      </c>
    </row>
    <row r="21" spans="1:14" ht="26.25" customHeight="1" x14ac:dyDescent="0.2">
      <c r="A21" s="503" t="s">
        <v>65</v>
      </c>
      <c r="B21" s="353" t="s">
        <v>42</v>
      </c>
      <c r="C21" s="353"/>
      <c r="D21" s="353"/>
      <c r="E21" s="354" t="s">
        <v>43</v>
      </c>
      <c r="F21" s="354"/>
      <c r="G21" s="354"/>
      <c r="H21" s="505"/>
      <c r="M21" s="147" t="s">
        <v>33</v>
      </c>
      <c r="N21" s="144" t="s">
        <v>94</v>
      </c>
    </row>
    <row r="22" spans="1:14" ht="26.25" customHeight="1" x14ac:dyDescent="0.2">
      <c r="A22" s="504"/>
      <c r="B22" s="506" t="s">
        <v>404</v>
      </c>
      <c r="C22" s="507"/>
      <c r="D22" s="507"/>
      <c r="E22" s="506" t="s">
        <v>405</v>
      </c>
      <c r="F22" s="507"/>
      <c r="G22" s="507"/>
      <c r="H22" s="508"/>
      <c r="M22" s="147" t="s">
        <v>34</v>
      </c>
      <c r="N22" s="144" t="s">
        <v>95</v>
      </c>
    </row>
    <row r="23" spans="1:14" ht="26.25" customHeight="1" x14ac:dyDescent="0.2">
      <c r="A23" s="146" t="s">
        <v>66</v>
      </c>
      <c r="B23" s="346" t="s">
        <v>368</v>
      </c>
      <c r="C23" s="346"/>
      <c r="D23" s="346"/>
      <c r="E23" s="346" t="s">
        <v>368</v>
      </c>
      <c r="F23" s="346"/>
      <c r="G23" s="346"/>
      <c r="H23" s="499"/>
      <c r="M23" s="147"/>
      <c r="N23" s="144" t="s">
        <v>96</v>
      </c>
    </row>
    <row r="24" spans="1:14" ht="41.25" customHeight="1" x14ac:dyDescent="0.2">
      <c r="A24" s="146" t="s">
        <v>67</v>
      </c>
      <c r="B24" s="506" t="s">
        <v>407</v>
      </c>
      <c r="C24" s="507"/>
      <c r="D24" s="507"/>
      <c r="E24" s="506" t="s">
        <v>406</v>
      </c>
      <c r="F24" s="507"/>
      <c r="G24" s="507"/>
      <c r="H24" s="508"/>
      <c r="M24" s="147"/>
      <c r="N24" s="144" t="s">
        <v>97</v>
      </c>
    </row>
    <row r="25" spans="1:14" ht="26.25" customHeight="1" x14ac:dyDescent="0.2">
      <c r="A25" s="146" t="s">
        <v>68</v>
      </c>
      <c r="B25" s="362">
        <v>43466</v>
      </c>
      <c r="C25" s="342"/>
      <c r="D25" s="342"/>
      <c r="E25" s="3" t="s">
        <v>99</v>
      </c>
      <c r="F25" s="509" t="s">
        <v>332</v>
      </c>
      <c r="G25" s="510"/>
      <c r="H25" s="511"/>
      <c r="M25" s="147"/>
    </row>
    <row r="26" spans="1:14" ht="26.25" customHeight="1" x14ac:dyDescent="0.2">
      <c r="A26" s="146" t="s">
        <v>98</v>
      </c>
      <c r="B26" s="362">
        <v>43830</v>
      </c>
      <c r="C26" s="342"/>
      <c r="D26" s="342"/>
      <c r="E26" s="3" t="s">
        <v>69</v>
      </c>
      <c r="F26" s="513">
        <v>0.95</v>
      </c>
      <c r="G26" s="514"/>
      <c r="H26" s="515"/>
      <c r="M26" s="147"/>
    </row>
    <row r="27" spans="1:14" ht="44.25" customHeight="1" x14ac:dyDescent="0.2">
      <c r="A27" s="201" t="s">
        <v>100</v>
      </c>
      <c r="B27" s="516" t="s">
        <v>28</v>
      </c>
      <c r="C27" s="517"/>
      <c r="D27" s="518"/>
      <c r="E27" s="148" t="s">
        <v>70</v>
      </c>
      <c r="F27" s="509" t="s">
        <v>332</v>
      </c>
      <c r="G27" s="510"/>
      <c r="H27" s="511"/>
      <c r="I27" s="298"/>
      <c r="J27" s="299"/>
      <c r="K27" s="299"/>
      <c r="L27" s="299"/>
      <c r="M27" s="147"/>
    </row>
    <row r="28" spans="1:14" ht="20.25" customHeight="1" x14ac:dyDescent="0.2">
      <c r="A28" s="486" t="s">
        <v>20</v>
      </c>
      <c r="B28" s="349"/>
      <c r="C28" s="349"/>
      <c r="D28" s="349"/>
      <c r="E28" s="349"/>
      <c r="F28" s="349"/>
      <c r="G28" s="349"/>
      <c r="H28" s="487"/>
      <c r="M28" s="147"/>
    </row>
    <row r="29" spans="1:14" ht="53.25" customHeight="1" x14ac:dyDescent="0.2">
      <c r="A29" s="149" t="s">
        <v>2</v>
      </c>
      <c r="B29" s="4" t="s">
        <v>71</v>
      </c>
      <c r="C29" s="4" t="s">
        <v>44</v>
      </c>
      <c r="D29" s="4" t="s">
        <v>72</v>
      </c>
      <c r="E29" s="4" t="s">
        <v>45</v>
      </c>
      <c r="F29" s="5" t="s">
        <v>13</v>
      </c>
      <c r="G29" s="5" t="s">
        <v>14</v>
      </c>
      <c r="H29" s="150" t="s">
        <v>15</v>
      </c>
      <c r="I29" s="8"/>
      <c r="M29" s="147"/>
    </row>
    <row r="30" spans="1:14" ht="20.25" customHeight="1" x14ac:dyDescent="0.2">
      <c r="A30" s="151" t="s">
        <v>3</v>
      </c>
      <c r="B30" s="185">
        <v>0</v>
      </c>
      <c r="C30" s="165">
        <f>+B30</f>
        <v>0</v>
      </c>
      <c r="D30" s="519">
        <v>13698463360</v>
      </c>
      <c r="E30" s="522">
        <f>+D30</f>
        <v>13698463360</v>
      </c>
      <c r="F30" s="186">
        <f>+B30/$D$30</f>
        <v>0</v>
      </c>
      <c r="G30" s="187">
        <f>+C30/$E$30</f>
        <v>0</v>
      </c>
      <c r="H30" s="188">
        <f>+G30/$F$26</f>
        <v>0</v>
      </c>
      <c r="I30" s="8"/>
      <c r="M30" s="147"/>
    </row>
    <row r="31" spans="1:14" ht="20.25" customHeight="1" x14ac:dyDescent="0.2">
      <c r="A31" s="151" t="s">
        <v>4</v>
      </c>
      <c r="B31" s="185">
        <v>0</v>
      </c>
      <c r="C31" s="165">
        <f>+C30+B31</f>
        <v>0</v>
      </c>
      <c r="D31" s="520"/>
      <c r="E31" s="523"/>
      <c r="F31" s="186">
        <f>+B31/$D$30</f>
        <v>0</v>
      </c>
      <c r="G31" s="187">
        <f t="shared" ref="G31:G41" si="0">+C31/$E$30</f>
        <v>0</v>
      </c>
      <c r="H31" s="188">
        <f t="shared" ref="H31:H41" si="1">+G31/$F$26</f>
        <v>0</v>
      </c>
      <c r="I31" s="8"/>
      <c r="M31" s="147"/>
    </row>
    <row r="32" spans="1:14" ht="20.25" customHeight="1" x14ac:dyDescent="0.2">
      <c r="A32" s="151" t="s">
        <v>5</v>
      </c>
      <c r="B32" s="185">
        <f>695361585+[3]METAS!$F$11</f>
        <v>3053167085</v>
      </c>
      <c r="C32" s="165">
        <f>+C31+B32</f>
        <v>3053167085</v>
      </c>
      <c r="D32" s="520"/>
      <c r="E32" s="523"/>
      <c r="F32" s="186">
        <f>+B32/$D$30</f>
        <v>0.22288391075420594</v>
      </c>
      <c r="G32" s="189">
        <f t="shared" si="0"/>
        <v>0.22288391075420594</v>
      </c>
      <c r="H32" s="188">
        <f t="shared" si="1"/>
        <v>0.23461464289916414</v>
      </c>
      <c r="I32" s="8"/>
      <c r="M32" s="147"/>
    </row>
    <row r="33" spans="1:14" ht="20.25" customHeight="1" x14ac:dyDescent="0.2">
      <c r="A33" s="151" t="s">
        <v>6</v>
      </c>
      <c r="B33" s="185">
        <v>5496511186</v>
      </c>
      <c r="C33" s="165">
        <f t="shared" ref="C33:C41" si="2">+C32+B33</f>
        <v>8549678271</v>
      </c>
      <c r="D33" s="520"/>
      <c r="E33" s="523"/>
      <c r="F33" s="186">
        <f t="shared" ref="F33:F41" si="3">+B33/$D$30</f>
        <v>0.40125020168685549</v>
      </c>
      <c r="G33" s="187">
        <f t="shared" si="0"/>
        <v>0.62413411244106143</v>
      </c>
      <c r="H33" s="188">
        <f t="shared" si="1"/>
        <v>0.65698327625374886</v>
      </c>
      <c r="I33" s="8"/>
    </row>
    <row r="34" spans="1:14" ht="20.25" customHeight="1" x14ac:dyDescent="0.2">
      <c r="A34" s="151" t="s">
        <v>7</v>
      </c>
      <c r="B34" s="185">
        <v>3164819213</v>
      </c>
      <c r="C34" s="165">
        <f t="shared" si="2"/>
        <v>11714497484</v>
      </c>
      <c r="D34" s="520"/>
      <c r="E34" s="523"/>
      <c r="F34" s="186">
        <f t="shared" si="3"/>
        <v>0.23103461533075195</v>
      </c>
      <c r="G34" s="187">
        <f t="shared" si="0"/>
        <v>0.85516872777181341</v>
      </c>
      <c r="H34" s="188">
        <f t="shared" si="1"/>
        <v>0.90017760818085624</v>
      </c>
      <c r="I34" s="8"/>
    </row>
    <row r="35" spans="1:14" ht="20.25" customHeight="1" x14ac:dyDescent="0.2">
      <c r="A35" s="151" t="s">
        <v>8</v>
      </c>
      <c r="B35" s="185">
        <v>1555135400</v>
      </c>
      <c r="C35" s="165">
        <f t="shared" si="2"/>
        <v>13269632884</v>
      </c>
      <c r="D35" s="520"/>
      <c r="E35" s="523"/>
      <c r="F35" s="186">
        <f t="shared" si="3"/>
        <v>0.11352626635050546</v>
      </c>
      <c r="G35" s="187">
        <f>+C35/$E$30</f>
        <v>0.96869499412231885</v>
      </c>
      <c r="H35" s="188">
        <f t="shared" si="1"/>
        <v>1.0196789411813882</v>
      </c>
      <c r="I35" s="8"/>
    </row>
    <row r="36" spans="1:14" ht="20.25" customHeight="1" x14ac:dyDescent="0.2">
      <c r="A36" s="151" t="s">
        <v>9</v>
      </c>
      <c r="B36" s="185">
        <v>600000</v>
      </c>
      <c r="C36" s="165">
        <f t="shared" si="2"/>
        <v>13270232884</v>
      </c>
      <c r="D36" s="520"/>
      <c r="E36" s="523"/>
      <c r="F36" s="186">
        <f t="shared" si="3"/>
        <v>4.3800533259228279E-5</v>
      </c>
      <c r="G36" s="187">
        <f t="shared" si="0"/>
        <v>0.96873879465557811</v>
      </c>
      <c r="H36" s="188">
        <f t="shared" si="1"/>
        <v>1.0197250470058716</v>
      </c>
      <c r="I36" s="8"/>
      <c r="N36" s="162"/>
    </row>
    <row r="37" spans="1:14" ht="20.25" customHeight="1" x14ac:dyDescent="0.2">
      <c r="A37" s="151" t="s">
        <v>10</v>
      </c>
      <c r="B37" s="165">
        <v>-7690428</v>
      </c>
      <c r="C37" s="165">
        <f t="shared" si="2"/>
        <v>13262542456</v>
      </c>
      <c r="D37" s="520"/>
      <c r="E37" s="523"/>
      <c r="F37" s="186">
        <f t="shared" si="3"/>
        <v>-5.6140807898616744E-4</v>
      </c>
      <c r="G37" s="187">
        <f t="shared" si="0"/>
        <v>0.96817738657659191</v>
      </c>
      <c r="H37" s="188">
        <f t="shared" si="1"/>
        <v>1.0191340911332547</v>
      </c>
      <c r="I37" s="8"/>
      <c r="M37" s="163"/>
    </row>
    <row r="38" spans="1:14" ht="20.25" customHeight="1" x14ac:dyDescent="0.2">
      <c r="A38" s="151" t="s">
        <v>11</v>
      </c>
      <c r="B38" s="165">
        <v>72000000</v>
      </c>
      <c r="C38" s="165">
        <f>+C37+B38</f>
        <v>13334542456</v>
      </c>
      <c r="D38" s="520"/>
      <c r="E38" s="523"/>
      <c r="F38" s="186">
        <f t="shared" si="3"/>
        <v>5.2560639911073941E-3</v>
      </c>
      <c r="G38" s="187">
        <f t="shared" si="0"/>
        <v>0.97343345056769925</v>
      </c>
      <c r="H38" s="188">
        <f t="shared" si="1"/>
        <v>1.0246667900712625</v>
      </c>
      <c r="I38" s="8"/>
      <c r="M38" s="121"/>
    </row>
    <row r="39" spans="1:14" ht="20.25" customHeight="1" x14ac:dyDescent="0.2">
      <c r="A39" s="151" t="s">
        <v>12</v>
      </c>
      <c r="B39" s="185">
        <v>233523281</v>
      </c>
      <c r="C39" s="165">
        <f t="shared" si="2"/>
        <v>13568065737</v>
      </c>
      <c r="D39" s="520"/>
      <c r="E39" s="523"/>
      <c r="F39" s="186">
        <f t="shared" si="3"/>
        <v>1.7047407060407686E-2</v>
      </c>
      <c r="G39" s="187">
        <f t="shared" si="0"/>
        <v>0.990480857628107</v>
      </c>
      <c r="H39" s="188">
        <f t="shared" si="1"/>
        <v>1.0426114290822179</v>
      </c>
      <c r="I39" s="8"/>
    </row>
    <row r="40" spans="1:14" ht="20.25" customHeight="1" x14ac:dyDescent="0.2">
      <c r="A40" s="151" t="s">
        <v>16</v>
      </c>
      <c r="B40" s="185">
        <v>-159356033</v>
      </c>
      <c r="C40" s="165">
        <f t="shared" si="2"/>
        <v>13408709704</v>
      </c>
      <c r="D40" s="520"/>
      <c r="E40" s="523"/>
      <c r="F40" s="186">
        <f t="shared" si="3"/>
        <v>-1.1633132039125299E-2</v>
      </c>
      <c r="G40" s="187">
        <f t="shared" si="0"/>
        <v>0.9788477255889817</v>
      </c>
      <c r="H40" s="188">
        <f t="shared" si="1"/>
        <v>1.0303660269357702</v>
      </c>
      <c r="I40" s="8"/>
    </row>
    <row r="41" spans="1:14" ht="20.25" customHeight="1" x14ac:dyDescent="0.2">
      <c r="A41" s="151" t="s">
        <v>17</v>
      </c>
      <c r="B41" s="185">
        <v>-66341000</v>
      </c>
      <c r="C41" s="165">
        <f t="shared" si="2"/>
        <v>13342368704</v>
      </c>
      <c r="D41" s="521"/>
      <c r="E41" s="524"/>
      <c r="F41" s="186">
        <f t="shared" si="3"/>
        <v>-4.8429519615841056E-3</v>
      </c>
      <c r="G41" s="187">
        <f t="shared" si="0"/>
        <v>0.97400477362739757</v>
      </c>
      <c r="H41" s="188">
        <f t="shared" si="1"/>
        <v>1.0252681827656818</v>
      </c>
    </row>
    <row r="42" spans="1:14" ht="59.25" customHeight="1" x14ac:dyDescent="0.2">
      <c r="A42" s="178" t="s">
        <v>73</v>
      </c>
      <c r="B42" s="512" t="s">
        <v>419</v>
      </c>
      <c r="C42" s="512"/>
      <c r="D42" s="512"/>
      <c r="E42" s="512"/>
      <c r="F42" s="512"/>
      <c r="G42" s="512"/>
      <c r="H42" s="512"/>
    </row>
    <row r="43" spans="1:14" ht="59.25" customHeight="1" x14ac:dyDescent="0.2">
      <c r="A43" s="486" t="s">
        <v>21</v>
      </c>
      <c r="B43" s="349"/>
      <c r="C43" s="349"/>
      <c r="D43" s="349"/>
      <c r="E43" s="349"/>
      <c r="F43" s="349"/>
      <c r="G43" s="349"/>
      <c r="H43" s="487"/>
    </row>
    <row r="44" spans="1:14" x14ac:dyDescent="0.2">
      <c r="A44" s="483"/>
      <c r="B44" s="484"/>
      <c r="C44" s="484"/>
      <c r="D44" s="484"/>
      <c r="E44" s="484"/>
      <c r="F44" s="484"/>
      <c r="G44" s="484"/>
      <c r="H44" s="485"/>
    </row>
    <row r="45" spans="1:14" ht="75.75" customHeight="1" x14ac:dyDescent="0.2">
      <c r="A45" s="525"/>
      <c r="B45" s="526"/>
      <c r="C45" s="526"/>
      <c r="D45" s="526"/>
      <c r="E45" s="526"/>
      <c r="F45" s="526"/>
      <c r="G45" s="526"/>
      <c r="H45" s="527"/>
    </row>
    <row r="46" spans="1:14" ht="80.25" customHeight="1" x14ac:dyDescent="0.2">
      <c r="A46" s="525"/>
      <c r="B46" s="526"/>
      <c r="C46" s="526"/>
      <c r="D46" s="526"/>
      <c r="E46" s="526"/>
      <c r="F46" s="526"/>
      <c r="G46" s="526"/>
      <c r="H46" s="527"/>
    </row>
    <row r="47" spans="1:14" ht="0.75" customHeight="1" x14ac:dyDescent="0.2">
      <c r="A47" s="525"/>
      <c r="B47" s="526"/>
      <c r="C47" s="526"/>
      <c r="D47" s="526"/>
      <c r="E47" s="526"/>
      <c r="F47" s="526"/>
      <c r="G47" s="526"/>
      <c r="H47" s="527"/>
    </row>
    <row r="48" spans="1:14" ht="33" customHeight="1" x14ac:dyDescent="0.2">
      <c r="A48" s="528"/>
      <c r="B48" s="529"/>
      <c r="C48" s="529"/>
      <c r="D48" s="529"/>
      <c r="E48" s="529"/>
      <c r="F48" s="529"/>
      <c r="G48" s="529"/>
      <c r="H48" s="530"/>
    </row>
    <row r="49" spans="1:8" ht="57" customHeight="1" x14ac:dyDescent="0.2">
      <c r="A49" s="146" t="s">
        <v>74</v>
      </c>
      <c r="B49" s="512" t="s">
        <v>420</v>
      </c>
      <c r="C49" s="512"/>
      <c r="D49" s="512"/>
      <c r="E49" s="512"/>
      <c r="F49" s="512"/>
      <c r="G49" s="512"/>
      <c r="H49" s="512"/>
    </row>
    <row r="50" spans="1:8" ht="41.25" customHeight="1" x14ac:dyDescent="0.2">
      <c r="A50" s="146" t="s">
        <v>75</v>
      </c>
      <c r="B50" s="355" t="s">
        <v>332</v>
      </c>
      <c r="C50" s="355"/>
      <c r="D50" s="355"/>
      <c r="E50" s="355"/>
      <c r="F50" s="355"/>
      <c r="G50" s="355"/>
      <c r="H50" s="355"/>
    </row>
    <row r="51" spans="1:8" ht="48" customHeight="1" x14ac:dyDescent="0.2">
      <c r="A51" s="198" t="s">
        <v>76</v>
      </c>
      <c r="B51" s="512" t="s">
        <v>369</v>
      </c>
      <c r="C51" s="512"/>
      <c r="D51" s="512"/>
      <c r="E51" s="512"/>
      <c r="F51" s="512"/>
      <c r="G51" s="512"/>
      <c r="H51" s="512"/>
    </row>
    <row r="52" spans="1:8" ht="31.5" customHeight="1" x14ac:dyDescent="0.2">
      <c r="A52" s="486" t="s">
        <v>39</v>
      </c>
      <c r="B52" s="349"/>
      <c r="C52" s="349"/>
      <c r="D52" s="349"/>
      <c r="E52" s="349"/>
      <c r="F52" s="349"/>
      <c r="G52" s="349"/>
      <c r="H52" s="487"/>
    </row>
    <row r="53" spans="1:8" ht="27.75" customHeight="1" x14ac:dyDescent="0.2">
      <c r="A53" s="531" t="s">
        <v>77</v>
      </c>
      <c r="B53" s="195" t="s">
        <v>78</v>
      </c>
      <c r="C53" s="361" t="s">
        <v>79</v>
      </c>
      <c r="D53" s="361"/>
      <c r="E53" s="361"/>
      <c r="F53" s="361" t="s">
        <v>80</v>
      </c>
      <c r="G53" s="361"/>
      <c r="H53" s="532"/>
    </row>
    <row r="54" spans="1:8" ht="24.75" customHeight="1" x14ac:dyDescent="0.2">
      <c r="A54" s="531"/>
      <c r="B54" s="13"/>
      <c r="C54" s="356"/>
      <c r="D54" s="356"/>
      <c r="E54" s="356"/>
      <c r="F54" s="369"/>
      <c r="G54" s="369"/>
      <c r="H54" s="533"/>
    </row>
    <row r="55" spans="1:8" ht="40.5" customHeight="1" x14ac:dyDescent="0.2">
      <c r="A55" s="198" t="s">
        <v>81</v>
      </c>
      <c r="B55" s="359" t="s">
        <v>309</v>
      </c>
      <c r="C55" s="359"/>
      <c r="D55" s="365" t="s">
        <v>82</v>
      </c>
      <c r="E55" s="365"/>
      <c r="F55" s="359" t="s">
        <v>309</v>
      </c>
      <c r="G55" s="359"/>
      <c r="H55" s="534"/>
    </row>
    <row r="56" spans="1:8" ht="33.75" customHeight="1" x14ac:dyDescent="0.2">
      <c r="A56" s="198" t="s">
        <v>83</v>
      </c>
      <c r="B56" s="355" t="s">
        <v>310</v>
      </c>
      <c r="C56" s="355"/>
      <c r="D56" s="360" t="s">
        <v>87</v>
      </c>
      <c r="E56" s="360"/>
      <c r="F56" s="359" t="s">
        <v>310</v>
      </c>
      <c r="G56" s="359"/>
      <c r="H56" s="534"/>
    </row>
    <row r="57" spans="1:8" ht="33" customHeight="1" x14ac:dyDescent="0.2">
      <c r="A57" s="198" t="s">
        <v>85</v>
      </c>
      <c r="B57" s="356"/>
      <c r="C57" s="356"/>
      <c r="D57" s="535" t="s">
        <v>84</v>
      </c>
      <c r="E57" s="536"/>
      <c r="F57" s="539"/>
      <c r="G57" s="540"/>
      <c r="H57" s="541"/>
    </row>
    <row r="58" spans="1:8" ht="33" customHeight="1" thickBot="1" x14ac:dyDescent="0.25">
      <c r="A58" s="152" t="s">
        <v>86</v>
      </c>
      <c r="B58" s="542"/>
      <c r="C58" s="542"/>
      <c r="D58" s="537"/>
      <c r="E58" s="538"/>
      <c r="F58" s="543"/>
      <c r="G58" s="544"/>
      <c r="H58" s="545"/>
    </row>
  </sheetData>
  <dataConsolidate/>
  <mergeCells count="68">
    <mergeCell ref="B57:C57"/>
    <mergeCell ref="D57:E58"/>
    <mergeCell ref="F57:H57"/>
    <mergeCell ref="B58:C58"/>
    <mergeCell ref="F58:H58"/>
    <mergeCell ref="B55:C55"/>
    <mergeCell ref="D55:E55"/>
    <mergeCell ref="F55:H55"/>
    <mergeCell ref="B56:C56"/>
    <mergeCell ref="D56:E56"/>
    <mergeCell ref="F56:H56"/>
    <mergeCell ref="B50:H50"/>
    <mergeCell ref="B51:H51"/>
    <mergeCell ref="A52:H52"/>
    <mergeCell ref="A53:A54"/>
    <mergeCell ref="C53:E53"/>
    <mergeCell ref="F53:H53"/>
    <mergeCell ref="C54:E54"/>
    <mergeCell ref="F54:H54"/>
    <mergeCell ref="B49:H49"/>
    <mergeCell ref="B26:D26"/>
    <mergeCell ref="F26:H26"/>
    <mergeCell ref="B27:D27"/>
    <mergeCell ref="F27:H27"/>
    <mergeCell ref="D30:D41"/>
    <mergeCell ref="E30:E41"/>
    <mergeCell ref="B42:H42"/>
    <mergeCell ref="A43:H43"/>
    <mergeCell ref="A44:H48"/>
    <mergeCell ref="A28:H28"/>
    <mergeCell ref="B23:D23"/>
    <mergeCell ref="E23:H23"/>
    <mergeCell ref="B24:D24"/>
    <mergeCell ref="E24:H24"/>
    <mergeCell ref="B25:D25"/>
    <mergeCell ref="F25:H25"/>
    <mergeCell ref="B19:H19"/>
    <mergeCell ref="B20:H20"/>
    <mergeCell ref="A21:A22"/>
    <mergeCell ref="B21:D21"/>
    <mergeCell ref="E21:H21"/>
    <mergeCell ref="B22:D22"/>
    <mergeCell ref="E22:H22"/>
    <mergeCell ref="B18:H18"/>
    <mergeCell ref="B11:E11"/>
    <mergeCell ref="G11:H11"/>
    <mergeCell ref="B12:E12"/>
    <mergeCell ref="G12:H12"/>
    <mergeCell ref="B13:H13"/>
    <mergeCell ref="B14:H14"/>
    <mergeCell ref="B15:E15"/>
    <mergeCell ref="G15:H15"/>
    <mergeCell ref="B16:E16"/>
    <mergeCell ref="G16:H16"/>
    <mergeCell ref="B17:H17"/>
    <mergeCell ref="C10:D10"/>
    <mergeCell ref="E10:F10"/>
    <mergeCell ref="A2:A5"/>
    <mergeCell ref="B2:H2"/>
    <mergeCell ref="B3:H3"/>
    <mergeCell ref="B4:H4"/>
    <mergeCell ref="B5:E5"/>
    <mergeCell ref="F5:H5"/>
    <mergeCell ref="A6:H6"/>
    <mergeCell ref="A7:H7"/>
    <mergeCell ref="A8:H8"/>
    <mergeCell ref="C9:D9"/>
    <mergeCell ref="E9:H9"/>
  </mergeCells>
  <dataValidations count="6">
    <dataValidation type="list" allowBlank="1" showInputMessage="1" showErrorMessage="1" sqref="B27:D27 IX27:IZ27 ST27:SV27 ACP27:ACR27 AML27:AMN27 AWH27:AWJ27 BGD27:BGF27 BPZ27:BQB27 BZV27:BZX27 CJR27:CJT27 CTN27:CTP27 DDJ27:DDL27 DNF27:DNH27 DXB27:DXD27 EGX27:EGZ27 EQT27:EQV27 FAP27:FAR27 FKL27:FKN27 FUH27:FUJ27 GED27:GEF27 GNZ27:GOB27 GXV27:GXX27 HHR27:HHT27 HRN27:HRP27 IBJ27:IBL27 ILF27:ILH27 IVB27:IVD27 JEX27:JEZ27 JOT27:JOV27 JYP27:JYR27 KIL27:KIN27 KSH27:KSJ27 LCD27:LCF27 LLZ27:LMB27 LVV27:LVX27 MFR27:MFT27 MPN27:MPP27 MZJ27:MZL27 NJF27:NJH27 NTB27:NTD27 OCX27:OCZ27 OMT27:OMV27 OWP27:OWR27 PGL27:PGN27 PQH27:PQJ27 QAD27:QAF27 QJZ27:QKB27 QTV27:QTX27 RDR27:RDT27 RNN27:RNP27 RXJ27:RXL27 SHF27:SHH27 SRB27:SRD27 TAX27:TAZ27 TKT27:TKV27 TUP27:TUR27 UEL27:UEN27 UOH27:UOJ27 UYD27:UYF27 VHZ27:VIB27 VRV27:VRX27 WBR27:WBT27 WLN27:WLP27 WVJ27:WVL27 B65563:D65563 IX65563:IZ65563 ST65563:SV65563 ACP65563:ACR65563 AML65563:AMN65563 AWH65563:AWJ65563 BGD65563:BGF65563 BPZ65563:BQB65563 BZV65563:BZX65563 CJR65563:CJT65563 CTN65563:CTP65563 DDJ65563:DDL65563 DNF65563:DNH65563 DXB65563:DXD65563 EGX65563:EGZ65563 EQT65563:EQV65563 FAP65563:FAR65563 FKL65563:FKN65563 FUH65563:FUJ65563 GED65563:GEF65563 GNZ65563:GOB65563 GXV65563:GXX65563 HHR65563:HHT65563 HRN65563:HRP65563 IBJ65563:IBL65563 ILF65563:ILH65563 IVB65563:IVD65563 JEX65563:JEZ65563 JOT65563:JOV65563 JYP65563:JYR65563 KIL65563:KIN65563 KSH65563:KSJ65563 LCD65563:LCF65563 LLZ65563:LMB65563 LVV65563:LVX65563 MFR65563:MFT65563 MPN65563:MPP65563 MZJ65563:MZL65563 NJF65563:NJH65563 NTB65563:NTD65563 OCX65563:OCZ65563 OMT65563:OMV65563 OWP65563:OWR65563 PGL65563:PGN65563 PQH65563:PQJ65563 QAD65563:QAF65563 QJZ65563:QKB65563 QTV65563:QTX65563 RDR65563:RDT65563 RNN65563:RNP65563 RXJ65563:RXL65563 SHF65563:SHH65563 SRB65563:SRD65563 TAX65563:TAZ65563 TKT65563:TKV65563 TUP65563:TUR65563 UEL65563:UEN65563 UOH65563:UOJ65563 UYD65563:UYF65563 VHZ65563:VIB65563 VRV65563:VRX65563 WBR65563:WBT65563 WLN65563:WLP65563 WVJ65563:WVL65563 B131099:D131099 IX131099:IZ131099 ST131099:SV131099 ACP131099:ACR131099 AML131099:AMN131099 AWH131099:AWJ131099 BGD131099:BGF131099 BPZ131099:BQB131099 BZV131099:BZX131099 CJR131099:CJT131099 CTN131099:CTP131099 DDJ131099:DDL131099 DNF131099:DNH131099 DXB131099:DXD131099 EGX131099:EGZ131099 EQT131099:EQV131099 FAP131099:FAR131099 FKL131099:FKN131099 FUH131099:FUJ131099 GED131099:GEF131099 GNZ131099:GOB131099 GXV131099:GXX131099 HHR131099:HHT131099 HRN131099:HRP131099 IBJ131099:IBL131099 ILF131099:ILH131099 IVB131099:IVD131099 JEX131099:JEZ131099 JOT131099:JOV131099 JYP131099:JYR131099 KIL131099:KIN131099 KSH131099:KSJ131099 LCD131099:LCF131099 LLZ131099:LMB131099 LVV131099:LVX131099 MFR131099:MFT131099 MPN131099:MPP131099 MZJ131099:MZL131099 NJF131099:NJH131099 NTB131099:NTD131099 OCX131099:OCZ131099 OMT131099:OMV131099 OWP131099:OWR131099 PGL131099:PGN131099 PQH131099:PQJ131099 QAD131099:QAF131099 QJZ131099:QKB131099 QTV131099:QTX131099 RDR131099:RDT131099 RNN131099:RNP131099 RXJ131099:RXL131099 SHF131099:SHH131099 SRB131099:SRD131099 TAX131099:TAZ131099 TKT131099:TKV131099 TUP131099:TUR131099 UEL131099:UEN131099 UOH131099:UOJ131099 UYD131099:UYF131099 VHZ131099:VIB131099 VRV131099:VRX131099 WBR131099:WBT131099 WLN131099:WLP131099 WVJ131099:WVL131099 B196635:D196635 IX196635:IZ196635 ST196635:SV196635 ACP196635:ACR196635 AML196635:AMN196635 AWH196635:AWJ196635 BGD196635:BGF196635 BPZ196635:BQB196635 BZV196635:BZX196635 CJR196635:CJT196635 CTN196635:CTP196635 DDJ196635:DDL196635 DNF196635:DNH196635 DXB196635:DXD196635 EGX196635:EGZ196635 EQT196635:EQV196635 FAP196635:FAR196635 FKL196635:FKN196635 FUH196635:FUJ196635 GED196635:GEF196635 GNZ196635:GOB196635 GXV196635:GXX196635 HHR196635:HHT196635 HRN196635:HRP196635 IBJ196635:IBL196635 ILF196635:ILH196635 IVB196635:IVD196635 JEX196635:JEZ196635 JOT196635:JOV196635 JYP196635:JYR196635 KIL196635:KIN196635 KSH196635:KSJ196635 LCD196635:LCF196635 LLZ196635:LMB196635 LVV196635:LVX196635 MFR196635:MFT196635 MPN196635:MPP196635 MZJ196635:MZL196635 NJF196635:NJH196635 NTB196635:NTD196635 OCX196635:OCZ196635 OMT196635:OMV196635 OWP196635:OWR196635 PGL196635:PGN196635 PQH196635:PQJ196635 QAD196635:QAF196635 QJZ196635:QKB196635 QTV196635:QTX196635 RDR196635:RDT196635 RNN196635:RNP196635 RXJ196635:RXL196635 SHF196635:SHH196635 SRB196635:SRD196635 TAX196635:TAZ196635 TKT196635:TKV196635 TUP196635:TUR196635 UEL196635:UEN196635 UOH196635:UOJ196635 UYD196635:UYF196635 VHZ196635:VIB196635 VRV196635:VRX196635 WBR196635:WBT196635 WLN196635:WLP196635 WVJ196635:WVL196635 B262171:D262171 IX262171:IZ262171 ST262171:SV262171 ACP262171:ACR262171 AML262171:AMN262171 AWH262171:AWJ262171 BGD262171:BGF262171 BPZ262171:BQB262171 BZV262171:BZX262171 CJR262171:CJT262171 CTN262171:CTP262171 DDJ262171:DDL262171 DNF262171:DNH262171 DXB262171:DXD262171 EGX262171:EGZ262171 EQT262171:EQV262171 FAP262171:FAR262171 FKL262171:FKN262171 FUH262171:FUJ262171 GED262171:GEF262171 GNZ262171:GOB262171 GXV262171:GXX262171 HHR262171:HHT262171 HRN262171:HRP262171 IBJ262171:IBL262171 ILF262171:ILH262171 IVB262171:IVD262171 JEX262171:JEZ262171 JOT262171:JOV262171 JYP262171:JYR262171 KIL262171:KIN262171 KSH262171:KSJ262171 LCD262171:LCF262171 LLZ262171:LMB262171 LVV262171:LVX262171 MFR262171:MFT262171 MPN262171:MPP262171 MZJ262171:MZL262171 NJF262171:NJH262171 NTB262171:NTD262171 OCX262171:OCZ262171 OMT262171:OMV262171 OWP262171:OWR262171 PGL262171:PGN262171 PQH262171:PQJ262171 QAD262171:QAF262171 QJZ262171:QKB262171 QTV262171:QTX262171 RDR262171:RDT262171 RNN262171:RNP262171 RXJ262171:RXL262171 SHF262171:SHH262171 SRB262171:SRD262171 TAX262171:TAZ262171 TKT262171:TKV262171 TUP262171:TUR262171 UEL262171:UEN262171 UOH262171:UOJ262171 UYD262171:UYF262171 VHZ262171:VIB262171 VRV262171:VRX262171 WBR262171:WBT262171 WLN262171:WLP262171 WVJ262171:WVL262171 B327707:D327707 IX327707:IZ327707 ST327707:SV327707 ACP327707:ACR327707 AML327707:AMN327707 AWH327707:AWJ327707 BGD327707:BGF327707 BPZ327707:BQB327707 BZV327707:BZX327707 CJR327707:CJT327707 CTN327707:CTP327707 DDJ327707:DDL327707 DNF327707:DNH327707 DXB327707:DXD327707 EGX327707:EGZ327707 EQT327707:EQV327707 FAP327707:FAR327707 FKL327707:FKN327707 FUH327707:FUJ327707 GED327707:GEF327707 GNZ327707:GOB327707 GXV327707:GXX327707 HHR327707:HHT327707 HRN327707:HRP327707 IBJ327707:IBL327707 ILF327707:ILH327707 IVB327707:IVD327707 JEX327707:JEZ327707 JOT327707:JOV327707 JYP327707:JYR327707 KIL327707:KIN327707 KSH327707:KSJ327707 LCD327707:LCF327707 LLZ327707:LMB327707 LVV327707:LVX327707 MFR327707:MFT327707 MPN327707:MPP327707 MZJ327707:MZL327707 NJF327707:NJH327707 NTB327707:NTD327707 OCX327707:OCZ327707 OMT327707:OMV327707 OWP327707:OWR327707 PGL327707:PGN327707 PQH327707:PQJ327707 QAD327707:QAF327707 QJZ327707:QKB327707 QTV327707:QTX327707 RDR327707:RDT327707 RNN327707:RNP327707 RXJ327707:RXL327707 SHF327707:SHH327707 SRB327707:SRD327707 TAX327707:TAZ327707 TKT327707:TKV327707 TUP327707:TUR327707 UEL327707:UEN327707 UOH327707:UOJ327707 UYD327707:UYF327707 VHZ327707:VIB327707 VRV327707:VRX327707 WBR327707:WBT327707 WLN327707:WLP327707 WVJ327707:WVL327707 B393243:D393243 IX393243:IZ393243 ST393243:SV393243 ACP393243:ACR393243 AML393243:AMN393243 AWH393243:AWJ393243 BGD393243:BGF393243 BPZ393243:BQB393243 BZV393243:BZX393243 CJR393243:CJT393243 CTN393243:CTP393243 DDJ393243:DDL393243 DNF393243:DNH393243 DXB393243:DXD393243 EGX393243:EGZ393243 EQT393243:EQV393243 FAP393243:FAR393243 FKL393243:FKN393243 FUH393243:FUJ393243 GED393243:GEF393243 GNZ393243:GOB393243 GXV393243:GXX393243 HHR393243:HHT393243 HRN393243:HRP393243 IBJ393243:IBL393243 ILF393243:ILH393243 IVB393243:IVD393243 JEX393243:JEZ393243 JOT393243:JOV393243 JYP393243:JYR393243 KIL393243:KIN393243 KSH393243:KSJ393243 LCD393243:LCF393243 LLZ393243:LMB393243 LVV393243:LVX393243 MFR393243:MFT393243 MPN393243:MPP393243 MZJ393243:MZL393243 NJF393243:NJH393243 NTB393243:NTD393243 OCX393243:OCZ393243 OMT393243:OMV393243 OWP393243:OWR393243 PGL393243:PGN393243 PQH393243:PQJ393243 QAD393243:QAF393243 QJZ393243:QKB393243 QTV393243:QTX393243 RDR393243:RDT393243 RNN393243:RNP393243 RXJ393243:RXL393243 SHF393243:SHH393243 SRB393243:SRD393243 TAX393243:TAZ393243 TKT393243:TKV393243 TUP393243:TUR393243 UEL393243:UEN393243 UOH393243:UOJ393243 UYD393243:UYF393243 VHZ393243:VIB393243 VRV393243:VRX393243 WBR393243:WBT393243 WLN393243:WLP393243 WVJ393243:WVL393243 B458779:D458779 IX458779:IZ458779 ST458779:SV458779 ACP458779:ACR458779 AML458779:AMN458779 AWH458779:AWJ458779 BGD458779:BGF458779 BPZ458779:BQB458779 BZV458779:BZX458779 CJR458779:CJT458779 CTN458779:CTP458779 DDJ458779:DDL458779 DNF458779:DNH458779 DXB458779:DXD458779 EGX458779:EGZ458779 EQT458779:EQV458779 FAP458779:FAR458779 FKL458779:FKN458779 FUH458779:FUJ458779 GED458779:GEF458779 GNZ458779:GOB458779 GXV458779:GXX458779 HHR458779:HHT458779 HRN458779:HRP458779 IBJ458779:IBL458779 ILF458779:ILH458779 IVB458779:IVD458779 JEX458779:JEZ458779 JOT458779:JOV458779 JYP458779:JYR458779 KIL458779:KIN458779 KSH458779:KSJ458779 LCD458779:LCF458779 LLZ458779:LMB458779 LVV458779:LVX458779 MFR458779:MFT458779 MPN458779:MPP458779 MZJ458779:MZL458779 NJF458779:NJH458779 NTB458779:NTD458779 OCX458779:OCZ458779 OMT458779:OMV458779 OWP458779:OWR458779 PGL458779:PGN458779 PQH458779:PQJ458779 QAD458779:QAF458779 QJZ458779:QKB458779 QTV458779:QTX458779 RDR458779:RDT458779 RNN458779:RNP458779 RXJ458779:RXL458779 SHF458779:SHH458779 SRB458779:SRD458779 TAX458779:TAZ458779 TKT458779:TKV458779 TUP458779:TUR458779 UEL458779:UEN458779 UOH458779:UOJ458779 UYD458779:UYF458779 VHZ458779:VIB458779 VRV458779:VRX458779 WBR458779:WBT458779 WLN458779:WLP458779 WVJ458779:WVL458779 B524315:D524315 IX524315:IZ524315 ST524315:SV524315 ACP524315:ACR524315 AML524315:AMN524315 AWH524315:AWJ524315 BGD524315:BGF524315 BPZ524315:BQB524315 BZV524315:BZX524315 CJR524315:CJT524315 CTN524315:CTP524315 DDJ524315:DDL524315 DNF524315:DNH524315 DXB524315:DXD524315 EGX524315:EGZ524315 EQT524315:EQV524315 FAP524315:FAR524315 FKL524315:FKN524315 FUH524315:FUJ524315 GED524315:GEF524315 GNZ524315:GOB524315 GXV524315:GXX524315 HHR524315:HHT524315 HRN524315:HRP524315 IBJ524315:IBL524315 ILF524315:ILH524315 IVB524315:IVD524315 JEX524315:JEZ524315 JOT524315:JOV524315 JYP524315:JYR524315 KIL524315:KIN524315 KSH524315:KSJ524315 LCD524315:LCF524315 LLZ524315:LMB524315 LVV524315:LVX524315 MFR524315:MFT524315 MPN524315:MPP524315 MZJ524315:MZL524315 NJF524315:NJH524315 NTB524315:NTD524315 OCX524315:OCZ524315 OMT524315:OMV524315 OWP524315:OWR524315 PGL524315:PGN524315 PQH524315:PQJ524315 QAD524315:QAF524315 QJZ524315:QKB524315 QTV524315:QTX524315 RDR524315:RDT524315 RNN524315:RNP524315 RXJ524315:RXL524315 SHF524315:SHH524315 SRB524315:SRD524315 TAX524315:TAZ524315 TKT524315:TKV524315 TUP524315:TUR524315 UEL524315:UEN524315 UOH524315:UOJ524315 UYD524315:UYF524315 VHZ524315:VIB524315 VRV524315:VRX524315 WBR524315:WBT524315 WLN524315:WLP524315 WVJ524315:WVL524315 B589851:D589851 IX589851:IZ589851 ST589851:SV589851 ACP589851:ACR589851 AML589851:AMN589851 AWH589851:AWJ589851 BGD589851:BGF589851 BPZ589851:BQB589851 BZV589851:BZX589851 CJR589851:CJT589851 CTN589851:CTP589851 DDJ589851:DDL589851 DNF589851:DNH589851 DXB589851:DXD589851 EGX589851:EGZ589851 EQT589851:EQV589851 FAP589851:FAR589851 FKL589851:FKN589851 FUH589851:FUJ589851 GED589851:GEF589851 GNZ589851:GOB589851 GXV589851:GXX589851 HHR589851:HHT589851 HRN589851:HRP589851 IBJ589851:IBL589851 ILF589851:ILH589851 IVB589851:IVD589851 JEX589851:JEZ589851 JOT589851:JOV589851 JYP589851:JYR589851 KIL589851:KIN589851 KSH589851:KSJ589851 LCD589851:LCF589851 LLZ589851:LMB589851 LVV589851:LVX589851 MFR589851:MFT589851 MPN589851:MPP589851 MZJ589851:MZL589851 NJF589851:NJH589851 NTB589851:NTD589851 OCX589851:OCZ589851 OMT589851:OMV589851 OWP589851:OWR589851 PGL589851:PGN589851 PQH589851:PQJ589851 QAD589851:QAF589851 QJZ589851:QKB589851 QTV589851:QTX589851 RDR589851:RDT589851 RNN589851:RNP589851 RXJ589851:RXL589851 SHF589851:SHH589851 SRB589851:SRD589851 TAX589851:TAZ589851 TKT589851:TKV589851 TUP589851:TUR589851 UEL589851:UEN589851 UOH589851:UOJ589851 UYD589851:UYF589851 VHZ589851:VIB589851 VRV589851:VRX589851 WBR589851:WBT589851 WLN589851:WLP589851 WVJ589851:WVL589851 B655387:D655387 IX655387:IZ655387 ST655387:SV655387 ACP655387:ACR655387 AML655387:AMN655387 AWH655387:AWJ655387 BGD655387:BGF655387 BPZ655387:BQB655387 BZV655387:BZX655387 CJR655387:CJT655387 CTN655387:CTP655387 DDJ655387:DDL655387 DNF655387:DNH655387 DXB655387:DXD655387 EGX655387:EGZ655387 EQT655387:EQV655387 FAP655387:FAR655387 FKL655387:FKN655387 FUH655387:FUJ655387 GED655387:GEF655387 GNZ655387:GOB655387 GXV655387:GXX655387 HHR655387:HHT655387 HRN655387:HRP655387 IBJ655387:IBL655387 ILF655387:ILH655387 IVB655387:IVD655387 JEX655387:JEZ655387 JOT655387:JOV655387 JYP655387:JYR655387 KIL655387:KIN655387 KSH655387:KSJ655387 LCD655387:LCF655387 LLZ655387:LMB655387 LVV655387:LVX655387 MFR655387:MFT655387 MPN655387:MPP655387 MZJ655387:MZL655387 NJF655387:NJH655387 NTB655387:NTD655387 OCX655387:OCZ655387 OMT655387:OMV655387 OWP655387:OWR655387 PGL655387:PGN655387 PQH655387:PQJ655387 QAD655387:QAF655387 QJZ655387:QKB655387 QTV655387:QTX655387 RDR655387:RDT655387 RNN655387:RNP655387 RXJ655387:RXL655387 SHF655387:SHH655387 SRB655387:SRD655387 TAX655387:TAZ655387 TKT655387:TKV655387 TUP655387:TUR655387 UEL655387:UEN655387 UOH655387:UOJ655387 UYD655387:UYF655387 VHZ655387:VIB655387 VRV655387:VRX655387 WBR655387:WBT655387 WLN655387:WLP655387 WVJ655387:WVL655387 B720923:D720923 IX720923:IZ720923 ST720923:SV720923 ACP720923:ACR720923 AML720923:AMN720923 AWH720923:AWJ720923 BGD720923:BGF720923 BPZ720923:BQB720923 BZV720923:BZX720923 CJR720923:CJT720923 CTN720923:CTP720923 DDJ720923:DDL720923 DNF720923:DNH720923 DXB720923:DXD720923 EGX720923:EGZ720923 EQT720923:EQV720923 FAP720923:FAR720923 FKL720923:FKN720923 FUH720923:FUJ720923 GED720923:GEF720923 GNZ720923:GOB720923 GXV720923:GXX720923 HHR720923:HHT720923 HRN720923:HRP720923 IBJ720923:IBL720923 ILF720923:ILH720923 IVB720923:IVD720923 JEX720923:JEZ720923 JOT720923:JOV720923 JYP720923:JYR720923 KIL720923:KIN720923 KSH720923:KSJ720923 LCD720923:LCF720923 LLZ720923:LMB720923 LVV720923:LVX720923 MFR720923:MFT720923 MPN720923:MPP720923 MZJ720923:MZL720923 NJF720923:NJH720923 NTB720923:NTD720923 OCX720923:OCZ720923 OMT720923:OMV720923 OWP720923:OWR720923 PGL720923:PGN720923 PQH720923:PQJ720923 QAD720923:QAF720923 QJZ720923:QKB720923 QTV720923:QTX720923 RDR720923:RDT720923 RNN720923:RNP720923 RXJ720923:RXL720923 SHF720923:SHH720923 SRB720923:SRD720923 TAX720923:TAZ720923 TKT720923:TKV720923 TUP720923:TUR720923 UEL720923:UEN720923 UOH720923:UOJ720923 UYD720923:UYF720923 VHZ720923:VIB720923 VRV720923:VRX720923 WBR720923:WBT720923 WLN720923:WLP720923 WVJ720923:WVL720923 B786459:D786459 IX786459:IZ786459 ST786459:SV786459 ACP786459:ACR786459 AML786459:AMN786459 AWH786459:AWJ786459 BGD786459:BGF786459 BPZ786459:BQB786459 BZV786459:BZX786459 CJR786459:CJT786459 CTN786459:CTP786459 DDJ786459:DDL786459 DNF786459:DNH786459 DXB786459:DXD786459 EGX786459:EGZ786459 EQT786459:EQV786459 FAP786459:FAR786459 FKL786459:FKN786459 FUH786459:FUJ786459 GED786459:GEF786459 GNZ786459:GOB786459 GXV786459:GXX786459 HHR786459:HHT786459 HRN786459:HRP786459 IBJ786459:IBL786459 ILF786459:ILH786459 IVB786459:IVD786459 JEX786459:JEZ786459 JOT786459:JOV786459 JYP786459:JYR786459 KIL786459:KIN786459 KSH786459:KSJ786459 LCD786459:LCF786459 LLZ786459:LMB786459 LVV786459:LVX786459 MFR786459:MFT786459 MPN786459:MPP786459 MZJ786459:MZL786459 NJF786459:NJH786459 NTB786459:NTD786459 OCX786459:OCZ786459 OMT786459:OMV786459 OWP786459:OWR786459 PGL786459:PGN786459 PQH786459:PQJ786459 QAD786459:QAF786459 QJZ786459:QKB786459 QTV786459:QTX786459 RDR786459:RDT786459 RNN786459:RNP786459 RXJ786459:RXL786459 SHF786459:SHH786459 SRB786459:SRD786459 TAX786459:TAZ786459 TKT786459:TKV786459 TUP786459:TUR786459 UEL786459:UEN786459 UOH786459:UOJ786459 UYD786459:UYF786459 VHZ786459:VIB786459 VRV786459:VRX786459 WBR786459:WBT786459 WLN786459:WLP786459 WVJ786459:WVL786459 B851995:D851995 IX851995:IZ851995 ST851995:SV851995 ACP851995:ACR851995 AML851995:AMN851995 AWH851995:AWJ851995 BGD851995:BGF851995 BPZ851995:BQB851995 BZV851995:BZX851995 CJR851995:CJT851995 CTN851995:CTP851995 DDJ851995:DDL851995 DNF851995:DNH851995 DXB851995:DXD851995 EGX851995:EGZ851995 EQT851995:EQV851995 FAP851995:FAR851995 FKL851995:FKN851995 FUH851995:FUJ851995 GED851995:GEF851995 GNZ851995:GOB851995 GXV851995:GXX851995 HHR851995:HHT851995 HRN851995:HRP851995 IBJ851995:IBL851995 ILF851995:ILH851995 IVB851995:IVD851995 JEX851995:JEZ851995 JOT851995:JOV851995 JYP851995:JYR851995 KIL851995:KIN851995 KSH851995:KSJ851995 LCD851995:LCF851995 LLZ851995:LMB851995 LVV851995:LVX851995 MFR851995:MFT851995 MPN851995:MPP851995 MZJ851995:MZL851995 NJF851995:NJH851995 NTB851995:NTD851995 OCX851995:OCZ851995 OMT851995:OMV851995 OWP851995:OWR851995 PGL851995:PGN851995 PQH851995:PQJ851995 QAD851995:QAF851995 QJZ851995:QKB851995 QTV851995:QTX851995 RDR851995:RDT851995 RNN851995:RNP851995 RXJ851995:RXL851995 SHF851995:SHH851995 SRB851995:SRD851995 TAX851995:TAZ851995 TKT851995:TKV851995 TUP851995:TUR851995 UEL851995:UEN851995 UOH851995:UOJ851995 UYD851995:UYF851995 VHZ851995:VIB851995 VRV851995:VRX851995 WBR851995:WBT851995 WLN851995:WLP851995 WVJ851995:WVL851995 B917531:D917531 IX917531:IZ917531 ST917531:SV917531 ACP917531:ACR917531 AML917531:AMN917531 AWH917531:AWJ917531 BGD917531:BGF917531 BPZ917531:BQB917531 BZV917531:BZX917531 CJR917531:CJT917531 CTN917531:CTP917531 DDJ917531:DDL917531 DNF917531:DNH917531 DXB917531:DXD917531 EGX917531:EGZ917531 EQT917531:EQV917531 FAP917531:FAR917531 FKL917531:FKN917531 FUH917531:FUJ917531 GED917531:GEF917531 GNZ917531:GOB917531 GXV917531:GXX917531 HHR917531:HHT917531 HRN917531:HRP917531 IBJ917531:IBL917531 ILF917531:ILH917531 IVB917531:IVD917531 JEX917531:JEZ917531 JOT917531:JOV917531 JYP917531:JYR917531 KIL917531:KIN917531 KSH917531:KSJ917531 LCD917531:LCF917531 LLZ917531:LMB917531 LVV917531:LVX917531 MFR917531:MFT917531 MPN917531:MPP917531 MZJ917531:MZL917531 NJF917531:NJH917531 NTB917531:NTD917531 OCX917531:OCZ917531 OMT917531:OMV917531 OWP917531:OWR917531 PGL917531:PGN917531 PQH917531:PQJ917531 QAD917531:QAF917531 QJZ917531:QKB917531 QTV917531:QTX917531 RDR917531:RDT917531 RNN917531:RNP917531 RXJ917531:RXL917531 SHF917531:SHH917531 SRB917531:SRD917531 TAX917531:TAZ917531 TKT917531:TKV917531 TUP917531:TUR917531 UEL917531:UEN917531 UOH917531:UOJ917531 UYD917531:UYF917531 VHZ917531:VIB917531 VRV917531:VRX917531 WBR917531:WBT917531 WLN917531:WLP917531 WVJ917531:WVL917531 B983067:D983067 IX983067:IZ983067 ST983067:SV983067 ACP983067:ACR983067 AML983067:AMN983067 AWH983067:AWJ983067 BGD983067:BGF983067 BPZ983067:BQB983067 BZV983067:BZX983067 CJR983067:CJT983067 CTN983067:CTP983067 DDJ983067:DDL983067 DNF983067:DNH983067 DXB983067:DXD983067 EGX983067:EGZ983067 EQT983067:EQV983067 FAP983067:FAR983067 FKL983067:FKN983067 FUH983067:FUJ983067 GED983067:GEF983067 GNZ983067:GOB983067 GXV983067:GXX983067 HHR983067:HHT983067 HRN983067:HRP983067 IBJ983067:IBL983067 ILF983067:ILH983067 IVB983067:IVD983067 JEX983067:JEZ983067 JOT983067:JOV983067 JYP983067:JYR983067 KIL983067:KIN983067 KSH983067:KSJ983067 LCD983067:LCF983067 LLZ983067:LMB983067 LVV983067:LVX983067 MFR983067:MFT983067 MPN983067:MPP983067 MZJ983067:MZL983067 NJF983067:NJH983067 NTB983067:NTD983067 OCX983067:OCZ983067 OMT983067:OMV983067 OWP983067:OWR983067 PGL983067:PGN983067 PQH983067:PQJ983067 QAD983067:QAF983067 QJZ983067:QKB983067 QTV983067:QTX983067 RDR983067:RDT983067 RNN983067:RNP983067 RXJ983067:RXL983067 SHF983067:SHH983067 SRB983067:SRD983067 TAX983067:TAZ983067 TKT983067:TKV983067 TUP983067:TUR983067 UEL983067:UEN983067 UOH983067:UOJ983067 UYD983067:UYF983067 VHZ983067:VIB983067 VRV983067:VRX983067 WBR983067:WBT983067 WLN983067:WLP983067 WVJ983067:WVL983067">
      <formula1>$M$15:$M$18</formula1>
    </dataValidation>
    <dataValidation type="list" allowBlank="1" showInputMessage="1" showErrorMessage="1" sqref="B12:E12 IX12:JA12 ST12:SW12 ACP12:ACS12 AML12:AMO12 AWH12:AWK12 BGD12:BGG12 BPZ12:BQC12 BZV12:BZY12 CJR12:CJU12 CTN12:CTQ12 DDJ12:DDM12 DNF12:DNI12 DXB12:DXE12 EGX12:EHA12 EQT12:EQW12 FAP12:FAS12 FKL12:FKO12 FUH12:FUK12 GED12:GEG12 GNZ12:GOC12 GXV12:GXY12 HHR12:HHU12 HRN12:HRQ12 IBJ12:IBM12 ILF12:ILI12 IVB12:IVE12 JEX12:JFA12 JOT12:JOW12 JYP12:JYS12 KIL12:KIO12 KSH12:KSK12 LCD12:LCG12 LLZ12:LMC12 LVV12:LVY12 MFR12:MFU12 MPN12:MPQ12 MZJ12:MZM12 NJF12:NJI12 NTB12:NTE12 OCX12:ODA12 OMT12:OMW12 OWP12:OWS12 PGL12:PGO12 PQH12:PQK12 QAD12:QAG12 QJZ12:QKC12 QTV12:QTY12 RDR12:RDU12 RNN12:RNQ12 RXJ12:RXM12 SHF12:SHI12 SRB12:SRE12 TAX12:TBA12 TKT12:TKW12 TUP12:TUS12 UEL12:UEO12 UOH12:UOK12 UYD12:UYG12 VHZ12:VIC12 VRV12:VRY12 WBR12:WBU12 WLN12:WLQ12 WVJ12:WVM12 B65548:E65548 IX65548:JA65548 ST65548:SW65548 ACP65548:ACS65548 AML65548:AMO65548 AWH65548:AWK65548 BGD65548:BGG65548 BPZ65548:BQC65548 BZV65548:BZY65548 CJR65548:CJU65548 CTN65548:CTQ65548 DDJ65548:DDM65548 DNF65548:DNI65548 DXB65548:DXE65548 EGX65548:EHA65548 EQT65548:EQW65548 FAP65548:FAS65548 FKL65548:FKO65548 FUH65548:FUK65548 GED65548:GEG65548 GNZ65548:GOC65548 GXV65548:GXY65548 HHR65548:HHU65548 HRN65548:HRQ65548 IBJ65548:IBM65548 ILF65548:ILI65548 IVB65548:IVE65548 JEX65548:JFA65548 JOT65548:JOW65548 JYP65548:JYS65548 KIL65548:KIO65548 KSH65548:KSK65548 LCD65548:LCG65548 LLZ65548:LMC65548 LVV65548:LVY65548 MFR65548:MFU65548 MPN65548:MPQ65548 MZJ65548:MZM65548 NJF65548:NJI65548 NTB65548:NTE65548 OCX65548:ODA65548 OMT65548:OMW65548 OWP65548:OWS65548 PGL65548:PGO65548 PQH65548:PQK65548 QAD65548:QAG65548 QJZ65548:QKC65548 QTV65548:QTY65548 RDR65548:RDU65548 RNN65548:RNQ65548 RXJ65548:RXM65548 SHF65548:SHI65548 SRB65548:SRE65548 TAX65548:TBA65548 TKT65548:TKW65548 TUP65548:TUS65548 UEL65548:UEO65548 UOH65548:UOK65548 UYD65548:UYG65548 VHZ65548:VIC65548 VRV65548:VRY65548 WBR65548:WBU65548 WLN65548:WLQ65548 WVJ65548:WVM65548 B131084:E131084 IX131084:JA131084 ST131084:SW131084 ACP131084:ACS131084 AML131084:AMO131084 AWH131084:AWK131084 BGD131084:BGG131084 BPZ131084:BQC131084 BZV131084:BZY131084 CJR131084:CJU131084 CTN131084:CTQ131084 DDJ131084:DDM131084 DNF131084:DNI131084 DXB131084:DXE131084 EGX131084:EHA131084 EQT131084:EQW131084 FAP131084:FAS131084 FKL131084:FKO131084 FUH131084:FUK131084 GED131084:GEG131084 GNZ131084:GOC131084 GXV131084:GXY131084 HHR131084:HHU131084 HRN131084:HRQ131084 IBJ131084:IBM131084 ILF131084:ILI131084 IVB131084:IVE131084 JEX131084:JFA131084 JOT131084:JOW131084 JYP131084:JYS131084 KIL131084:KIO131084 KSH131084:KSK131084 LCD131084:LCG131084 LLZ131084:LMC131084 LVV131084:LVY131084 MFR131084:MFU131084 MPN131084:MPQ131084 MZJ131084:MZM131084 NJF131084:NJI131084 NTB131084:NTE131084 OCX131084:ODA131084 OMT131084:OMW131084 OWP131084:OWS131084 PGL131084:PGO131084 PQH131084:PQK131084 QAD131084:QAG131084 QJZ131084:QKC131084 QTV131084:QTY131084 RDR131084:RDU131084 RNN131084:RNQ131084 RXJ131084:RXM131084 SHF131084:SHI131084 SRB131084:SRE131084 TAX131084:TBA131084 TKT131084:TKW131084 TUP131084:TUS131084 UEL131084:UEO131084 UOH131084:UOK131084 UYD131084:UYG131084 VHZ131084:VIC131084 VRV131084:VRY131084 WBR131084:WBU131084 WLN131084:WLQ131084 WVJ131084:WVM131084 B196620:E196620 IX196620:JA196620 ST196620:SW196620 ACP196620:ACS196620 AML196620:AMO196620 AWH196620:AWK196620 BGD196620:BGG196620 BPZ196620:BQC196620 BZV196620:BZY196620 CJR196620:CJU196620 CTN196620:CTQ196620 DDJ196620:DDM196620 DNF196620:DNI196620 DXB196620:DXE196620 EGX196620:EHA196620 EQT196620:EQW196620 FAP196620:FAS196620 FKL196620:FKO196620 FUH196620:FUK196620 GED196620:GEG196620 GNZ196620:GOC196620 GXV196620:GXY196620 HHR196620:HHU196620 HRN196620:HRQ196620 IBJ196620:IBM196620 ILF196620:ILI196620 IVB196620:IVE196620 JEX196620:JFA196620 JOT196620:JOW196620 JYP196620:JYS196620 KIL196620:KIO196620 KSH196620:KSK196620 LCD196620:LCG196620 LLZ196620:LMC196620 LVV196620:LVY196620 MFR196620:MFU196620 MPN196620:MPQ196620 MZJ196620:MZM196620 NJF196620:NJI196620 NTB196620:NTE196620 OCX196620:ODA196620 OMT196620:OMW196620 OWP196620:OWS196620 PGL196620:PGO196620 PQH196620:PQK196620 QAD196620:QAG196620 QJZ196620:QKC196620 QTV196620:QTY196620 RDR196620:RDU196620 RNN196620:RNQ196620 RXJ196620:RXM196620 SHF196620:SHI196620 SRB196620:SRE196620 TAX196620:TBA196620 TKT196620:TKW196620 TUP196620:TUS196620 UEL196620:UEO196620 UOH196620:UOK196620 UYD196620:UYG196620 VHZ196620:VIC196620 VRV196620:VRY196620 WBR196620:WBU196620 WLN196620:WLQ196620 WVJ196620:WVM196620 B262156:E262156 IX262156:JA262156 ST262156:SW262156 ACP262156:ACS262156 AML262156:AMO262156 AWH262156:AWK262156 BGD262156:BGG262156 BPZ262156:BQC262156 BZV262156:BZY262156 CJR262156:CJU262156 CTN262156:CTQ262156 DDJ262156:DDM262156 DNF262156:DNI262156 DXB262156:DXE262156 EGX262156:EHA262156 EQT262156:EQW262156 FAP262156:FAS262156 FKL262156:FKO262156 FUH262156:FUK262156 GED262156:GEG262156 GNZ262156:GOC262156 GXV262156:GXY262156 HHR262156:HHU262156 HRN262156:HRQ262156 IBJ262156:IBM262156 ILF262156:ILI262156 IVB262156:IVE262156 JEX262156:JFA262156 JOT262156:JOW262156 JYP262156:JYS262156 KIL262156:KIO262156 KSH262156:KSK262156 LCD262156:LCG262156 LLZ262156:LMC262156 LVV262156:LVY262156 MFR262156:MFU262156 MPN262156:MPQ262156 MZJ262156:MZM262156 NJF262156:NJI262156 NTB262156:NTE262156 OCX262156:ODA262156 OMT262156:OMW262156 OWP262156:OWS262156 PGL262156:PGO262156 PQH262156:PQK262156 QAD262156:QAG262156 QJZ262156:QKC262156 QTV262156:QTY262156 RDR262156:RDU262156 RNN262156:RNQ262156 RXJ262156:RXM262156 SHF262156:SHI262156 SRB262156:SRE262156 TAX262156:TBA262156 TKT262156:TKW262156 TUP262156:TUS262156 UEL262156:UEO262156 UOH262156:UOK262156 UYD262156:UYG262156 VHZ262156:VIC262156 VRV262156:VRY262156 WBR262156:WBU262156 WLN262156:WLQ262156 WVJ262156:WVM262156 B327692:E327692 IX327692:JA327692 ST327692:SW327692 ACP327692:ACS327692 AML327692:AMO327692 AWH327692:AWK327692 BGD327692:BGG327692 BPZ327692:BQC327692 BZV327692:BZY327692 CJR327692:CJU327692 CTN327692:CTQ327692 DDJ327692:DDM327692 DNF327692:DNI327692 DXB327692:DXE327692 EGX327692:EHA327692 EQT327692:EQW327692 FAP327692:FAS327692 FKL327692:FKO327692 FUH327692:FUK327692 GED327692:GEG327692 GNZ327692:GOC327692 GXV327692:GXY327692 HHR327692:HHU327692 HRN327692:HRQ327692 IBJ327692:IBM327692 ILF327692:ILI327692 IVB327692:IVE327692 JEX327692:JFA327692 JOT327692:JOW327692 JYP327692:JYS327692 KIL327692:KIO327692 KSH327692:KSK327692 LCD327692:LCG327692 LLZ327692:LMC327692 LVV327692:LVY327692 MFR327692:MFU327692 MPN327692:MPQ327692 MZJ327692:MZM327692 NJF327692:NJI327692 NTB327692:NTE327692 OCX327692:ODA327692 OMT327692:OMW327692 OWP327692:OWS327692 PGL327692:PGO327692 PQH327692:PQK327692 QAD327692:QAG327692 QJZ327692:QKC327692 QTV327692:QTY327692 RDR327692:RDU327692 RNN327692:RNQ327692 RXJ327692:RXM327692 SHF327692:SHI327692 SRB327692:SRE327692 TAX327692:TBA327692 TKT327692:TKW327692 TUP327692:TUS327692 UEL327692:UEO327692 UOH327692:UOK327692 UYD327692:UYG327692 VHZ327692:VIC327692 VRV327692:VRY327692 WBR327692:WBU327692 WLN327692:WLQ327692 WVJ327692:WVM327692 B393228:E393228 IX393228:JA393228 ST393228:SW393228 ACP393228:ACS393228 AML393228:AMO393228 AWH393228:AWK393228 BGD393228:BGG393228 BPZ393228:BQC393228 BZV393228:BZY393228 CJR393228:CJU393228 CTN393228:CTQ393228 DDJ393228:DDM393228 DNF393228:DNI393228 DXB393228:DXE393228 EGX393228:EHA393228 EQT393228:EQW393228 FAP393228:FAS393228 FKL393228:FKO393228 FUH393228:FUK393228 GED393228:GEG393228 GNZ393228:GOC393228 GXV393228:GXY393228 HHR393228:HHU393228 HRN393228:HRQ393228 IBJ393228:IBM393228 ILF393228:ILI393228 IVB393228:IVE393228 JEX393228:JFA393228 JOT393228:JOW393228 JYP393228:JYS393228 KIL393228:KIO393228 KSH393228:KSK393228 LCD393228:LCG393228 LLZ393228:LMC393228 LVV393228:LVY393228 MFR393228:MFU393228 MPN393228:MPQ393228 MZJ393228:MZM393228 NJF393228:NJI393228 NTB393228:NTE393228 OCX393228:ODA393228 OMT393228:OMW393228 OWP393228:OWS393228 PGL393228:PGO393228 PQH393228:PQK393228 QAD393228:QAG393228 QJZ393228:QKC393228 QTV393228:QTY393228 RDR393228:RDU393228 RNN393228:RNQ393228 RXJ393228:RXM393228 SHF393228:SHI393228 SRB393228:SRE393228 TAX393228:TBA393228 TKT393228:TKW393228 TUP393228:TUS393228 UEL393228:UEO393228 UOH393228:UOK393228 UYD393228:UYG393228 VHZ393228:VIC393228 VRV393228:VRY393228 WBR393228:WBU393228 WLN393228:WLQ393228 WVJ393228:WVM393228 B458764:E458764 IX458764:JA458764 ST458764:SW458764 ACP458764:ACS458764 AML458764:AMO458764 AWH458764:AWK458764 BGD458764:BGG458764 BPZ458764:BQC458764 BZV458764:BZY458764 CJR458764:CJU458764 CTN458764:CTQ458764 DDJ458764:DDM458764 DNF458764:DNI458764 DXB458764:DXE458764 EGX458764:EHA458764 EQT458764:EQW458764 FAP458764:FAS458764 FKL458764:FKO458764 FUH458764:FUK458764 GED458764:GEG458764 GNZ458764:GOC458764 GXV458764:GXY458764 HHR458764:HHU458764 HRN458764:HRQ458764 IBJ458764:IBM458764 ILF458764:ILI458764 IVB458764:IVE458764 JEX458764:JFA458764 JOT458764:JOW458764 JYP458764:JYS458764 KIL458764:KIO458764 KSH458764:KSK458764 LCD458764:LCG458764 LLZ458764:LMC458764 LVV458764:LVY458764 MFR458764:MFU458764 MPN458764:MPQ458764 MZJ458764:MZM458764 NJF458764:NJI458764 NTB458764:NTE458764 OCX458764:ODA458764 OMT458764:OMW458764 OWP458764:OWS458764 PGL458764:PGO458764 PQH458764:PQK458764 QAD458764:QAG458764 QJZ458764:QKC458764 QTV458764:QTY458764 RDR458764:RDU458764 RNN458764:RNQ458764 RXJ458764:RXM458764 SHF458764:SHI458764 SRB458764:SRE458764 TAX458764:TBA458764 TKT458764:TKW458764 TUP458764:TUS458764 UEL458764:UEO458764 UOH458764:UOK458764 UYD458764:UYG458764 VHZ458764:VIC458764 VRV458764:VRY458764 WBR458764:WBU458764 WLN458764:WLQ458764 WVJ458764:WVM458764 B524300:E524300 IX524300:JA524300 ST524300:SW524300 ACP524300:ACS524300 AML524300:AMO524300 AWH524300:AWK524300 BGD524300:BGG524300 BPZ524300:BQC524300 BZV524300:BZY524300 CJR524300:CJU524300 CTN524300:CTQ524300 DDJ524300:DDM524300 DNF524300:DNI524300 DXB524300:DXE524300 EGX524300:EHA524300 EQT524300:EQW524300 FAP524300:FAS524300 FKL524300:FKO524300 FUH524300:FUK524300 GED524300:GEG524300 GNZ524300:GOC524300 GXV524300:GXY524300 HHR524300:HHU524300 HRN524300:HRQ524300 IBJ524300:IBM524300 ILF524300:ILI524300 IVB524300:IVE524300 JEX524300:JFA524300 JOT524300:JOW524300 JYP524300:JYS524300 KIL524300:KIO524300 KSH524300:KSK524300 LCD524300:LCG524300 LLZ524300:LMC524300 LVV524300:LVY524300 MFR524300:MFU524300 MPN524300:MPQ524300 MZJ524300:MZM524300 NJF524300:NJI524300 NTB524300:NTE524300 OCX524300:ODA524300 OMT524300:OMW524300 OWP524300:OWS524300 PGL524300:PGO524300 PQH524300:PQK524300 QAD524300:QAG524300 QJZ524300:QKC524300 QTV524300:QTY524300 RDR524300:RDU524300 RNN524300:RNQ524300 RXJ524300:RXM524300 SHF524300:SHI524300 SRB524300:SRE524300 TAX524300:TBA524300 TKT524300:TKW524300 TUP524300:TUS524300 UEL524300:UEO524300 UOH524300:UOK524300 UYD524300:UYG524300 VHZ524300:VIC524300 VRV524300:VRY524300 WBR524300:WBU524300 WLN524300:WLQ524300 WVJ524300:WVM524300 B589836:E589836 IX589836:JA589836 ST589836:SW589836 ACP589836:ACS589836 AML589836:AMO589836 AWH589836:AWK589836 BGD589836:BGG589836 BPZ589836:BQC589836 BZV589836:BZY589836 CJR589836:CJU589836 CTN589836:CTQ589836 DDJ589836:DDM589836 DNF589836:DNI589836 DXB589836:DXE589836 EGX589836:EHA589836 EQT589836:EQW589836 FAP589836:FAS589836 FKL589836:FKO589836 FUH589836:FUK589836 GED589836:GEG589836 GNZ589836:GOC589836 GXV589836:GXY589836 HHR589836:HHU589836 HRN589836:HRQ589836 IBJ589836:IBM589836 ILF589836:ILI589836 IVB589836:IVE589836 JEX589836:JFA589836 JOT589836:JOW589836 JYP589836:JYS589836 KIL589836:KIO589836 KSH589836:KSK589836 LCD589836:LCG589836 LLZ589836:LMC589836 LVV589836:LVY589836 MFR589836:MFU589836 MPN589836:MPQ589836 MZJ589836:MZM589836 NJF589836:NJI589836 NTB589836:NTE589836 OCX589836:ODA589836 OMT589836:OMW589836 OWP589836:OWS589836 PGL589836:PGO589836 PQH589836:PQK589836 QAD589836:QAG589836 QJZ589836:QKC589836 QTV589836:QTY589836 RDR589836:RDU589836 RNN589836:RNQ589836 RXJ589836:RXM589836 SHF589836:SHI589836 SRB589836:SRE589836 TAX589836:TBA589836 TKT589836:TKW589836 TUP589836:TUS589836 UEL589836:UEO589836 UOH589836:UOK589836 UYD589836:UYG589836 VHZ589836:VIC589836 VRV589836:VRY589836 WBR589836:WBU589836 WLN589836:WLQ589836 WVJ589836:WVM589836 B655372:E655372 IX655372:JA655372 ST655372:SW655372 ACP655372:ACS655372 AML655372:AMO655372 AWH655372:AWK655372 BGD655372:BGG655372 BPZ655372:BQC655372 BZV655372:BZY655372 CJR655372:CJU655372 CTN655372:CTQ655372 DDJ655372:DDM655372 DNF655372:DNI655372 DXB655372:DXE655372 EGX655372:EHA655372 EQT655372:EQW655372 FAP655372:FAS655372 FKL655372:FKO655372 FUH655372:FUK655372 GED655372:GEG655372 GNZ655372:GOC655372 GXV655372:GXY655372 HHR655372:HHU655372 HRN655372:HRQ655372 IBJ655372:IBM655372 ILF655372:ILI655372 IVB655372:IVE655372 JEX655372:JFA655372 JOT655372:JOW655372 JYP655372:JYS655372 KIL655372:KIO655372 KSH655372:KSK655372 LCD655372:LCG655372 LLZ655372:LMC655372 LVV655372:LVY655372 MFR655372:MFU655372 MPN655372:MPQ655372 MZJ655372:MZM655372 NJF655372:NJI655372 NTB655372:NTE655372 OCX655372:ODA655372 OMT655372:OMW655372 OWP655372:OWS655372 PGL655372:PGO655372 PQH655372:PQK655372 QAD655372:QAG655372 QJZ655372:QKC655372 QTV655372:QTY655372 RDR655372:RDU655372 RNN655372:RNQ655372 RXJ655372:RXM655372 SHF655372:SHI655372 SRB655372:SRE655372 TAX655372:TBA655372 TKT655372:TKW655372 TUP655372:TUS655372 UEL655372:UEO655372 UOH655372:UOK655372 UYD655372:UYG655372 VHZ655372:VIC655372 VRV655372:VRY655372 WBR655372:WBU655372 WLN655372:WLQ655372 WVJ655372:WVM655372 B720908:E720908 IX720908:JA720908 ST720908:SW720908 ACP720908:ACS720908 AML720908:AMO720908 AWH720908:AWK720908 BGD720908:BGG720908 BPZ720908:BQC720908 BZV720908:BZY720908 CJR720908:CJU720908 CTN720908:CTQ720908 DDJ720908:DDM720908 DNF720908:DNI720908 DXB720908:DXE720908 EGX720908:EHA720908 EQT720908:EQW720908 FAP720908:FAS720908 FKL720908:FKO720908 FUH720908:FUK720908 GED720908:GEG720908 GNZ720908:GOC720908 GXV720908:GXY720908 HHR720908:HHU720908 HRN720908:HRQ720908 IBJ720908:IBM720908 ILF720908:ILI720908 IVB720908:IVE720908 JEX720908:JFA720908 JOT720908:JOW720908 JYP720908:JYS720908 KIL720908:KIO720908 KSH720908:KSK720908 LCD720908:LCG720908 LLZ720908:LMC720908 LVV720908:LVY720908 MFR720908:MFU720908 MPN720908:MPQ720908 MZJ720908:MZM720908 NJF720908:NJI720908 NTB720908:NTE720908 OCX720908:ODA720908 OMT720908:OMW720908 OWP720908:OWS720908 PGL720908:PGO720908 PQH720908:PQK720908 QAD720908:QAG720908 QJZ720908:QKC720908 QTV720908:QTY720908 RDR720908:RDU720908 RNN720908:RNQ720908 RXJ720908:RXM720908 SHF720908:SHI720908 SRB720908:SRE720908 TAX720908:TBA720908 TKT720908:TKW720908 TUP720908:TUS720908 UEL720908:UEO720908 UOH720908:UOK720908 UYD720908:UYG720908 VHZ720908:VIC720908 VRV720908:VRY720908 WBR720908:WBU720908 WLN720908:WLQ720908 WVJ720908:WVM720908 B786444:E786444 IX786444:JA786444 ST786444:SW786444 ACP786444:ACS786444 AML786444:AMO786444 AWH786444:AWK786444 BGD786444:BGG786444 BPZ786444:BQC786444 BZV786444:BZY786444 CJR786444:CJU786444 CTN786444:CTQ786444 DDJ786444:DDM786444 DNF786444:DNI786444 DXB786444:DXE786444 EGX786444:EHA786444 EQT786444:EQW786444 FAP786444:FAS786444 FKL786444:FKO786444 FUH786444:FUK786444 GED786444:GEG786444 GNZ786444:GOC786444 GXV786444:GXY786444 HHR786444:HHU786444 HRN786444:HRQ786444 IBJ786444:IBM786444 ILF786444:ILI786444 IVB786444:IVE786444 JEX786444:JFA786444 JOT786444:JOW786444 JYP786444:JYS786444 KIL786444:KIO786444 KSH786444:KSK786444 LCD786444:LCG786444 LLZ786444:LMC786444 LVV786444:LVY786444 MFR786444:MFU786444 MPN786444:MPQ786444 MZJ786444:MZM786444 NJF786444:NJI786444 NTB786444:NTE786444 OCX786444:ODA786444 OMT786444:OMW786444 OWP786444:OWS786444 PGL786444:PGO786444 PQH786444:PQK786444 QAD786444:QAG786444 QJZ786444:QKC786444 QTV786444:QTY786444 RDR786444:RDU786444 RNN786444:RNQ786444 RXJ786444:RXM786444 SHF786444:SHI786444 SRB786444:SRE786444 TAX786444:TBA786444 TKT786444:TKW786444 TUP786444:TUS786444 UEL786444:UEO786444 UOH786444:UOK786444 UYD786444:UYG786444 VHZ786444:VIC786444 VRV786444:VRY786444 WBR786444:WBU786444 WLN786444:WLQ786444 WVJ786444:WVM786444 B851980:E851980 IX851980:JA851980 ST851980:SW851980 ACP851980:ACS851980 AML851980:AMO851980 AWH851980:AWK851980 BGD851980:BGG851980 BPZ851980:BQC851980 BZV851980:BZY851980 CJR851980:CJU851980 CTN851980:CTQ851980 DDJ851980:DDM851980 DNF851980:DNI851980 DXB851980:DXE851980 EGX851980:EHA851980 EQT851980:EQW851980 FAP851980:FAS851980 FKL851980:FKO851980 FUH851980:FUK851980 GED851980:GEG851980 GNZ851980:GOC851980 GXV851980:GXY851980 HHR851980:HHU851980 HRN851980:HRQ851980 IBJ851980:IBM851980 ILF851980:ILI851980 IVB851980:IVE851980 JEX851980:JFA851980 JOT851980:JOW851980 JYP851980:JYS851980 KIL851980:KIO851980 KSH851980:KSK851980 LCD851980:LCG851980 LLZ851980:LMC851980 LVV851980:LVY851980 MFR851980:MFU851980 MPN851980:MPQ851980 MZJ851980:MZM851980 NJF851980:NJI851980 NTB851980:NTE851980 OCX851980:ODA851980 OMT851980:OMW851980 OWP851980:OWS851980 PGL851980:PGO851980 PQH851980:PQK851980 QAD851980:QAG851980 QJZ851980:QKC851980 QTV851980:QTY851980 RDR851980:RDU851980 RNN851980:RNQ851980 RXJ851980:RXM851980 SHF851980:SHI851980 SRB851980:SRE851980 TAX851980:TBA851980 TKT851980:TKW851980 TUP851980:TUS851980 UEL851980:UEO851980 UOH851980:UOK851980 UYD851980:UYG851980 VHZ851980:VIC851980 VRV851980:VRY851980 WBR851980:WBU851980 WLN851980:WLQ851980 WVJ851980:WVM851980 B917516:E917516 IX917516:JA917516 ST917516:SW917516 ACP917516:ACS917516 AML917516:AMO917516 AWH917516:AWK917516 BGD917516:BGG917516 BPZ917516:BQC917516 BZV917516:BZY917516 CJR917516:CJU917516 CTN917516:CTQ917516 DDJ917516:DDM917516 DNF917516:DNI917516 DXB917516:DXE917516 EGX917516:EHA917516 EQT917516:EQW917516 FAP917516:FAS917516 FKL917516:FKO917516 FUH917516:FUK917516 GED917516:GEG917516 GNZ917516:GOC917516 GXV917516:GXY917516 HHR917516:HHU917516 HRN917516:HRQ917516 IBJ917516:IBM917516 ILF917516:ILI917516 IVB917516:IVE917516 JEX917516:JFA917516 JOT917516:JOW917516 JYP917516:JYS917516 KIL917516:KIO917516 KSH917516:KSK917516 LCD917516:LCG917516 LLZ917516:LMC917516 LVV917516:LVY917516 MFR917516:MFU917516 MPN917516:MPQ917516 MZJ917516:MZM917516 NJF917516:NJI917516 NTB917516:NTE917516 OCX917516:ODA917516 OMT917516:OMW917516 OWP917516:OWS917516 PGL917516:PGO917516 PQH917516:PQK917516 QAD917516:QAG917516 QJZ917516:QKC917516 QTV917516:QTY917516 RDR917516:RDU917516 RNN917516:RNQ917516 RXJ917516:RXM917516 SHF917516:SHI917516 SRB917516:SRE917516 TAX917516:TBA917516 TKT917516:TKW917516 TUP917516:TUS917516 UEL917516:UEO917516 UOH917516:UOK917516 UYD917516:UYG917516 VHZ917516:VIC917516 VRV917516:VRY917516 WBR917516:WBU917516 WLN917516:WLQ917516 WVJ917516:WVM917516 B983052:E983052 IX983052:JA983052 ST983052:SW983052 ACP983052:ACS983052 AML983052:AMO983052 AWH983052:AWK983052 BGD983052:BGG983052 BPZ983052:BQC983052 BZV983052:BZY983052 CJR983052:CJU983052 CTN983052:CTQ983052 DDJ983052:DDM983052 DNF983052:DNI983052 DXB983052:DXE983052 EGX983052:EHA983052 EQT983052:EQW983052 FAP983052:FAS983052 FKL983052:FKO983052 FUH983052:FUK983052 GED983052:GEG983052 GNZ983052:GOC983052 GXV983052:GXY983052 HHR983052:HHU983052 HRN983052:HRQ983052 IBJ983052:IBM983052 ILF983052:ILI983052 IVB983052:IVE983052 JEX983052:JFA983052 JOT983052:JOW983052 JYP983052:JYS983052 KIL983052:KIO983052 KSH983052:KSK983052 LCD983052:LCG983052 LLZ983052:LMC983052 LVV983052:LVY983052 MFR983052:MFU983052 MPN983052:MPQ983052 MZJ983052:MZM983052 NJF983052:NJI983052 NTB983052:NTE983052 OCX983052:ODA983052 OMT983052:OMW983052 OWP983052:OWS983052 PGL983052:PGO983052 PQH983052:PQK983052 QAD983052:QAG983052 QJZ983052:QKC983052 QTV983052:QTY983052 RDR983052:RDU983052 RNN983052:RNQ983052 RXJ983052:RXM983052 SHF983052:SHI983052 SRB983052:SRE983052 TAX983052:TBA983052 TKT983052:TKW983052 TUP983052:TUS983052 UEL983052:UEO983052 UOH983052:UOK983052 UYD983052:UYG983052 VHZ983052:VIC983052 VRV983052:VRY983052 WBR983052:WBU983052 WLN983052:WLQ983052 WVJ983052:WVM983052">
      <formula1>$M$9:$M$12</formula1>
    </dataValidation>
    <dataValidation type="list" allowBlank="1" showInputMessage="1" showErrorMessage="1" sqref="G15:H15 JC15:JD15 SY15:SZ15 ACU15:ACV15 AMQ15:AMR15 AWM15:AWN15 BGI15:BGJ15 BQE15:BQF15 CAA15:CAB15 CJW15:CJX15 CTS15:CTT15 DDO15:DDP15 DNK15:DNL15 DXG15:DXH15 EHC15:EHD15 EQY15:EQZ15 FAU15:FAV15 FKQ15:FKR15 FUM15:FUN15 GEI15:GEJ15 GOE15:GOF15 GYA15:GYB15 HHW15:HHX15 HRS15:HRT15 IBO15:IBP15 ILK15:ILL15 IVG15:IVH15 JFC15:JFD15 JOY15:JOZ15 JYU15:JYV15 KIQ15:KIR15 KSM15:KSN15 LCI15:LCJ15 LME15:LMF15 LWA15:LWB15 MFW15:MFX15 MPS15:MPT15 MZO15:MZP15 NJK15:NJL15 NTG15:NTH15 ODC15:ODD15 OMY15:OMZ15 OWU15:OWV15 PGQ15:PGR15 PQM15:PQN15 QAI15:QAJ15 QKE15:QKF15 QUA15:QUB15 RDW15:RDX15 RNS15:RNT15 RXO15:RXP15 SHK15:SHL15 SRG15:SRH15 TBC15:TBD15 TKY15:TKZ15 TUU15:TUV15 UEQ15:UER15 UOM15:UON15 UYI15:UYJ15 VIE15:VIF15 VSA15:VSB15 WBW15:WBX15 WLS15:WLT15 WVO15:WVP15 G65551:H65551 JC65551:JD65551 SY65551:SZ65551 ACU65551:ACV65551 AMQ65551:AMR65551 AWM65551:AWN65551 BGI65551:BGJ65551 BQE65551:BQF65551 CAA65551:CAB65551 CJW65551:CJX65551 CTS65551:CTT65551 DDO65551:DDP65551 DNK65551:DNL65551 DXG65551:DXH65551 EHC65551:EHD65551 EQY65551:EQZ65551 FAU65551:FAV65551 FKQ65551:FKR65551 FUM65551:FUN65551 GEI65551:GEJ65551 GOE65551:GOF65551 GYA65551:GYB65551 HHW65551:HHX65551 HRS65551:HRT65551 IBO65551:IBP65551 ILK65551:ILL65551 IVG65551:IVH65551 JFC65551:JFD65551 JOY65551:JOZ65551 JYU65551:JYV65551 KIQ65551:KIR65551 KSM65551:KSN65551 LCI65551:LCJ65551 LME65551:LMF65551 LWA65551:LWB65551 MFW65551:MFX65551 MPS65551:MPT65551 MZO65551:MZP65551 NJK65551:NJL65551 NTG65551:NTH65551 ODC65551:ODD65551 OMY65551:OMZ65551 OWU65551:OWV65551 PGQ65551:PGR65551 PQM65551:PQN65551 QAI65551:QAJ65551 QKE65551:QKF65551 QUA65551:QUB65551 RDW65551:RDX65551 RNS65551:RNT65551 RXO65551:RXP65551 SHK65551:SHL65551 SRG65551:SRH65551 TBC65551:TBD65551 TKY65551:TKZ65551 TUU65551:TUV65551 UEQ65551:UER65551 UOM65551:UON65551 UYI65551:UYJ65551 VIE65551:VIF65551 VSA65551:VSB65551 WBW65551:WBX65551 WLS65551:WLT65551 WVO65551:WVP65551 G131087:H131087 JC131087:JD131087 SY131087:SZ131087 ACU131087:ACV131087 AMQ131087:AMR131087 AWM131087:AWN131087 BGI131087:BGJ131087 BQE131087:BQF131087 CAA131087:CAB131087 CJW131087:CJX131087 CTS131087:CTT131087 DDO131087:DDP131087 DNK131087:DNL131087 DXG131087:DXH131087 EHC131087:EHD131087 EQY131087:EQZ131087 FAU131087:FAV131087 FKQ131087:FKR131087 FUM131087:FUN131087 GEI131087:GEJ131087 GOE131087:GOF131087 GYA131087:GYB131087 HHW131087:HHX131087 HRS131087:HRT131087 IBO131087:IBP131087 ILK131087:ILL131087 IVG131087:IVH131087 JFC131087:JFD131087 JOY131087:JOZ131087 JYU131087:JYV131087 KIQ131087:KIR131087 KSM131087:KSN131087 LCI131087:LCJ131087 LME131087:LMF131087 LWA131087:LWB131087 MFW131087:MFX131087 MPS131087:MPT131087 MZO131087:MZP131087 NJK131087:NJL131087 NTG131087:NTH131087 ODC131087:ODD131087 OMY131087:OMZ131087 OWU131087:OWV131087 PGQ131087:PGR131087 PQM131087:PQN131087 QAI131087:QAJ131087 QKE131087:QKF131087 QUA131087:QUB131087 RDW131087:RDX131087 RNS131087:RNT131087 RXO131087:RXP131087 SHK131087:SHL131087 SRG131087:SRH131087 TBC131087:TBD131087 TKY131087:TKZ131087 TUU131087:TUV131087 UEQ131087:UER131087 UOM131087:UON131087 UYI131087:UYJ131087 VIE131087:VIF131087 VSA131087:VSB131087 WBW131087:WBX131087 WLS131087:WLT131087 WVO131087:WVP131087 G196623:H196623 JC196623:JD196623 SY196623:SZ196623 ACU196623:ACV196623 AMQ196623:AMR196623 AWM196623:AWN196623 BGI196623:BGJ196623 BQE196623:BQF196623 CAA196623:CAB196623 CJW196623:CJX196623 CTS196623:CTT196623 DDO196623:DDP196623 DNK196623:DNL196623 DXG196623:DXH196623 EHC196623:EHD196623 EQY196623:EQZ196623 FAU196623:FAV196623 FKQ196623:FKR196623 FUM196623:FUN196623 GEI196623:GEJ196623 GOE196623:GOF196623 GYA196623:GYB196623 HHW196623:HHX196623 HRS196623:HRT196623 IBO196623:IBP196623 ILK196623:ILL196623 IVG196623:IVH196623 JFC196623:JFD196623 JOY196623:JOZ196623 JYU196623:JYV196623 KIQ196623:KIR196623 KSM196623:KSN196623 LCI196623:LCJ196623 LME196623:LMF196623 LWA196623:LWB196623 MFW196623:MFX196623 MPS196623:MPT196623 MZO196623:MZP196623 NJK196623:NJL196623 NTG196623:NTH196623 ODC196623:ODD196623 OMY196623:OMZ196623 OWU196623:OWV196623 PGQ196623:PGR196623 PQM196623:PQN196623 QAI196623:QAJ196623 QKE196623:QKF196623 QUA196623:QUB196623 RDW196623:RDX196623 RNS196623:RNT196623 RXO196623:RXP196623 SHK196623:SHL196623 SRG196623:SRH196623 TBC196623:TBD196623 TKY196623:TKZ196623 TUU196623:TUV196623 UEQ196623:UER196623 UOM196623:UON196623 UYI196623:UYJ196623 VIE196623:VIF196623 VSA196623:VSB196623 WBW196623:WBX196623 WLS196623:WLT196623 WVO196623:WVP196623 G262159:H262159 JC262159:JD262159 SY262159:SZ262159 ACU262159:ACV262159 AMQ262159:AMR262159 AWM262159:AWN262159 BGI262159:BGJ262159 BQE262159:BQF262159 CAA262159:CAB262159 CJW262159:CJX262159 CTS262159:CTT262159 DDO262159:DDP262159 DNK262159:DNL262159 DXG262159:DXH262159 EHC262159:EHD262159 EQY262159:EQZ262159 FAU262159:FAV262159 FKQ262159:FKR262159 FUM262159:FUN262159 GEI262159:GEJ262159 GOE262159:GOF262159 GYA262159:GYB262159 HHW262159:HHX262159 HRS262159:HRT262159 IBO262159:IBP262159 ILK262159:ILL262159 IVG262159:IVH262159 JFC262159:JFD262159 JOY262159:JOZ262159 JYU262159:JYV262159 KIQ262159:KIR262159 KSM262159:KSN262159 LCI262159:LCJ262159 LME262159:LMF262159 LWA262159:LWB262159 MFW262159:MFX262159 MPS262159:MPT262159 MZO262159:MZP262159 NJK262159:NJL262159 NTG262159:NTH262159 ODC262159:ODD262159 OMY262159:OMZ262159 OWU262159:OWV262159 PGQ262159:PGR262159 PQM262159:PQN262159 QAI262159:QAJ262159 QKE262159:QKF262159 QUA262159:QUB262159 RDW262159:RDX262159 RNS262159:RNT262159 RXO262159:RXP262159 SHK262159:SHL262159 SRG262159:SRH262159 TBC262159:TBD262159 TKY262159:TKZ262159 TUU262159:TUV262159 UEQ262159:UER262159 UOM262159:UON262159 UYI262159:UYJ262159 VIE262159:VIF262159 VSA262159:VSB262159 WBW262159:WBX262159 WLS262159:WLT262159 WVO262159:WVP262159 G327695:H327695 JC327695:JD327695 SY327695:SZ327695 ACU327695:ACV327695 AMQ327695:AMR327695 AWM327695:AWN327695 BGI327695:BGJ327695 BQE327695:BQF327695 CAA327695:CAB327695 CJW327695:CJX327695 CTS327695:CTT327695 DDO327695:DDP327695 DNK327695:DNL327695 DXG327695:DXH327695 EHC327695:EHD327695 EQY327695:EQZ327695 FAU327695:FAV327695 FKQ327695:FKR327695 FUM327695:FUN327695 GEI327695:GEJ327695 GOE327695:GOF327695 GYA327695:GYB327695 HHW327695:HHX327695 HRS327695:HRT327695 IBO327695:IBP327695 ILK327695:ILL327695 IVG327695:IVH327695 JFC327695:JFD327695 JOY327695:JOZ327695 JYU327695:JYV327695 KIQ327695:KIR327695 KSM327695:KSN327695 LCI327695:LCJ327695 LME327695:LMF327695 LWA327695:LWB327695 MFW327695:MFX327695 MPS327695:MPT327695 MZO327695:MZP327695 NJK327695:NJL327695 NTG327695:NTH327695 ODC327695:ODD327695 OMY327695:OMZ327695 OWU327695:OWV327695 PGQ327695:PGR327695 PQM327695:PQN327695 QAI327695:QAJ327695 QKE327695:QKF327695 QUA327695:QUB327695 RDW327695:RDX327695 RNS327695:RNT327695 RXO327695:RXP327695 SHK327695:SHL327695 SRG327695:SRH327695 TBC327695:TBD327695 TKY327695:TKZ327695 TUU327695:TUV327695 UEQ327695:UER327695 UOM327695:UON327695 UYI327695:UYJ327695 VIE327695:VIF327695 VSA327695:VSB327695 WBW327695:WBX327695 WLS327695:WLT327695 WVO327695:WVP327695 G393231:H393231 JC393231:JD393231 SY393231:SZ393231 ACU393231:ACV393231 AMQ393231:AMR393231 AWM393231:AWN393231 BGI393231:BGJ393231 BQE393231:BQF393231 CAA393231:CAB393231 CJW393231:CJX393231 CTS393231:CTT393231 DDO393231:DDP393231 DNK393231:DNL393231 DXG393231:DXH393231 EHC393231:EHD393231 EQY393231:EQZ393231 FAU393231:FAV393231 FKQ393231:FKR393231 FUM393231:FUN393231 GEI393231:GEJ393231 GOE393231:GOF393231 GYA393231:GYB393231 HHW393231:HHX393231 HRS393231:HRT393231 IBO393231:IBP393231 ILK393231:ILL393231 IVG393231:IVH393231 JFC393231:JFD393231 JOY393231:JOZ393231 JYU393231:JYV393231 KIQ393231:KIR393231 KSM393231:KSN393231 LCI393231:LCJ393231 LME393231:LMF393231 LWA393231:LWB393231 MFW393231:MFX393231 MPS393231:MPT393231 MZO393231:MZP393231 NJK393231:NJL393231 NTG393231:NTH393231 ODC393231:ODD393231 OMY393231:OMZ393231 OWU393231:OWV393231 PGQ393231:PGR393231 PQM393231:PQN393231 QAI393231:QAJ393231 QKE393231:QKF393231 QUA393231:QUB393231 RDW393231:RDX393231 RNS393231:RNT393231 RXO393231:RXP393231 SHK393231:SHL393231 SRG393231:SRH393231 TBC393231:TBD393231 TKY393231:TKZ393231 TUU393231:TUV393231 UEQ393231:UER393231 UOM393231:UON393231 UYI393231:UYJ393231 VIE393231:VIF393231 VSA393231:VSB393231 WBW393231:WBX393231 WLS393231:WLT393231 WVO393231:WVP393231 G458767:H458767 JC458767:JD458767 SY458767:SZ458767 ACU458767:ACV458767 AMQ458767:AMR458767 AWM458767:AWN458767 BGI458767:BGJ458767 BQE458767:BQF458767 CAA458767:CAB458767 CJW458767:CJX458767 CTS458767:CTT458767 DDO458767:DDP458767 DNK458767:DNL458767 DXG458767:DXH458767 EHC458767:EHD458767 EQY458767:EQZ458767 FAU458767:FAV458767 FKQ458767:FKR458767 FUM458767:FUN458767 GEI458767:GEJ458767 GOE458767:GOF458767 GYA458767:GYB458767 HHW458767:HHX458767 HRS458767:HRT458767 IBO458767:IBP458767 ILK458767:ILL458767 IVG458767:IVH458767 JFC458767:JFD458767 JOY458767:JOZ458767 JYU458767:JYV458767 KIQ458767:KIR458767 KSM458767:KSN458767 LCI458767:LCJ458767 LME458767:LMF458767 LWA458767:LWB458767 MFW458767:MFX458767 MPS458767:MPT458767 MZO458767:MZP458767 NJK458767:NJL458767 NTG458767:NTH458767 ODC458767:ODD458767 OMY458767:OMZ458767 OWU458767:OWV458767 PGQ458767:PGR458767 PQM458767:PQN458767 QAI458767:QAJ458767 QKE458767:QKF458767 QUA458767:QUB458767 RDW458767:RDX458767 RNS458767:RNT458767 RXO458767:RXP458767 SHK458767:SHL458767 SRG458767:SRH458767 TBC458767:TBD458767 TKY458767:TKZ458767 TUU458767:TUV458767 UEQ458767:UER458767 UOM458767:UON458767 UYI458767:UYJ458767 VIE458767:VIF458767 VSA458767:VSB458767 WBW458767:WBX458767 WLS458767:WLT458767 WVO458767:WVP458767 G524303:H524303 JC524303:JD524303 SY524303:SZ524303 ACU524303:ACV524303 AMQ524303:AMR524303 AWM524303:AWN524303 BGI524303:BGJ524303 BQE524303:BQF524303 CAA524303:CAB524303 CJW524303:CJX524303 CTS524303:CTT524303 DDO524303:DDP524303 DNK524303:DNL524303 DXG524303:DXH524303 EHC524303:EHD524303 EQY524303:EQZ524303 FAU524303:FAV524303 FKQ524303:FKR524303 FUM524303:FUN524303 GEI524303:GEJ524303 GOE524303:GOF524303 GYA524303:GYB524303 HHW524303:HHX524303 HRS524303:HRT524303 IBO524303:IBP524303 ILK524303:ILL524303 IVG524303:IVH524303 JFC524303:JFD524303 JOY524303:JOZ524303 JYU524303:JYV524303 KIQ524303:KIR524303 KSM524303:KSN524303 LCI524303:LCJ524303 LME524303:LMF524303 LWA524303:LWB524303 MFW524303:MFX524303 MPS524303:MPT524303 MZO524303:MZP524303 NJK524303:NJL524303 NTG524303:NTH524303 ODC524303:ODD524303 OMY524303:OMZ524303 OWU524303:OWV524303 PGQ524303:PGR524303 PQM524303:PQN524303 QAI524303:QAJ524303 QKE524303:QKF524303 QUA524303:QUB524303 RDW524303:RDX524303 RNS524303:RNT524303 RXO524303:RXP524303 SHK524303:SHL524303 SRG524303:SRH524303 TBC524303:TBD524303 TKY524303:TKZ524303 TUU524303:TUV524303 UEQ524303:UER524303 UOM524303:UON524303 UYI524303:UYJ524303 VIE524303:VIF524303 VSA524303:VSB524303 WBW524303:WBX524303 WLS524303:WLT524303 WVO524303:WVP524303 G589839:H589839 JC589839:JD589839 SY589839:SZ589839 ACU589839:ACV589839 AMQ589839:AMR589839 AWM589839:AWN589839 BGI589839:BGJ589839 BQE589839:BQF589839 CAA589839:CAB589839 CJW589839:CJX589839 CTS589839:CTT589839 DDO589839:DDP589839 DNK589839:DNL589839 DXG589839:DXH589839 EHC589839:EHD589839 EQY589839:EQZ589839 FAU589839:FAV589839 FKQ589839:FKR589839 FUM589839:FUN589839 GEI589839:GEJ589839 GOE589839:GOF589839 GYA589839:GYB589839 HHW589839:HHX589839 HRS589839:HRT589839 IBO589839:IBP589839 ILK589839:ILL589839 IVG589839:IVH589839 JFC589839:JFD589839 JOY589839:JOZ589839 JYU589839:JYV589839 KIQ589839:KIR589839 KSM589839:KSN589839 LCI589839:LCJ589839 LME589839:LMF589839 LWA589839:LWB589839 MFW589839:MFX589839 MPS589839:MPT589839 MZO589839:MZP589839 NJK589839:NJL589839 NTG589839:NTH589839 ODC589839:ODD589839 OMY589839:OMZ589839 OWU589839:OWV589839 PGQ589839:PGR589839 PQM589839:PQN589839 QAI589839:QAJ589839 QKE589839:QKF589839 QUA589839:QUB589839 RDW589839:RDX589839 RNS589839:RNT589839 RXO589839:RXP589839 SHK589839:SHL589839 SRG589839:SRH589839 TBC589839:TBD589839 TKY589839:TKZ589839 TUU589839:TUV589839 UEQ589839:UER589839 UOM589839:UON589839 UYI589839:UYJ589839 VIE589839:VIF589839 VSA589839:VSB589839 WBW589839:WBX589839 WLS589839:WLT589839 WVO589839:WVP589839 G655375:H655375 JC655375:JD655375 SY655375:SZ655375 ACU655375:ACV655375 AMQ655375:AMR655375 AWM655375:AWN655375 BGI655375:BGJ655375 BQE655375:BQF655375 CAA655375:CAB655375 CJW655375:CJX655375 CTS655375:CTT655375 DDO655375:DDP655375 DNK655375:DNL655375 DXG655375:DXH655375 EHC655375:EHD655375 EQY655375:EQZ655375 FAU655375:FAV655375 FKQ655375:FKR655375 FUM655375:FUN655375 GEI655375:GEJ655375 GOE655375:GOF655375 GYA655375:GYB655375 HHW655375:HHX655375 HRS655375:HRT655375 IBO655375:IBP655375 ILK655375:ILL655375 IVG655375:IVH655375 JFC655375:JFD655375 JOY655375:JOZ655375 JYU655375:JYV655375 KIQ655375:KIR655375 KSM655375:KSN655375 LCI655375:LCJ655375 LME655375:LMF655375 LWA655375:LWB655375 MFW655375:MFX655375 MPS655375:MPT655375 MZO655375:MZP655375 NJK655375:NJL655375 NTG655375:NTH655375 ODC655375:ODD655375 OMY655375:OMZ655375 OWU655375:OWV655375 PGQ655375:PGR655375 PQM655375:PQN655375 QAI655375:QAJ655375 QKE655375:QKF655375 QUA655375:QUB655375 RDW655375:RDX655375 RNS655375:RNT655375 RXO655375:RXP655375 SHK655375:SHL655375 SRG655375:SRH655375 TBC655375:TBD655375 TKY655375:TKZ655375 TUU655375:TUV655375 UEQ655375:UER655375 UOM655375:UON655375 UYI655375:UYJ655375 VIE655375:VIF655375 VSA655375:VSB655375 WBW655375:WBX655375 WLS655375:WLT655375 WVO655375:WVP655375 G720911:H720911 JC720911:JD720911 SY720911:SZ720911 ACU720911:ACV720911 AMQ720911:AMR720911 AWM720911:AWN720911 BGI720911:BGJ720911 BQE720911:BQF720911 CAA720911:CAB720911 CJW720911:CJX720911 CTS720911:CTT720911 DDO720911:DDP720911 DNK720911:DNL720911 DXG720911:DXH720911 EHC720911:EHD720911 EQY720911:EQZ720911 FAU720911:FAV720911 FKQ720911:FKR720911 FUM720911:FUN720911 GEI720911:GEJ720911 GOE720911:GOF720911 GYA720911:GYB720911 HHW720911:HHX720911 HRS720911:HRT720911 IBO720911:IBP720911 ILK720911:ILL720911 IVG720911:IVH720911 JFC720911:JFD720911 JOY720911:JOZ720911 JYU720911:JYV720911 KIQ720911:KIR720911 KSM720911:KSN720911 LCI720911:LCJ720911 LME720911:LMF720911 LWA720911:LWB720911 MFW720911:MFX720911 MPS720911:MPT720911 MZO720911:MZP720911 NJK720911:NJL720911 NTG720911:NTH720911 ODC720911:ODD720911 OMY720911:OMZ720911 OWU720911:OWV720911 PGQ720911:PGR720911 PQM720911:PQN720911 QAI720911:QAJ720911 QKE720911:QKF720911 QUA720911:QUB720911 RDW720911:RDX720911 RNS720911:RNT720911 RXO720911:RXP720911 SHK720911:SHL720911 SRG720911:SRH720911 TBC720911:TBD720911 TKY720911:TKZ720911 TUU720911:TUV720911 UEQ720911:UER720911 UOM720911:UON720911 UYI720911:UYJ720911 VIE720911:VIF720911 VSA720911:VSB720911 WBW720911:WBX720911 WLS720911:WLT720911 WVO720911:WVP720911 G786447:H786447 JC786447:JD786447 SY786447:SZ786447 ACU786447:ACV786447 AMQ786447:AMR786447 AWM786447:AWN786447 BGI786447:BGJ786447 BQE786447:BQF786447 CAA786447:CAB786447 CJW786447:CJX786447 CTS786447:CTT786447 DDO786447:DDP786447 DNK786447:DNL786447 DXG786447:DXH786447 EHC786447:EHD786447 EQY786447:EQZ786447 FAU786447:FAV786447 FKQ786447:FKR786447 FUM786447:FUN786447 GEI786447:GEJ786447 GOE786447:GOF786447 GYA786447:GYB786447 HHW786447:HHX786447 HRS786447:HRT786447 IBO786447:IBP786447 ILK786447:ILL786447 IVG786447:IVH786447 JFC786447:JFD786447 JOY786447:JOZ786447 JYU786447:JYV786447 KIQ786447:KIR786447 KSM786447:KSN786447 LCI786447:LCJ786447 LME786447:LMF786447 LWA786447:LWB786447 MFW786447:MFX786447 MPS786447:MPT786447 MZO786447:MZP786447 NJK786447:NJL786447 NTG786447:NTH786447 ODC786447:ODD786447 OMY786447:OMZ786447 OWU786447:OWV786447 PGQ786447:PGR786447 PQM786447:PQN786447 QAI786447:QAJ786447 QKE786447:QKF786447 QUA786447:QUB786447 RDW786447:RDX786447 RNS786447:RNT786447 RXO786447:RXP786447 SHK786447:SHL786447 SRG786447:SRH786447 TBC786447:TBD786447 TKY786447:TKZ786447 TUU786447:TUV786447 UEQ786447:UER786447 UOM786447:UON786447 UYI786447:UYJ786447 VIE786447:VIF786447 VSA786447:VSB786447 WBW786447:WBX786447 WLS786447:WLT786447 WVO786447:WVP786447 G851983:H851983 JC851983:JD851983 SY851983:SZ851983 ACU851983:ACV851983 AMQ851983:AMR851983 AWM851983:AWN851983 BGI851983:BGJ851983 BQE851983:BQF851983 CAA851983:CAB851983 CJW851983:CJX851983 CTS851983:CTT851983 DDO851983:DDP851983 DNK851983:DNL851983 DXG851983:DXH851983 EHC851983:EHD851983 EQY851983:EQZ851983 FAU851983:FAV851983 FKQ851983:FKR851983 FUM851983:FUN851983 GEI851983:GEJ851983 GOE851983:GOF851983 GYA851983:GYB851983 HHW851983:HHX851983 HRS851983:HRT851983 IBO851983:IBP851983 ILK851983:ILL851983 IVG851983:IVH851983 JFC851983:JFD851983 JOY851983:JOZ851983 JYU851983:JYV851983 KIQ851983:KIR851983 KSM851983:KSN851983 LCI851983:LCJ851983 LME851983:LMF851983 LWA851983:LWB851983 MFW851983:MFX851983 MPS851983:MPT851983 MZO851983:MZP851983 NJK851983:NJL851983 NTG851983:NTH851983 ODC851983:ODD851983 OMY851983:OMZ851983 OWU851983:OWV851983 PGQ851983:PGR851983 PQM851983:PQN851983 QAI851983:QAJ851983 QKE851983:QKF851983 QUA851983:QUB851983 RDW851983:RDX851983 RNS851983:RNT851983 RXO851983:RXP851983 SHK851983:SHL851983 SRG851983:SRH851983 TBC851983:TBD851983 TKY851983:TKZ851983 TUU851983:TUV851983 UEQ851983:UER851983 UOM851983:UON851983 UYI851983:UYJ851983 VIE851983:VIF851983 VSA851983:VSB851983 WBW851983:WBX851983 WLS851983:WLT851983 WVO851983:WVP851983 G917519:H917519 JC917519:JD917519 SY917519:SZ917519 ACU917519:ACV917519 AMQ917519:AMR917519 AWM917519:AWN917519 BGI917519:BGJ917519 BQE917519:BQF917519 CAA917519:CAB917519 CJW917519:CJX917519 CTS917519:CTT917519 DDO917519:DDP917519 DNK917519:DNL917519 DXG917519:DXH917519 EHC917519:EHD917519 EQY917519:EQZ917519 FAU917519:FAV917519 FKQ917519:FKR917519 FUM917519:FUN917519 GEI917519:GEJ917519 GOE917519:GOF917519 GYA917519:GYB917519 HHW917519:HHX917519 HRS917519:HRT917519 IBO917519:IBP917519 ILK917519:ILL917519 IVG917519:IVH917519 JFC917519:JFD917519 JOY917519:JOZ917519 JYU917519:JYV917519 KIQ917519:KIR917519 KSM917519:KSN917519 LCI917519:LCJ917519 LME917519:LMF917519 LWA917519:LWB917519 MFW917519:MFX917519 MPS917519:MPT917519 MZO917519:MZP917519 NJK917519:NJL917519 NTG917519:NTH917519 ODC917519:ODD917519 OMY917519:OMZ917519 OWU917519:OWV917519 PGQ917519:PGR917519 PQM917519:PQN917519 QAI917519:QAJ917519 QKE917519:QKF917519 QUA917519:QUB917519 RDW917519:RDX917519 RNS917519:RNT917519 RXO917519:RXP917519 SHK917519:SHL917519 SRG917519:SRH917519 TBC917519:TBD917519 TKY917519:TKZ917519 TUU917519:TUV917519 UEQ917519:UER917519 UOM917519:UON917519 UYI917519:UYJ917519 VIE917519:VIF917519 VSA917519:VSB917519 WBW917519:WBX917519 WLS917519:WLT917519 WVO917519:WVP917519 G983055:H983055 JC983055:JD983055 SY983055:SZ983055 ACU983055:ACV983055 AMQ983055:AMR983055 AWM983055:AWN983055 BGI983055:BGJ983055 BQE983055:BQF983055 CAA983055:CAB983055 CJW983055:CJX983055 CTS983055:CTT983055 DDO983055:DDP983055 DNK983055:DNL983055 DXG983055:DXH983055 EHC983055:EHD983055 EQY983055:EQZ983055 FAU983055:FAV983055 FKQ983055:FKR983055 FUM983055:FUN983055 GEI983055:GEJ983055 GOE983055:GOF983055 GYA983055:GYB983055 HHW983055:HHX983055 HRS983055:HRT983055 IBO983055:IBP983055 ILK983055:ILL983055 IVG983055:IVH983055 JFC983055:JFD983055 JOY983055:JOZ983055 JYU983055:JYV983055 KIQ983055:KIR983055 KSM983055:KSN983055 LCI983055:LCJ983055 LME983055:LMF983055 LWA983055:LWB983055 MFW983055:MFX983055 MPS983055:MPT983055 MZO983055:MZP983055 NJK983055:NJL983055 NTG983055:NTH983055 ODC983055:ODD983055 OMY983055:OMZ983055 OWU983055:OWV983055 PGQ983055:PGR983055 PQM983055:PQN983055 QAI983055:QAJ983055 QKE983055:QKF983055 QUA983055:QUB983055 RDW983055:RDX983055 RNS983055:RNT983055 RXO983055:RXP983055 SHK983055:SHL983055 SRG983055:SRH983055 TBC983055:TBD983055 TKY983055:TKZ983055 TUU983055:TUV983055 UEQ983055:UER983055 UOM983055:UON983055 UYI983055:UYJ983055 VIE983055:VIF983055 VSA983055:VSB983055 WBW983055:WBX983055 WLS983055:WLT983055 WVO983055:WVP983055">
      <formula1>$M$20:$M$22</formula1>
    </dataValidation>
    <dataValidation type="list" allowBlank="1" showInputMessage="1" showErrorMessage="1" sqref="B13:H13 IX13:JD13 ST13:SZ13 ACP13:ACV13 AML13:AMR13 AWH13:AWN13 BGD13:BGJ13 BPZ13:BQF13 BZV13:CAB13 CJR13:CJX13 CTN13:CTT13 DDJ13:DDP13 DNF13:DNL13 DXB13:DXH13 EGX13:EHD13 EQT13:EQZ13 FAP13:FAV13 FKL13:FKR13 FUH13:FUN13 GED13:GEJ13 GNZ13:GOF13 GXV13:GYB13 HHR13:HHX13 HRN13:HRT13 IBJ13:IBP13 ILF13:ILL13 IVB13:IVH13 JEX13:JFD13 JOT13:JOZ13 JYP13:JYV13 KIL13:KIR13 KSH13:KSN13 LCD13:LCJ13 LLZ13:LMF13 LVV13:LWB13 MFR13:MFX13 MPN13:MPT13 MZJ13:MZP13 NJF13:NJL13 NTB13:NTH13 OCX13:ODD13 OMT13:OMZ13 OWP13:OWV13 PGL13:PGR13 PQH13:PQN13 QAD13:QAJ13 QJZ13:QKF13 QTV13:QUB13 RDR13:RDX13 RNN13:RNT13 RXJ13:RXP13 SHF13:SHL13 SRB13:SRH13 TAX13:TBD13 TKT13:TKZ13 TUP13:TUV13 UEL13:UER13 UOH13:UON13 UYD13:UYJ13 VHZ13:VIF13 VRV13:VSB13 WBR13:WBX13 WLN13:WLT13 WVJ13:WVP13 B65549:H65549 IX65549:JD65549 ST65549:SZ65549 ACP65549:ACV65549 AML65549:AMR65549 AWH65549:AWN65549 BGD65549:BGJ65549 BPZ65549:BQF65549 BZV65549:CAB65549 CJR65549:CJX65549 CTN65549:CTT65549 DDJ65549:DDP65549 DNF65549:DNL65549 DXB65549:DXH65549 EGX65549:EHD65549 EQT65549:EQZ65549 FAP65549:FAV65549 FKL65549:FKR65549 FUH65549:FUN65549 GED65549:GEJ65549 GNZ65549:GOF65549 GXV65549:GYB65549 HHR65549:HHX65549 HRN65549:HRT65549 IBJ65549:IBP65549 ILF65549:ILL65549 IVB65549:IVH65549 JEX65549:JFD65549 JOT65549:JOZ65549 JYP65549:JYV65549 KIL65549:KIR65549 KSH65549:KSN65549 LCD65549:LCJ65549 LLZ65549:LMF65549 LVV65549:LWB65549 MFR65549:MFX65549 MPN65549:MPT65549 MZJ65549:MZP65549 NJF65549:NJL65549 NTB65549:NTH65549 OCX65549:ODD65549 OMT65549:OMZ65549 OWP65549:OWV65549 PGL65549:PGR65549 PQH65549:PQN65549 QAD65549:QAJ65549 QJZ65549:QKF65549 QTV65549:QUB65549 RDR65549:RDX65549 RNN65549:RNT65549 RXJ65549:RXP65549 SHF65549:SHL65549 SRB65549:SRH65549 TAX65549:TBD65549 TKT65549:TKZ65549 TUP65549:TUV65549 UEL65549:UER65549 UOH65549:UON65549 UYD65549:UYJ65549 VHZ65549:VIF65549 VRV65549:VSB65549 WBR65549:WBX65549 WLN65549:WLT65549 WVJ65549:WVP65549 B131085:H131085 IX131085:JD131085 ST131085:SZ131085 ACP131085:ACV131085 AML131085:AMR131085 AWH131085:AWN131085 BGD131085:BGJ131085 BPZ131085:BQF131085 BZV131085:CAB131085 CJR131085:CJX131085 CTN131085:CTT131085 DDJ131085:DDP131085 DNF131085:DNL131085 DXB131085:DXH131085 EGX131085:EHD131085 EQT131085:EQZ131085 FAP131085:FAV131085 FKL131085:FKR131085 FUH131085:FUN131085 GED131085:GEJ131085 GNZ131085:GOF131085 GXV131085:GYB131085 HHR131085:HHX131085 HRN131085:HRT131085 IBJ131085:IBP131085 ILF131085:ILL131085 IVB131085:IVH131085 JEX131085:JFD131085 JOT131085:JOZ131085 JYP131085:JYV131085 KIL131085:KIR131085 KSH131085:KSN131085 LCD131085:LCJ131085 LLZ131085:LMF131085 LVV131085:LWB131085 MFR131085:MFX131085 MPN131085:MPT131085 MZJ131085:MZP131085 NJF131085:NJL131085 NTB131085:NTH131085 OCX131085:ODD131085 OMT131085:OMZ131085 OWP131085:OWV131085 PGL131085:PGR131085 PQH131085:PQN131085 QAD131085:QAJ131085 QJZ131085:QKF131085 QTV131085:QUB131085 RDR131085:RDX131085 RNN131085:RNT131085 RXJ131085:RXP131085 SHF131085:SHL131085 SRB131085:SRH131085 TAX131085:TBD131085 TKT131085:TKZ131085 TUP131085:TUV131085 UEL131085:UER131085 UOH131085:UON131085 UYD131085:UYJ131085 VHZ131085:VIF131085 VRV131085:VSB131085 WBR131085:WBX131085 WLN131085:WLT131085 WVJ131085:WVP131085 B196621:H196621 IX196621:JD196621 ST196621:SZ196621 ACP196621:ACV196621 AML196621:AMR196621 AWH196621:AWN196621 BGD196621:BGJ196621 BPZ196621:BQF196621 BZV196621:CAB196621 CJR196621:CJX196621 CTN196621:CTT196621 DDJ196621:DDP196621 DNF196621:DNL196621 DXB196621:DXH196621 EGX196621:EHD196621 EQT196621:EQZ196621 FAP196621:FAV196621 FKL196621:FKR196621 FUH196621:FUN196621 GED196621:GEJ196621 GNZ196621:GOF196621 GXV196621:GYB196621 HHR196621:HHX196621 HRN196621:HRT196621 IBJ196621:IBP196621 ILF196621:ILL196621 IVB196621:IVH196621 JEX196621:JFD196621 JOT196621:JOZ196621 JYP196621:JYV196621 KIL196621:KIR196621 KSH196621:KSN196621 LCD196621:LCJ196621 LLZ196621:LMF196621 LVV196621:LWB196621 MFR196621:MFX196621 MPN196621:MPT196621 MZJ196621:MZP196621 NJF196621:NJL196621 NTB196621:NTH196621 OCX196621:ODD196621 OMT196621:OMZ196621 OWP196621:OWV196621 PGL196621:PGR196621 PQH196621:PQN196621 QAD196621:QAJ196621 QJZ196621:QKF196621 QTV196621:QUB196621 RDR196621:RDX196621 RNN196621:RNT196621 RXJ196621:RXP196621 SHF196621:SHL196621 SRB196621:SRH196621 TAX196621:TBD196621 TKT196621:TKZ196621 TUP196621:TUV196621 UEL196621:UER196621 UOH196621:UON196621 UYD196621:UYJ196621 VHZ196621:VIF196621 VRV196621:VSB196621 WBR196621:WBX196621 WLN196621:WLT196621 WVJ196621:WVP196621 B262157:H262157 IX262157:JD262157 ST262157:SZ262157 ACP262157:ACV262157 AML262157:AMR262157 AWH262157:AWN262157 BGD262157:BGJ262157 BPZ262157:BQF262157 BZV262157:CAB262157 CJR262157:CJX262157 CTN262157:CTT262157 DDJ262157:DDP262157 DNF262157:DNL262157 DXB262157:DXH262157 EGX262157:EHD262157 EQT262157:EQZ262157 FAP262157:FAV262157 FKL262157:FKR262157 FUH262157:FUN262157 GED262157:GEJ262157 GNZ262157:GOF262157 GXV262157:GYB262157 HHR262157:HHX262157 HRN262157:HRT262157 IBJ262157:IBP262157 ILF262157:ILL262157 IVB262157:IVH262157 JEX262157:JFD262157 JOT262157:JOZ262157 JYP262157:JYV262157 KIL262157:KIR262157 KSH262157:KSN262157 LCD262157:LCJ262157 LLZ262157:LMF262157 LVV262157:LWB262157 MFR262157:MFX262157 MPN262157:MPT262157 MZJ262157:MZP262157 NJF262157:NJL262157 NTB262157:NTH262157 OCX262157:ODD262157 OMT262157:OMZ262157 OWP262157:OWV262157 PGL262157:PGR262157 PQH262157:PQN262157 QAD262157:QAJ262157 QJZ262157:QKF262157 QTV262157:QUB262157 RDR262157:RDX262157 RNN262157:RNT262157 RXJ262157:RXP262157 SHF262157:SHL262157 SRB262157:SRH262157 TAX262157:TBD262157 TKT262157:TKZ262157 TUP262157:TUV262157 UEL262157:UER262157 UOH262157:UON262157 UYD262157:UYJ262157 VHZ262157:VIF262157 VRV262157:VSB262157 WBR262157:WBX262157 WLN262157:WLT262157 WVJ262157:WVP262157 B327693:H327693 IX327693:JD327693 ST327693:SZ327693 ACP327693:ACV327693 AML327693:AMR327693 AWH327693:AWN327693 BGD327693:BGJ327693 BPZ327693:BQF327693 BZV327693:CAB327693 CJR327693:CJX327693 CTN327693:CTT327693 DDJ327693:DDP327693 DNF327693:DNL327693 DXB327693:DXH327693 EGX327693:EHD327693 EQT327693:EQZ327693 FAP327693:FAV327693 FKL327693:FKR327693 FUH327693:FUN327693 GED327693:GEJ327693 GNZ327693:GOF327693 GXV327693:GYB327693 HHR327693:HHX327693 HRN327693:HRT327693 IBJ327693:IBP327693 ILF327693:ILL327693 IVB327693:IVH327693 JEX327693:JFD327693 JOT327693:JOZ327693 JYP327693:JYV327693 KIL327693:KIR327693 KSH327693:KSN327693 LCD327693:LCJ327693 LLZ327693:LMF327693 LVV327693:LWB327693 MFR327693:MFX327693 MPN327693:MPT327693 MZJ327693:MZP327693 NJF327693:NJL327693 NTB327693:NTH327693 OCX327693:ODD327693 OMT327693:OMZ327693 OWP327693:OWV327693 PGL327693:PGR327693 PQH327693:PQN327693 QAD327693:QAJ327693 QJZ327693:QKF327693 QTV327693:QUB327693 RDR327693:RDX327693 RNN327693:RNT327693 RXJ327693:RXP327693 SHF327693:SHL327693 SRB327693:SRH327693 TAX327693:TBD327693 TKT327693:TKZ327693 TUP327693:TUV327693 UEL327693:UER327693 UOH327693:UON327693 UYD327693:UYJ327693 VHZ327693:VIF327693 VRV327693:VSB327693 WBR327693:WBX327693 WLN327693:WLT327693 WVJ327693:WVP327693 B393229:H393229 IX393229:JD393229 ST393229:SZ393229 ACP393229:ACV393229 AML393229:AMR393229 AWH393229:AWN393229 BGD393229:BGJ393229 BPZ393229:BQF393229 BZV393229:CAB393229 CJR393229:CJX393229 CTN393229:CTT393229 DDJ393229:DDP393229 DNF393229:DNL393229 DXB393229:DXH393229 EGX393229:EHD393229 EQT393229:EQZ393229 FAP393229:FAV393229 FKL393229:FKR393229 FUH393229:FUN393229 GED393229:GEJ393229 GNZ393229:GOF393229 GXV393229:GYB393229 HHR393229:HHX393229 HRN393229:HRT393229 IBJ393229:IBP393229 ILF393229:ILL393229 IVB393229:IVH393229 JEX393229:JFD393229 JOT393229:JOZ393229 JYP393229:JYV393229 KIL393229:KIR393229 KSH393229:KSN393229 LCD393229:LCJ393229 LLZ393229:LMF393229 LVV393229:LWB393229 MFR393229:MFX393229 MPN393229:MPT393229 MZJ393229:MZP393229 NJF393229:NJL393229 NTB393229:NTH393229 OCX393229:ODD393229 OMT393229:OMZ393229 OWP393229:OWV393229 PGL393229:PGR393229 PQH393229:PQN393229 QAD393229:QAJ393229 QJZ393229:QKF393229 QTV393229:QUB393229 RDR393229:RDX393229 RNN393229:RNT393229 RXJ393229:RXP393229 SHF393229:SHL393229 SRB393229:SRH393229 TAX393229:TBD393229 TKT393229:TKZ393229 TUP393229:TUV393229 UEL393229:UER393229 UOH393229:UON393229 UYD393229:UYJ393229 VHZ393229:VIF393229 VRV393229:VSB393229 WBR393229:WBX393229 WLN393229:WLT393229 WVJ393229:WVP393229 B458765:H458765 IX458765:JD458765 ST458765:SZ458765 ACP458765:ACV458765 AML458765:AMR458765 AWH458765:AWN458765 BGD458765:BGJ458765 BPZ458765:BQF458765 BZV458765:CAB458765 CJR458765:CJX458765 CTN458765:CTT458765 DDJ458765:DDP458765 DNF458765:DNL458765 DXB458765:DXH458765 EGX458765:EHD458765 EQT458765:EQZ458765 FAP458765:FAV458765 FKL458765:FKR458765 FUH458765:FUN458765 GED458765:GEJ458765 GNZ458765:GOF458765 GXV458765:GYB458765 HHR458765:HHX458765 HRN458765:HRT458765 IBJ458765:IBP458765 ILF458765:ILL458765 IVB458765:IVH458765 JEX458765:JFD458765 JOT458765:JOZ458765 JYP458765:JYV458765 KIL458765:KIR458765 KSH458765:KSN458765 LCD458765:LCJ458765 LLZ458765:LMF458765 LVV458765:LWB458765 MFR458765:MFX458765 MPN458765:MPT458765 MZJ458765:MZP458765 NJF458765:NJL458765 NTB458765:NTH458765 OCX458765:ODD458765 OMT458765:OMZ458765 OWP458765:OWV458765 PGL458765:PGR458765 PQH458765:PQN458765 QAD458765:QAJ458765 QJZ458765:QKF458765 QTV458765:QUB458765 RDR458765:RDX458765 RNN458765:RNT458765 RXJ458765:RXP458765 SHF458765:SHL458765 SRB458765:SRH458765 TAX458765:TBD458765 TKT458765:TKZ458765 TUP458765:TUV458765 UEL458765:UER458765 UOH458765:UON458765 UYD458765:UYJ458765 VHZ458765:VIF458765 VRV458765:VSB458765 WBR458765:WBX458765 WLN458765:WLT458765 WVJ458765:WVP458765 B524301:H524301 IX524301:JD524301 ST524301:SZ524301 ACP524301:ACV524301 AML524301:AMR524301 AWH524301:AWN524301 BGD524301:BGJ524301 BPZ524301:BQF524301 BZV524301:CAB524301 CJR524301:CJX524301 CTN524301:CTT524301 DDJ524301:DDP524301 DNF524301:DNL524301 DXB524301:DXH524301 EGX524301:EHD524301 EQT524301:EQZ524301 FAP524301:FAV524301 FKL524301:FKR524301 FUH524301:FUN524301 GED524301:GEJ524301 GNZ524301:GOF524301 GXV524301:GYB524301 HHR524301:HHX524301 HRN524301:HRT524301 IBJ524301:IBP524301 ILF524301:ILL524301 IVB524301:IVH524301 JEX524301:JFD524301 JOT524301:JOZ524301 JYP524301:JYV524301 KIL524301:KIR524301 KSH524301:KSN524301 LCD524301:LCJ524301 LLZ524301:LMF524301 LVV524301:LWB524301 MFR524301:MFX524301 MPN524301:MPT524301 MZJ524301:MZP524301 NJF524301:NJL524301 NTB524301:NTH524301 OCX524301:ODD524301 OMT524301:OMZ524301 OWP524301:OWV524301 PGL524301:PGR524301 PQH524301:PQN524301 QAD524301:QAJ524301 QJZ524301:QKF524301 QTV524301:QUB524301 RDR524301:RDX524301 RNN524301:RNT524301 RXJ524301:RXP524301 SHF524301:SHL524301 SRB524301:SRH524301 TAX524301:TBD524301 TKT524301:TKZ524301 TUP524301:TUV524301 UEL524301:UER524301 UOH524301:UON524301 UYD524301:UYJ524301 VHZ524301:VIF524301 VRV524301:VSB524301 WBR524301:WBX524301 WLN524301:WLT524301 WVJ524301:WVP524301 B589837:H589837 IX589837:JD589837 ST589837:SZ589837 ACP589837:ACV589837 AML589837:AMR589837 AWH589837:AWN589837 BGD589837:BGJ589837 BPZ589837:BQF589837 BZV589837:CAB589837 CJR589837:CJX589837 CTN589837:CTT589837 DDJ589837:DDP589837 DNF589837:DNL589837 DXB589837:DXH589837 EGX589837:EHD589837 EQT589837:EQZ589837 FAP589837:FAV589837 FKL589837:FKR589837 FUH589837:FUN589837 GED589837:GEJ589837 GNZ589837:GOF589837 GXV589837:GYB589837 HHR589837:HHX589837 HRN589837:HRT589837 IBJ589837:IBP589837 ILF589837:ILL589837 IVB589837:IVH589837 JEX589837:JFD589837 JOT589837:JOZ589837 JYP589837:JYV589837 KIL589837:KIR589837 KSH589837:KSN589837 LCD589837:LCJ589837 LLZ589837:LMF589837 LVV589837:LWB589837 MFR589837:MFX589837 MPN589837:MPT589837 MZJ589837:MZP589837 NJF589837:NJL589837 NTB589837:NTH589837 OCX589837:ODD589837 OMT589837:OMZ589837 OWP589837:OWV589837 PGL589837:PGR589837 PQH589837:PQN589837 QAD589837:QAJ589837 QJZ589837:QKF589837 QTV589837:QUB589837 RDR589837:RDX589837 RNN589837:RNT589837 RXJ589837:RXP589837 SHF589837:SHL589837 SRB589837:SRH589837 TAX589837:TBD589837 TKT589837:TKZ589837 TUP589837:TUV589837 UEL589837:UER589837 UOH589837:UON589837 UYD589837:UYJ589837 VHZ589837:VIF589837 VRV589837:VSB589837 WBR589837:WBX589837 WLN589837:WLT589837 WVJ589837:WVP589837 B655373:H655373 IX655373:JD655373 ST655373:SZ655373 ACP655373:ACV655373 AML655373:AMR655373 AWH655373:AWN655373 BGD655373:BGJ655373 BPZ655373:BQF655373 BZV655373:CAB655373 CJR655373:CJX655373 CTN655373:CTT655373 DDJ655373:DDP655373 DNF655373:DNL655373 DXB655373:DXH655373 EGX655373:EHD655373 EQT655373:EQZ655373 FAP655373:FAV655373 FKL655373:FKR655373 FUH655373:FUN655373 GED655373:GEJ655373 GNZ655373:GOF655373 GXV655373:GYB655373 HHR655373:HHX655373 HRN655373:HRT655373 IBJ655373:IBP655373 ILF655373:ILL655373 IVB655373:IVH655373 JEX655373:JFD655373 JOT655373:JOZ655373 JYP655373:JYV655373 KIL655373:KIR655373 KSH655373:KSN655373 LCD655373:LCJ655373 LLZ655373:LMF655373 LVV655373:LWB655373 MFR655373:MFX655373 MPN655373:MPT655373 MZJ655373:MZP655373 NJF655373:NJL655373 NTB655373:NTH655373 OCX655373:ODD655373 OMT655373:OMZ655373 OWP655373:OWV655373 PGL655373:PGR655373 PQH655373:PQN655373 QAD655373:QAJ655373 QJZ655373:QKF655373 QTV655373:QUB655373 RDR655373:RDX655373 RNN655373:RNT655373 RXJ655373:RXP655373 SHF655373:SHL655373 SRB655373:SRH655373 TAX655373:TBD655373 TKT655373:TKZ655373 TUP655373:TUV655373 UEL655373:UER655373 UOH655373:UON655373 UYD655373:UYJ655373 VHZ655373:VIF655373 VRV655373:VSB655373 WBR655373:WBX655373 WLN655373:WLT655373 WVJ655373:WVP655373 B720909:H720909 IX720909:JD720909 ST720909:SZ720909 ACP720909:ACV720909 AML720909:AMR720909 AWH720909:AWN720909 BGD720909:BGJ720909 BPZ720909:BQF720909 BZV720909:CAB720909 CJR720909:CJX720909 CTN720909:CTT720909 DDJ720909:DDP720909 DNF720909:DNL720909 DXB720909:DXH720909 EGX720909:EHD720909 EQT720909:EQZ720909 FAP720909:FAV720909 FKL720909:FKR720909 FUH720909:FUN720909 GED720909:GEJ720909 GNZ720909:GOF720909 GXV720909:GYB720909 HHR720909:HHX720909 HRN720909:HRT720909 IBJ720909:IBP720909 ILF720909:ILL720909 IVB720909:IVH720909 JEX720909:JFD720909 JOT720909:JOZ720909 JYP720909:JYV720909 KIL720909:KIR720909 KSH720909:KSN720909 LCD720909:LCJ720909 LLZ720909:LMF720909 LVV720909:LWB720909 MFR720909:MFX720909 MPN720909:MPT720909 MZJ720909:MZP720909 NJF720909:NJL720909 NTB720909:NTH720909 OCX720909:ODD720909 OMT720909:OMZ720909 OWP720909:OWV720909 PGL720909:PGR720909 PQH720909:PQN720909 QAD720909:QAJ720909 QJZ720909:QKF720909 QTV720909:QUB720909 RDR720909:RDX720909 RNN720909:RNT720909 RXJ720909:RXP720909 SHF720909:SHL720909 SRB720909:SRH720909 TAX720909:TBD720909 TKT720909:TKZ720909 TUP720909:TUV720909 UEL720909:UER720909 UOH720909:UON720909 UYD720909:UYJ720909 VHZ720909:VIF720909 VRV720909:VSB720909 WBR720909:WBX720909 WLN720909:WLT720909 WVJ720909:WVP720909 B786445:H786445 IX786445:JD786445 ST786445:SZ786445 ACP786445:ACV786445 AML786445:AMR786445 AWH786445:AWN786445 BGD786445:BGJ786445 BPZ786445:BQF786445 BZV786445:CAB786445 CJR786445:CJX786445 CTN786445:CTT786445 DDJ786445:DDP786445 DNF786445:DNL786445 DXB786445:DXH786445 EGX786445:EHD786445 EQT786445:EQZ786445 FAP786445:FAV786445 FKL786445:FKR786445 FUH786445:FUN786445 GED786445:GEJ786445 GNZ786445:GOF786445 GXV786445:GYB786445 HHR786445:HHX786445 HRN786445:HRT786445 IBJ786445:IBP786445 ILF786445:ILL786445 IVB786445:IVH786445 JEX786445:JFD786445 JOT786445:JOZ786445 JYP786445:JYV786445 KIL786445:KIR786445 KSH786445:KSN786445 LCD786445:LCJ786445 LLZ786445:LMF786445 LVV786445:LWB786445 MFR786445:MFX786445 MPN786445:MPT786445 MZJ786445:MZP786445 NJF786445:NJL786445 NTB786445:NTH786445 OCX786445:ODD786445 OMT786445:OMZ786445 OWP786445:OWV786445 PGL786445:PGR786445 PQH786445:PQN786445 QAD786445:QAJ786445 QJZ786445:QKF786445 QTV786445:QUB786445 RDR786445:RDX786445 RNN786445:RNT786445 RXJ786445:RXP786445 SHF786445:SHL786445 SRB786445:SRH786445 TAX786445:TBD786445 TKT786445:TKZ786445 TUP786445:TUV786445 UEL786445:UER786445 UOH786445:UON786445 UYD786445:UYJ786445 VHZ786445:VIF786445 VRV786445:VSB786445 WBR786445:WBX786445 WLN786445:WLT786445 WVJ786445:WVP786445 B851981:H851981 IX851981:JD851981 ST851981:SZ851981 ACP851981:ACV851981 AML851981:AMR851981 AWH851981:AWN851981 BGD851981:BGJ851981 BPZ851981:BQF851981 BZV851981:CAB851981 CJR851981:CJX851981 CTN851981:CTT851981 DDJ851981:DDP851981 DNF851981:DNL851981 DXB851981:DXH851981 EGX851981:EHD851981 EQT851981:EQZ851981 FAP851981:FAV851981 FKL851981:FKR851981 FUH851981:FUN851981 GED851981:GEJ851981 GNZ851981:GOF851981 GXV851981:GYB851981 HHR851981:HHX851981 HRN851981:HRT851981 IBJ851981:IBP851981 ILF851981:ILL851981 IVB851981:IVH851981 JEX851981:JFD851981 JOT851981:JOZ851981 JYP851981:JYV851981 KIL851981:KIR851981 KSH851981:KSN851981 LCD851981:LCJ851981 LLZ851981:LMF851981 LVV851981:LWB851981 MFR851981:MFX851981 MPN851981:MPT851981 MZJ851981:MZP851981 NJF851981:NJL851981 NTB851981:NTH851981 OCX851981:ODD851981 OMT851981:OMZ851981 OWP851981:OWV851981 PGL851981:PGR851981 PQH851981:PQN851981 QAD851981:QAJ851981 QJZ851981:QKF851981 QTV851981:QUB851981 RDR851981:RDX851981 RNN851981:RNT851981 RXJ851981:RXP851981 SHF851981:SHL851981 SRB851981:SRH851981 TAX851981:TBD851981 TKT851981:TKZ851981 TUP851981:TUV851981 UEL851981:UER851981 UOH851981:UON851981 UYD851981:UYJ851981 VHZ851981:VIF851981 VRV851981:VSB851981 WBR851981:WBX851981 WLN851981:WLT851981 WVJ851981:WVP851981 B917517:H917517 IX917517:JD917517 ST917517:SZ917517 ACP917517:ACV917517 AML917517:AMR917517 AWH917517:AWN917517 BGD917517:BGJ917517 BPZ917517:BQF917517 BZV917517:CAB917517 CJR917517:CJX917517 CTN917517:CTT917517 DDJ917517:DDP917517 DNF917517:DNL917517 DXB917517:DXH917517 EGX917517:EHD917517 EQT917517:EQZ917517 FAP917517:FAV917517 FKL917517:FKR917517 FUH917517:FUN917517 GED917517:GEJ917517 GNZ917517:GOF917517 GXV917517:GYB917517 HHR917517:HHX917517 HRN917517:HRT917517 IBJ917517:IBP917517 ILF917517:ILL917517 IVB917517:IVH917517 JEX917517:JFD917517 JOT917517:JOZ917517 JYP917517:JYV917517 KIL917517:KIR917517 KSH917517:KSN917517 LCD917517:LCJ917517 LLZ917517:LMF917517 LVV917517:LWB917517 MFR917517:MFX917517 MPN917517:MPT917517 MZJ917517:MZP917517 NJF917517:NJL917517 NTB917517:NTH917517 OCX917517:ODD917517 OMT917517:OMZ917517 OWP917517:OWV917517 PGL917517:PGR917517 PQH917517:PQN917517 QAD917517:QAJ917517 QJZ917517:QKF917517 QTV917517:QUB917517 RDR917517:RDX917517 RNN917517:RNT917517 RXJ917517:RXP917517 SHF917517:SHL917517 SRB917517:SRH917517 TAX917517:TBD917517 TKT917517:TKZ917517 TUP917517:TUV917517 UEL917517:UER917517 UOH917517:UON917517 UYD917517:UYJ917517 VHZ917517:VIF917517 VRV917517:VSB917517 WBR917517:WBX917517 WLN917517:WLT917517 WVJ917517:WVP917517 B983053:H983053 IX983053:JD983053 ST983053:SZ983053 ACP983053:ACV983053 AML983053:AMR983053 AWH983053:AWN983053 BGD983053:BGJ983053 BPZ983053:BQF983053 BZV983053:CAB983053 CJR983053:CJX983053 CTN983053:CTT983053 DDJ983053:DDP983053 DNF983053:DNL983053 DXB983053:DXH983053 EGX983053:EHD983053 EQT983053:EQZ983053 FAP983053:FAV983053 FKL983053:FKR983053 FUH983053:FUN983053 GED983053:GEJ983053 GNZ983053:GOF983053 GXV983053:GYB983053 HHR983053:HHX983053 HRN983053:HRT983053 IBJ983053:IBP983053 ILF983053:ILL983053 IVB983053:IVH983053 JEX983053:JFD983053 JOT983053:JOZ983053 JYP983053:JYV983053 KIL983053:KIR983053 KSH983053:KSN983053 LCD983053:LCJ983053 LLZ983053:LMF983053 LVV983053:LWB983053 MFR983053:MFX983053 MPN983053:MPT983053 MZJ983053:MZP983053 NJF983053:NJL983053 NTB983053:NTH983053 OCX983053:ODD983053 OMT983053:OMZ983053 OWP983053:OWV983053 PGL983053:PGR983053 PQH983053:PQN983053 QAD983053:QAJ983053 QJZ983053:QKF983053 QTV983053:QUB983053 RDR983053:RDX983053 RNN983053:RNT983053 RXJ983053:RXP983053 SHF983053:SHL983053 SRB983053:SRH983053 TAX983053:TBD983053 TKT983053:TKZ983053 TUP983053:TUV983053 UEL983053:UER983053 UOH983053:UON983053 UYD983053:UYJ983053 VHZ983053:VIF983053 VRV983053:VSB983053 WBR983053:WBX983053 WLN983053:WLT983053 WVJ983053:WVP983053">
      <formula1>$N$17:$N$24</formula1>
    </dataValidation>
    <dataValidation type="list" allowBlank="1" showInputMessage="1" showErrorMessage="1" sqref="G16:H16 JC16:JD16 SY16:SZ16 ACU16:ACV16 AMQ16:AMR16 AWM16:AWN16 BGI16:BGJ16 BQE16:BQF16 CAA16:CAB16 CJW16:CJX16 CTS16:CTT16 DDO16:DDP16 DNK16:DNL16 DXG16:DXH16 EHC16:EHD16 EQY16:EQZ16 FAU16:FAV16 FKQ16:FKR16 FUM16:FUN16 GEI16:GEJ16 GOE16:GOF16 GYA16:GYB16 HHW16:HHX16 HRS16:HRT16 IBO16:IBP16 ILK16:ILL16 IVG16:IVH16 JFC16:JFD16 JOY16:JOZ16 JYU16:JYV16 KIQ16:KIR16 KSM16:KSN16 LCI16:LCJ16 LME16:LMF16 LWA16:LWB16 MFW16:MFX16 MPS16:MPT16 MZO16:MZP16 NJK16:NJL16 NTG16:NTH16 ODC16:ODD16 OMY16:OMZ16 OWU16:OWV16 PGQ16:PGR16 PQM16:PQN16 QAI16:QAJ16 QKE16:QKF16 QUA16:QUB16 RDW16:RDX16 RNS16:RNT16 RXO16:RXP16 SHK16:SHL16 SRG16:SRH16 TBC16:TBD16 TKY16:TKZ16 TUU16:TUV16 UEQ16:UER16 UOM16:UON16 UYI16:UYJ16 VIE16:VIF16 VSA16:VSB16 WBW16:WBX16 WLS16:WLT16 WVO16:WVP16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formula1>$N$8:$N$11</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formula1>$N$14:$N$15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Metas_Magnitud</vt:lpstr>
      <vt:lpstr>Anualización</vt:lpstr>
      <vt:lpstr>1_Acciones_disciplinarias</vt:lpstr>
      <vt:lpstr>Act_1</vt:lpstr>
      <vt:lpstr>2_Seguimientos</vt:lpstr>
      <vt:lpstr>Act_2</vt:lpstr>
      <vt:lpstr>3_MIPG</vt:lpstr>
      <vt:lpstr>Act_3</vt:lpstr>
      <vt:lpstr>4_Eje_Presu</vt:lpstr>
      <vt:lpstr>Act 4</vt:lpstr>
      <vt:lpstr>Variables</vt:lpstr>
      <vt:lpstr>'1_Acciones_disciplinarias'!Área_de_impresión</vt:lpstr>
      <vt:lpstr>'2_Seguimientos'!Área_de_impresión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2019-03-04T15:31:33Z</cp:lastPrinted>
  <dcterms:created xsi:type="dcterms:W3CDTF">2014-11-26T14:33:56Z</dcterms:created>
  <dcterms:modified xsi:type="dcterms:W3CDTF">2020-01-23T12:59:45Z</dcterms:modified>
</cp:coreProperties>
</file>