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2. POAS GESTIÓN\6. POAS DIC_2019\Gest_Jurídica\"/>
    </mc:Choice>
  </mc:AlternateContent>
  <bookViews>
    <workbookView xWindow="0" yWindow="0" windowWidth="20490" windowHeight="7155"/>
  </bookViews>
  <sheets>
    <sheet name="Metas_Magnitud" sheetId="3" r:id="rId1"/>
    <sheet name="Anualización" sheetId="4" r:id="rId2"/>
    <sheet name="1_Acciones_disciplinarias" sheetId="2" r:id="rId3"/>
    <sheet name="Act_1" sheetId="15" r:id="rId4"/>
    <sheet name="2_Seguimientos" sheetId="14" r:id="rId5"/>
    <sheet name="Act_2" sheetId="7" r:id="rId6"/>
    <sheet name="3_MIPG" sheetId="8" r:id="rId7"/>
    <sheet name="Act_3" sheetId="12" r:id="rId8"/>
    <sheet name="4_Eje_Presu" sheetId="16" r:id="rId9"/>
    <sheet name="Act 4" sheetId="17" r:id="rId10"/>
    <sheet name="Variables" sheetId="5" r:id="rId11"/>
  </sheets>
  <externalReferences>
    <externalReference r:id="rId12"/>
    <externalReference r:id="rId13"/>
    <externalReference r:id="rId14"/>
  </externalReferences>
  <definedNames>
    <definedName name="_xlnm._FilterDatabase" localSheetId="7" hidden="1">Act_3!$B$14:$K$17</definedName>
    <definedName name="_xlnm._FilterDatabase" localSheetId="10" hidden="1">Variables!$C$2:$C$8</definedName>
    <definedName name="_xlnm.Print_Area" localSheetId="2">'1_Acciones_disciplinarias'!$A$1:$I$67</definedName>
    <definedName name="_xlnm.Print_Area" localSheetId="4">'2_Seguimientos'!$A$1:$I$67</definedName>
    <definedName name="CONDICION_POBLACIONAL" localSheetId="6">#REF!</definedName>
    <definedName name="CONDICION_POBLACIONAL" localSheetId="8">#REF!</definedName>
    <definedName name="CONDICION_POBLACIONAL" localSheetId="9">#REF!</definedName>
    <definedName name="CONDICION_POBLACIONAL" localSheetId="3">[1]Variables!$C$1:$C$24</definedName>
    <definedName name="CONDICION_POBLACIONAL" localSheetId="5">[1]Variables!$C$1:$C$24</definedName>
    <definedName name="CONDICION_POBLACIONAL" localSheetId="7">[1]Variables!$C$1:$C$24</definedName>
    <definedName name="CONDICION_POBLACIONAL" localSheetId="10">#REF!</definedName>
    <definedName name="CONDICION_POBLACIONAL">[2]Variables!$C$1:$C$24</definedName>
    <definedName name="GRUPO_ETAREO" localSheetId="6">#REF!</definedName>
    <definedName name="GRUPO_ETAREO" localSheetId="8">#REF!</definedName>
    <definedName name="GRUPO_ETAREO" localSheetId="9">#REF!</definedName>
    <definedName name="GRUPO_ETAREO" localSheetId="3">[1]Variables!$A$1:$A$8</definedName>
    <definedName name="GRUPO_ETAREO" localSheetId="5">[1]Variables!$A$1:$A$8</definedName>
    <definedName name="GRUPO_ETAREO" localSheetId="7">[1]Variables!$A$1:$A$8</definedName>
    <definedName name="GRUPO_ETAREO" localSheetId="10">#REF!</definedName>
    <definedName name="GRUPO_ETAREO">[2]Variables!$A$1:$A$8</definedName>
    <definedName name="GRUPO_ETAREOS" localSheetId="4">#REF!</definedName>
    <definedName name="GRUPO_ETAREOS" localSheetId="6">#REF!</definedName>
    <definedName name="GRUPO_ETAREOS" localSheetId="8">#REF!</definedName>
    <definedName name="GRUPO_ETAREOS" localSheetId="9">#REF!</definedName>
    <definedName name="GRUPO_ETAREOS" localSheetId="3">#REF!</definedName>
    <definedName name="GRUPO_ETAREOS" localSheetId="5">#REF!</definedName>
    <definedName name="GRUPO_ETAREOS" localSheetId="7">#REF!</definedName>
    <definedName name="GRUPO_ETAREOS">#REF!</definedName>
    <definedName name="GRUPO_ETARIO" localSheetId="4">#REF!</definedName>
    <definedName name="GRUPO_ETARIO" localSheetId="6">#REF!</definedName>
    <definedName name="GRUPO_ETARIO" localSheetId="8">#REF!</definedName>
    <definedName name="GRUPO_ETARIO" localSheetId="9">#REF!</definedName>
    <definedName name="GRUPO_ETARIO" localSheetId="3">#REF!</definedName>
    <definedName name="GRUPO_ETARIO" localSheetId="5">#REF!</definedName>
    <definedName name="GRUPO_ETARIO" localSheetId="7">#REF!</definedName>
    <definedName name="GRUPO_ETARIO">#REF!</definedName>
    <definedName name="GRUPO_ETNICO" localSheetId="4">#REF!</definedName>
    <definedName name="GRUPO_ETNICO" localSheetId="6">#REF!</definedName>
    <definedName name="GRUPO_ETNICO" localSheetId="8">#REF!</definedName>
    <definedName name="GRUPO_ETNICO" localSheetId="9">#REF!</definedName>
    <definedName name="GRUPO_ETNICO" localSheetId="3">#REF!</definedName>
    <definedName name="GRUPO_ETNICO" localSheetId="5">#REF!</definedName>
    <definedName name="GRUPO_ETNICO" localSheetId="7">#REF!</definedName>
    <definedName name="GRUPO_ETNICO">#REF!</definedName>
    <definedName name="GRUPOETNICO" localSheetId="4">#REF!</definedName>
    <definedName name="GRUPOETNICO" localSheetId="6">#REF!</definedName>
    <definedName name="GRUPOETNICO" localSheetId="8">#REF!</definedName>
    <definedName name="GRUPOETNICO" localSheetId="9">#REF!</definedName>
    <definedName name="GRUPOETNICO" localSheetId="3">#REF!</definedName>
    <definedName name="GRUPOETNICO" localSheetId="5">#REF!</definedName>
    <definedName name="GRUPOETNICO" localSheetId="7">#REF!</definedName>
    <definedName name="GRUPOETNICO">#REF!</definedName>
    <definedName name="GRUPOS_ETNICOS" localSheetId="6">#REF!</definedName>
    <definedName name="GRUPOS_ETNICOS" localSheetId="8">#REF!</definedName>
    <definedName name="GRUPOS_ETNICOS" localSheetId="9">#REF!</definedName>
    <definedName name="GRUPOS_ETNICOS" localSheetId="3">[1]Variables!$H$1:$H$8</definedName>
    <definedName name="GRUPOS_ETNICOS" localSheetId="5">[1]Variables!$H$1:$H$8</definedName>
    <definedName name="GRUPOS_ETNICOS" localSheetId="7">[1]Variables!$H$1:$H$8</definedName>
    <definedName name="GRUPOS_ETNICOS" localSheetId="10">#REF!</definedName>
    <definedName name="GRUPOS_ETNICOS">[2]Variables!$H$1:$H$8</definedName>
    <definedName name="LOCALIDAD" localSheetId="4">#REF!</definedName>
    <definedName name="LOCALIDAD" localSheetId="6">#REF!</definedName>
    <definedName name="LOCALIDAD" localSheetId="8">#REF!</definedName>
    <definedName name="LOCALIDAD" localSheetId="9">#REF!</definedName>
    <definedName name="LOCALIDAD" localSheetId="3">#REF!</definedName>
    <definedName name="LOCALIDAD" localSheetId="5">#REF!</definedName>
    <definedName name="LOCALIDAD" localSheetId="7">#REF!</definedName>
    <definedName name="LOCALIDAD">#REF!</definedName>
    <definedName name="LOCALIZACION" localSheetId="4">#REF!</definedName>
    <definedName name="LOCALIZACION" localSheetId="6">#REF!</definedName>
    <definedName name="LOCALIZACION" localSheetId="8">#REF!</definedName>
    <definedName name="LOCALIZACION" localSheetId="9">#REF!</definedName>
    <definedName name="LOCALIZACION" localSheetId="3">#REF!</definedName>
    <definedName name="LOCALIZACION" localSheetId="5">#REF!</definedName>
    <definedName name="LOCALIZACION" localSheetId="7">#REF!</definedName>
    <definedName name="LOCALIZACION">#REF!</definedName>
  </definedNames>
  <calcPr calcId="162913"/>
</workbook>
</file>

<file path=xl/calcChain.xml><?xml version="1.0" encoding="utf-8"?>
<calcChain xmlns="http://schemas.openxmlformats.org/spreadsheetml/2006/main">
  <c r="D41" i="2" l="1"/>
  <c r="H23" i="3" l="1"/>
  <c r="D32" i="14" l="1"/>
  <c r="D33" i="14" s="1"/>
  <c r="D34" i="14" s="1"/>
  <c r="D35" i="14" s="1"/>
  <c r="D36" i="14" s="1"/>
  <c r="D37" i="14" s="1"/>
  <c r="D38" i="14" s="1"/>
  <c r="D39" i="14" s="1"/>
  <c r="D40" i="14" s="1"/>
  <c r="D41" i="14" s="1"/>
  <c r="I24" i="3" l="1"/>
  <c r="K24" i="3"/>
  <c r="L24" i="3"/>
  <c r="M24" i="3"/>
  <c r="N24" i="3"/>
  <c r="O24" i="3"/>
  <c r="P24" i="3"/>
  <c r="Q24" i="3"/>
  <c r="R24" i="3"/>
  <c r="S24" i="3"/>
  <c r="H24" i="3"/>
  <c r="B32" i="16" l="1"/>
  <c r="I17" i="12" l="1"/>
  <c r="I20" i="7"/>
  <c r="G31" i="14"/>
  <c r="G32" i="14"/>
  <c r="G33" i="14"/>
  <c r="G34" i="14"/>
  <c r="G35" i="14"/>
  <c r="G36" i="14"/>
  <c r="G37" i="14"/>
  <c r="G38" i="14"/>
  <c r="G39" i="14"/>
  <c r="G40" i="14"/>
  <c r="G41" i="14"/>
  <c r="G30" i="14"/>
  <c r="H14" i="3" l="1"/>
  <c r="I14" i="3"/>
  <c r="J14" i="3"/>
  <c r="K14" i="3"/>
  <c r="L14" i="3"/>
  <c r="M14" i="3"/>
  <c r="N14" i="3"/>
  <c r="H16" i="3"/>
  <c r="I16" i="3"/>
  <c r="J16" i="3"/>
  <c r="K16" i="3"/>
  <c r="L16" i="3"/>
  <c r="M16" i="3"/>
  <c r="N16" i="3"/>
  <c r="K22" i="3"/>
  <c r="C12" i="17" l="1"/>
  <c r="C11" i="17"/>
  <c r="C10" i="17"/>
  <c r="C9" i="17"/>
  <c r="C10" i="12"/>
  <c r="C9" i="12"/>
  <c r="C8" i="12"/>
  <c r="C7" i="12"/>
  <c r="C11" i="7"/>
  <c r="C10" i="7"/>
  <c r="C9" i="7"/>
  <c r="C8" i="7"/>
  <c r="C7" i="7"/>
  <c r="C13" i="17"/>
  <c r="C11" i="12" l="1"/>
  <c r="C11" i="15"/>
  <c r="S22" i="3" l="1"/>
  <c r="R22" i="3"/>
  <c r="Q22" i="3"/>
  <c r="P22" i="3"/>
  <c r="O22" i="3"/>
  <c r="N22" i="3"/>
  <c r="M22" i="3"/>
  <c r="L22" i="3"/>
  <c r="J22" i="3"/>
  <c r="J24" i="3" s="1"/>
  <c r="C15" i="4" l="1"/>
  <c r="E22" i="3" l="1"/>
  <c r="E19" i="3"/>
  <c r="E16" i="3"/>
  <c r="E13" i="3"/>
  <c r="U22" i="3"/>
  <c r="I22" i="3"/>
  <c r="H22" i="3"/>
  <c r="G23" i="3"/>
  <c r="G22" i="3"/>
  <c r="F22" i="3"/>
  <c r="E30" i="16"/>
  <c r="T23" i="3" s="1"/>
  <c r="G20" i="7"/>
  <c r="D20" i="7"/>
  <c r="T22" i="3" l="1"/>
  <c r="T24" i="3" s="1"/>
  <c r="L15" i="4" s="1"/>
  <c r="F41" i="16"/>
  <c r="F40" i="16"/>
  <c r="F39" i="16"/>
  <c r="F38" i="16"/>
  <c r="F37" i="16"/>
  <c r="F36" i="16"/>
  <c r="F35" i="16"/>
  <c r="F34" i="16"/>
  <c r="F33" i="16"/>
  <c r="F32" i="16"/>
  <c r="F31" i="16"/>
  <c r="F30" i="16"/>
  <c r="C30" i="16"/>
  <c r="C31" i="16" s="1"/>
  <c r="C32" i="16" s="1"/>
  <c r="C33" i="16" s="1"/>
  <c r="C34" i="16" s="1"/>
  <c r="C35" i="16" s="1"/>
  <c r="C36" i="16" s="1"/>
  <c r="C37" i="16" s="1"/>
  <c r="C38" i="16" s="1"/>
  <c r="C39" i="16" s="1"/>
  <c r="C40" i="16" s="1"/>
  <c r="C41" i="16" s="1"/>
  <c r="A13" i="3"/>
  <c r="A16" i="3"/>
  <c r="A19" i="3"/>
  <c r="G30" i="16" l="1"/>
  <c r="H30" i="16" s="1"/>
  <c r="G31" i="16"/>
  <c r="H31" i="16" s="1"/>
  <c r="G32" i="16" l="1"/>
  <c r="H32" i="16" s="1"/>
  <c r="G33" i="16" l="1"/>
  <c r="H33" i="16" s="1"/>
  <c r="F31" i="8"/>
  <c r="G34" i="16" l="1"/>
  <c r="H34" i="16" s="1"/>
  <c r="D14" i="4"/>
  <c r="C14" i="4"/>
  <c r="B14" i="4"/>
  <c r="U19" i="3"/>
  <c r="S20" i="3"/>
  <c r="R20" i="3"/>
  <c r="Q20" i="3"/>
  <c r="P20" i="3"/>
  <c r="O20" i="3"/>
  <c r="N20" i="3"/>
  <c r="M20" i="3"/>
  <c r="L20" i="3"/>
  <c r="K20" i="3"/>
  <c r="J20" i="3"/>
  <c r="I20" i="3"/>
  <c r="H20" i="3"/>
  <c r="S19" i="3"/>
  <c r="R19" i="3"/>
  <c r="Q19" i="3"/>
  <c r="P19" i="3"/>
  <c r="O19" i="3"/>
  <c r="N19" i="3"/>
  <c r="N21" i="3" s="1"/>
  <c r="M19" i="3"/>
  <c r="L19" i="3"/>
  <c r="K19" i="3"/>
  <c r="J19" i="3"/>
  <c r="I19" i="3"/>
  <c r="H19" i="3"/>
  <c r="G20" i="3"/>
  <c r="G19" i="3"/>
  <c r="F19" i="3"/>
  <c r="D13" i="4"/>
  <c r="C13" i="4"/>
  <c r="B13" i="4"/>
  <c r="U16" i="3"/>
  <c r="S17" i="3"/>
  <c r="R17" i="3"/>
  <c r="Q17" i="3"/>
  <c r="P17" i="3"/>
  <c r="O17" i="3"/>
  <c r="N17" i="3"/>
  <c r="M17" i="3"/>
  <c r="L17" i="3"/>
  <c r="K17" i="3"/>
  <c r="J17" i="3"/>
  <c r="I17" i="3"/>
  <c r="H17" i="3"/>
  <c r="S16" i="3"/>
  <c r="R16" i="3"/>
  <c r="Q16" i="3"/>
  <c r="P16" i="3"/>
  <c r="O16" i="3"/>
  <c r="G17" i="3"/>
  <c r="G16" i="3"/>
  <c r="F16" i="3"/>
  <c r="O18" i="3" l="1"/>
  <c r="L21" i="3"/>
  <c r="M21" i="3"/>
  <c r="G35" i="16"/>
  <c r="H35" i="16" s="1"/>
  <c r="O21" i="3"/>
  <c r="H18" i="3"/>
  <c r="I18" i="3"/>
  <c r="P21" i="3"/>
  <c r="I21" i="3"/>
  <c r="Q21" i="3"/>
  <c r="K18" i="3"/>
  <c r="S18" i="3"/>
  <c r="R18" i="3"/>
  <c r="T19" i="3"/>
  <c r="H21" i="3"/>
  <c r="L18" i="3"/>
  <c r="P18" i="3"/>
  <c r="J21" i="3"/>
  <c r="R21" i="3"/>
  <c r="Q18" i="3"/>
  <c r="K21" i="3"/>
  <c r="S21" i="3"/>
  <c r="T20" i="3"/>
  <c r="N18" i="3"/>
  <c r="M18" i="3"/>
  <c r="J18" i="3"/>
  <c r="T16" i="3"/>
  <c r="D12" i="4"/>
  <c r="C12" i="4"/>
  <c r="B12" i="4"/>
  <c r="U13" i="3"/>
  <c r="S14" i="3"/>
  <c r="R14" i="3"/>
  <c r="Q14" i="3"/>
  <c r="P14" i="3"/>
  <c r="O14" i="3"/>
  <c r="S13" i="3"/>
  <c r="R13" i="3"/>
  <c r="Q13" i="3"/>
  <c r="P13" i="3"/>
  <c r="O13" i="3"/>
  <c r="N13" i="3"/>
  <c r="N15" i="3" s="1"/>
  <c r="M13" i="3"/>
  <c r="M15" i="3" s="1"/>
  <c r="L13" i="3"/>
  <c r="L15" i="3" s="1"/>
  <c r="K13" i="3"/>
  <c r="K15" i="3" s="1"/>
  <c r="J13" i="3"/>
  <c r="J15" i="3" s="1"/>
  <c r="I13" i="3"/>
  <c r="I15" i="3" s="1"/>
  <c r="H13" i="3"/>
  <c r="H15" i="3" s="1"/>
  <c r="G14" i="3"/>
  <c r="G13" i="3"/>
  <c r="F13" i="3"/>
  <c r="G36" i="16" l="1"/>
  <c r="H36" i="16" s="1"/>
  <c r="T21" i="3"/>
  <c r="L14" i="4" s="1"/>
  <c r="T18" i="3"/>
  <c r="L13" i="4" s="1"/>
  <c r="P15" i="3"/>
  <c r="O15" i="3"/>
  <c r="Q15" i="3"/>
  <c r="R15" i="3"/>
  <c r="S15" i="3"/>
  <c r="T14" i="3"/>
  <c r="T13" i="3"/>
  <c r="F32" i="8"/>
  <c r="F33" i="8" s="1"/>
  <c r="F34" i="8" s="1"/>
  <c r="F35" i="8" s="1"/>
  <c r="F36" i="8" s="1"/>
  <c r="F37" i="8" s="1"/>
  <c r="F38" i="8" s="1"/>
  <c r="F39" i="8" s="1"/>
  <c r="F40" i="8" s="1"/>
  <c r="F41" i="8" s="1"/>
  <c r="G37" i="16" l="1"/>
  <c r="H37" i="16" s="1"/>
  <c r="T15" i="3"/>
  <c r="L12" i="4" s="1"/>
  <c r="G17" i="12"/>
  <c r="D17" i="12"/>
  <c r="G19" i="15"/>
  <c r="D19" i="15"/>
  <c r="G38" i="16" l="1"/>
  <c r="H38" i="16" s="1"/>
  <c r="F30" i="14"/>
  <c r="F31" i="14" s="1"/>
  <c r="D30" i="14"/>
  <c r="D31" i="14" l="1"/>
  <c r="H31" i="14" s="1"/>
  <c r="I31" i="14" s="1"/>
  <c r="H30" i="14"/>
  <c r="I30" i="14" s="1"/>
  <c r="G39" i="16"/>
  <c r="H39" i="16" s="1"/>
  <c r="F32" i="14"/>
  <c r="I30" i="8"/>
  <c r="D31" i="8"/>
  <c r="I31" i="8"/>
  <c r="D32" i="8"/>
  <c r="D33" i="8" s="1"/>
  <c r="G41" i="8"/>
  <c r="G40" i="8"/>
  <c r="G39" i="8"/>
  <c r="G38" i="8"/>
  <c r="G37" i="8"/>
  <c r="G36" i="8"/>
  <c r="G35" i="8"/>
  <c r="G34" i="8"/>
  <c r="G33" i="8"/>
  <c r="G32" i="8"/>
  <c r="H31" i="8"/>
  <c r="G31" i="8"/>
  <c r="H30" i="8"/>
  <c r="G30" i="8"/>
  <c r="T23" i="5"/>
  <c r="S23" i="5"/>
  <c r="R23" i="5"/>
  <c r="G31" i="2"/>
  <c r="G32" i="2"/>
  <c r="G33" i="2"/>
  <c r="G34" i="2"/>
  <c r="G35" i="2"/>
  <c r="G36" i="2"/>
  <c r="G37" i="2"/>
  <c r="G38" i="2"/>
  <c r="G39" i="2"/>
  <c r="G40" i="2"/>
  <c r="G41" i="2"/>
  <c r="G30" i="2"/>
  <c r="F30" i="2"/>
  <c r="D30" i="2"/>
  <c r="D31" i="2" s="1"/>
  <c r="D32" i="2" s="1"/>
  <c r="D33" i="2" s="1"/>
  <c r="D34" i="2" s="1"/>
  <c r="D35" i="2" s="1"/>
  <c r="D36" i="2" s="1"/>
  <c r="D37" i="2" s="1"/>
  <c r="D38" i="2" s="1"/>
  <c r="D40" i="2" s="1"/>
  <c r="I32" i="8" l="1"/>
  <c r="H33" i="8"/>
  <c r="I33" i="8"/>
  <c r="D34" i="8"/>
  <c r="H32" i="8"/>
  <c r="H32" i="14"/>
  <c r="I32" i="14" s="1"/>
  <c r="I30" i="2"/>
  <c r="F31" i="2"/>
  <c r="G40" i="16"/>
  <c r="H40" i="16" s="1"/>
  <c r="G41" i="16"/>
  <c r="H41" i="16" s="1"/>
  <c r="H30" i="2"/>
  <c r="F33" i="14"/>
  <c r="H33" i="14" l="1"/>
  <c r="I33" i="14" s="1"/>
  <c r="H34" i="8"/>
  <c r="I34" i="8"/>
  <c r="D35" i="8"/>
  <c r="F32" i="2"/>
  <c r="F33" i="2" s="1"/>
  <c r="F34" i="2" s="1"/>
  <c r="F35" i="2" s="1"/>
  <c r="F36" i="2" s="1"/>
  <c r="F37" i="2" s="1"/>
  <c r="F38" i="2" s="1"/>
  <c r="F39" i="2" s="1"/>
  <c r="F40" i="2" s="1"/>
  <c r="F41" i="2" s="1"/>
  <c r="I31" i="2"/>
  <c r="H31" i="2"/>
  <c r="F34" i="14"/>
  <c r="H35" i="14" l="1"/>
  <c r="I35" i="14" s="1"/>
  <c r="D36" i="8"/>
  <c r="H35" i="8"/>
  <c r="I35" i="8"/>
  <c r="H32" i="2"/>
  <c r="I32" i="2" s="1"/>
  <c r="F35" i="14"/>
  <c r="H34" i="14" l="1"/>
  <c r="I34" i="14" s="1"/>
  <c r="I36" i="8"/>
  <c r="D37" i="8"/>
  <c r="H36" i="8"/>
  <c r="H33" i="2"/>
  <c r="I33" i="2" s="1"/>
  <c r="F36" i="14"/>
  <c r="H36" i="14"/>
  <c r="I36" i="14" s="1"/>
  <c r="I37" i="8" l="1"/>
  <c r="H37" i="8"/>
  <c r="D38" i="8"/>
  <c r="H34" i="2"/>
  <c r="I34" i="2" s="1"/>
  <c r="F37" i="14"/>
  <c r="H37" i="14" l="1"/>
  <c r="I37" i="14" s="1"/>
  <c r="H38" i="8"/>
  <c r="I38" i="8"/>
  <c r="D39" i="8"/>
  <c r="H35" i="2"/>
  <c r="I35" i="2" s="1"/>
  <c r="H36" i="2"/>
  <c r="I36" i="2" s="1"/>
  <c r="F38" i="14"/>
  <c r="H38" i="14" l="1"/>
  <c r="I38" i="14" s="1"/>
  <c r="I39" i="8"/>
  <c r="D40" i="8"/>
  <c r="H39" i="8"/>
  <c r="H37" i="2"/>
  <c r="I37" i="2" s="1"/>
  <c r="F39" i="14"/>
  <c r="H39" i="14"/>
  <c r="I39" i="14" s="1"/>
  <c r="D41" i="8" l="1"/>
  <c r="I40" i="8"/>
  <c r="H40" i="8"/>
  <c r="H38" i="2"/>
  <c r="I38" i="2" s="1"/>
  <c r="H40" i="14"/>
  <c r="I40" i="14" s="1"/>
  <c r="F40" i="14"/>
  <c r="H41" i="8" l="1"/>
  <c r="I41" i="8"/>
  <c r="H39" i="2"/>
  <c r="I39" i="2" s="1"/>
  <c r="F41" i="14"/>
  <c r="H41" i="14" l="1"/>
  <c r="I41" i="14" s="1"/>
  <c r="H40" i="2"/>
  <c r="I40" i="2" s="1"/>
  <c r="H41" i="2" l="1"/>
  <c r="I41" i="2"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<sst xmlns="http://schemas.openxmlformats.org/spreadsheetml/2006/main" count="998" uniqueCount="433">
  <si>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</si>
  <si>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</si>
  <si>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</si>
  <si>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</si>
  <si>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</si>
  <si>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</si>
  <si>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</si>
  <si>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</si>
  <si>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</si>
  <si>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</si>
  <si>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</si>
  <si>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</si>
  <si>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</si>
  <si>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</si>
  <si>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</si>
  <si>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</si>
  <si>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</si>
  <si>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</si>
  <si>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</si>
  <si>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</si>
  <si>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</si>
  <si>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</si>
  <si>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</si>
  <si>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</si>
  <si>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</si>
  <si>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</si>
  <si>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</si>
  <si>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</si>
  <si>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</si>
  <si>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</si>
  <si>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</si>
  <si>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</si>
  <si>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</si>
  <si>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</si>
  <si>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</si>
  <si>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</si>
  <si>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</si>
  <si>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</si>
  <si>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 xml:space="preserve">CODIGO: PE01-PR01-F03 </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</si>
  <si>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</si>
  <si>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</si>
  <si>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</si>
  <si>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</si>
  <si>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</si>
  <si>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</si>
  <si>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</si>
  <si>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</si>
  <si>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</si>
  <si>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</si>
  <si>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</si>
  <si>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</si>
  <si>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</si>
  <si>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</si>
  <si>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</si>
  <si>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</si>
  <si>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</si>
  <si>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</si>
  <si>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</si>
  <si>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</si>
  <si>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</si>
  <si>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</si>
  <si>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</si>
  <si>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</si>
  <si>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</si>
  <si>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</si>
  <si>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</si>
  <si>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</si>
  <si>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</si>
  <si>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</si>
  <si>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</si>
  <si>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</si>
  <si>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</si>
  <si>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</si>
  <si>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</si>
  <si>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</si>
  <si>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</si>
  <si>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</si>
  <si>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</si>
  <si>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</si>
  <si>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</si>
  <si>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</si>
  <si>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</si>
  <si>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</si>
  <si>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</si>
  <si>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</si>
  <si>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</si>
  <si>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</si>
  <si>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</si>
  <si>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</si>
  <si>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</si>
  <si>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</si>
  <si>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</si>
  <si>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</si>
  <si>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</si>
  <si>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</si>
  <si>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</si>
  <si>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</si>
  <si>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</si>
  <si>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</si>
  <si>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</si>
  <si>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</si>
  <si>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</si>
  <si>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</si>
  <si>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VERSIÓN 1.0</t>
  </si>
  <si>
    <t xml:space="preserve">SISTEMA INTEGRADO DE GESTION DISTRITAL BAJO EL ESTÁNDAR MIPG
</t>
  </si>
  <si>
    <t>Formato de programación y seguimiento al Plan Operativo Anual de gestión sin inversión</t>
  </si>
  <si>
    <t>CODIGO: PE01-PR01-F02</t>
  </si>
  <si>
    <t>VERSIÓN: 1.0</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</si>
  <si>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</si>
  <si>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</si>
  <si>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</si>
  <si>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</si>
  <si>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</si>
  <si>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</si>
  <si>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</si>
  <si>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</si>
  <si>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</si>
  <si>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</si>
  <si>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</si>
  <si>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</si>
  <si>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</si>
  <si>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</si>
  <si>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</si>
  <si>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</si>
  <si>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</si>
  <si>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</si>
  <si>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</si>
  <si>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</si>
  <si>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</si>
  <si>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</si>
  <si>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</si>
  <si>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</si>
  <si>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</si>
  <si>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Versión: 1.0</t>
  </si>
  <si>
    <t>SUBSECRETARIA RESPONSABLE:</t>
  </si>
  <si>
    <t>PROGRAMACIÓN CUATRIENIO</t>
  </si>
  <si>
    <t>% CUMPLIMIENTO CUATRIENIO</t>
  </si>
  <si>
    <t>TIPO DE ANUALIZACIÓN</t>
  </si>
  <si>
    <t xml:space="preserve">VARIABLE </t>
  </si>
  <si>
    <t>MAGNITUD CUATRIENIO</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</si>
  <si>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</si>
  <si>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</si>
  <si>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</si>
  <si>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</si>
  <si>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</si>
  <si>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</si>
  <si>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</si>
  <si>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</si>
  <si>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</si>
  <si>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</si>
  <si>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</si>
  <si>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Total</t>
  </si>
  <si>
    <t>Hombres</t>
  </si>
  <si>
    <t>Mujeres</t>
  </si>
  <si>
    <t>04- Eje Transversal Nuevo Ordenamiento Territorial</t>
  </si>
  <si>
    <t xml:space="preserve">6 - 13 años Infancia </t>
  </si>
  <si>
    <t>Chapinero</t>
  </si>
  <si>
    <t>Grupos de edad</t>
  </si>
  <si>
    <t>USAQUÉN</t>
  </si>
  <si>
    <t>07- Eje Transversal Gobierno legítimo, fortalecimiento local y eficiencia</t>
  </si>
  <si>
    <t>14 - 17 años Adolescencia</t>
  </si>
  <si>
    <t>Santa Fe</t>
  </si>
  <si>
    <t>CHAPINERO</t>
  </si>
  <si>
    <t>18 - 26 años Juventud</t>
  </si>
  <si>
    <t>San Cristobal</t>
  </si>
  <si>
    <t>total</t>
  </si>
  <si>
    <t>SANTA FE</t>
  </si>
  <si>
    <t>27 - 59 años Adultez</t>
  </si>
  <si>
    <t>Usme</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</si>
  <si>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</si>
  <si>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</si>
  <si>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</si>
  <si>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</si>
  <si>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</si>
  <si>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</si>
  <si>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</si>
  <si>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</si>
  <si>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</si>
  <si>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</si>
  <si>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</si>
  <si>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</si>
  <si>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</si>
  <si>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</si>
  <si>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</si>
  <si>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</si>
  <si>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Plan de Ordenamiento Logístico</t>
  </si>
  <si>
    <t>Todos los Grupos</t>
  </si>
  <si>
    <t>Fontibon</t>
  </si>
  <si>
    <t>15-19</t>
  </si>
  <si>
    <t>KENNEDY</t>
  </si>
  <si>
    <t>Plan de Seguridad Vial</t>
  </si>
  <si>
    <t>Adultos-as trabajador-a formal</t>
  </si>
  <si>
    <t>Engativa</t>
  </si>
  <si>
    <t>20-24</t>
  </si>
  <si>
    <t>FONTIBÓN</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</si>
  <si>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</si>
  <si>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</si>
  <si>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</si>
  <si>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</si>
  <si>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</si>
  <si>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</si>
  <si>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</si>
  <si>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</si>
  <si>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</si>
  <si>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</si>
  <si>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</si>
  <si>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</si>
  <si>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</si>
  <si>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</si>
  <si>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</si>
  <si>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</si>
  <si>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</si>
  <si>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</si>
  <si>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</si>
  <si>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</si>
  <si>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</si>
  <si>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</si>
  <si>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</si>
  <si>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</si>
  <si>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</si>
  <si>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</si>
  <si>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</si>
  <si>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</si>
  <si>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</si>
  <si>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</si>
  <si>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Jovenes desescolarizados</t>
  </si>
  <si>
    <t>La Candelaria</t>
  </si>
  <si>
    <t>55-59</t>
  </si>
  <si>
    <t>PTE. ARANDA</t>
  </si>
  <si>
    <t>Jovenes escolarizados</t>
  </si>
  <si>
    <t>Rafael Uribe Uribe</t>
  </si>
  <si>
    <t>60-64</t>
  </si>
  <si>
    <t>CANDELARIA</t>
  </si>
  <si>
    <t>Mujeres gestantes y lactantes</t>
  </si>
  <si>
    <t>Ciudad Bolivar</t>
  </si>
  <si>
    <t>65-69</t>
  </si>
  <si>
    <t>R.URIBE</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</si>
  <si>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</si>
  <si>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</si>
  <si>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</si>
  <si>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</si>
  <si>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</si>
  <si>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</si>
  <si>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</si>
  <si>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</si>
  <si>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</si>
  <si>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Niños, niñas y adolescentes en riesgo social vinculacion temprana al trabajo o acompañamiento</t>
  </si>
  <si>
    <t>Entidad</t>
  </si>
  <si>
    <t>80 Y MÁS</t>
  </si>
  <si>
    <t>Niños, niñas y adolescentes escolarizados</t>
  </si>
  <si>
    <t>Distrital</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</si>
  <si>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</si>
  <si>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</si>
  <si>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</si>
  <si>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</si>
  <si>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</si>
  <si>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</si>
  <si>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</si>
  <si>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</si>
  <si>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</si>
  <si>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</si>
  <si>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</si>
  <si>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</si>
  <si>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</si>
  <si>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</si>
  <si>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</si>
  <si>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</si>
  <si>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</si>
  <si>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</si>
  <si>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</si>
  <si>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</si>
  <si>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</si>
  <si>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</si>
  <si>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</si>
  <si>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</si>
  <si>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</si>
  <si>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</si>
  <si>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</si>
  <si>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PDD</t>
  </si>
  <si>
    <t>Otros Grupos étnicos</t>
  </si>
  <si>
    <t>18 - Mejor Movilidad para Todos</t>
  </si>
  <si>
    <t>Rom</t>
  </si>
  <si>
    <t>29 - Articulación regional y planeación integral del transporte</t>
  </si>
  <si>
    <t>Raizales</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</si>
  <si>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</si>
  <si>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</si>
  <si>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</si>
  <si>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</si>
  <si>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</si>
  <si>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</si>
  <si>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</si>
  <si>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</si>
  <si>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</si>
  <si>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</si>
  <si>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</si>
  <si>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</si>
  <si>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</si>
  <si>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</si>
  <si>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</si>
  <si>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</si>
  <si>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</si>
  <si>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</si>
  <si>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</si>
  <si>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</si>
  <si>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</si>
  <si>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</si>
  <si>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PA05</t>
  </si>
  <si>
    <t>Procentaje</t>
  </si>
  <si>
    <t>Porcentaje</t>
  </si>
  <si>
    <t>Diana Marcela Rojas</t>
  </si>
  <si>
    <t xml:space="preserve">Carolina Pombo Rivera </t>
  </si>
  <si>
    <t>CODIGO Y NOMBRE DEL PROYECTO DE INVERSIÓN O DEL POA SIN INVERSIÓN</t>
  </si>
  <si>
    <t>SUBSECRETARÍA RESPONSABLE:</t>
  </si>
  <si>
    <t>ORDENADOR DEL GASTO:</t>
  </si>
  <si>
    <t>CAROLINA POMBO RIVERA</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</si>
  <si>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</si>
  <si>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</si>
  <si>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</si>
  <si>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</si>
  <si>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</si>
  <si>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</si>
  <si>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</si>
  <si>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</si>
  <si>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</si>
  <si>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</si>
  <si>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</si>
  <si>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</si>
  <si>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</si>
  <si>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</si>
  <si>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</si>
  <si>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r>
      <t>Formato de Anexo de Ac</t>
    </r>
    <r>
      <rPr>
        <b/>
        <sz val="10"/>
        <color indexed="8"/>
        <rFont val="Arial"/>
        <family val="2"/>
      </rPr>
      <t>tividades</t>
    </r>
  </si>
  <si>
    <t>CÓDIGO: PE01-PR01-F07</t>
  </si>
  <si>
    <t>N/A</t>
  </si>
  <si>
    <t>N.A.</t>
  </si>
  <si>
    <t>Registro administrativo</t>
  </si>
  <si>
    <t>Porcentaje de avance en actividades ejecutadas</t>
  </si>
  <si>
    <t>Porcentaje total  de avance de actividades programado en la vigencia</t>
  </si>
  <si>
    <t>Cantidad</t>
  </si>
  <si>
    <t>Enero  de 2019</t>
  </si>
  <si>
    <t>Carolina Pombo Rivera</t>
  </si>
  <si>
    <t>SISTEMA INTEGRADO DE GESTION DISTRITAL BAJO EL ESTÁNDAR MIPG</t>
  </si>
  <si>
    <t>Enero de 2019</t>
  </si>
  <si>
    <t>Acto administrativo designando al funcionario administrador del sistema Litigiosa del Estado, encargado de vigilar la oportuna y constante actualización</t>
  </si>
  <si>
    <t>Subsecretaría de Gestión Jurídica</t>
  </si>
  <si>
    <t>Registros administrativos</t>
  </si>
  <si>
    <t>Garantizar a la ciudadanía la prestación de un servicio público eficiente dirigido a la calidad del servicio y a la excelencia de los funcionarios de la SDM.</t>
  </si>
  <si>
    <t>Recibir solicitudes internas</t>
  </si>
  <si>
    <t>Consolidar en base de datos</t>
  </si>
  <si>
    <t>Asignar a profesional</t>
  </si>
  <si>
    <t>Tramitar solicitudes</t>
  </si>
  <si>
    <t>Realizar el 100% de los seguimientos programados a la gestión de la SGJ y sus direcciones.</t>
  </si>
  <si>
    <t>Actas de reunión</t>
  </si>
  <si>
    <t>Cumplir el 100% de las actividades propuestas en el Modelo Integrado de Planeación y Gestión - MIPG por la Subsecretaría de Gestión Jurídica</t>
  </si>
  <si>
    <t>MIPG</t>
  </si>
  <si>
    <t>Apoyar a la Dirección de Talento Humano para capacitar y mantener actualizados a los abogados, especialmente en lo que se refiere a las competencias de actuación en los procesos orales y en los nuevos cambios normativos.</t>
  </si>
  <si>
    <t>Sección No. 1: PROGRAMACIÓN  VIGENCIA 2019</t>
  </si>
  <si>
    <t xml:space="preserve">Elaboración Acto Administrativo </t>
  </si>
  <si>
    <t>Apoyar a la Dirección de Talento Humano en la Información que se requiera para realizar las capacitaciones.</t>
  </si>
  <si>
    <t xml:space="preserve">SEGUIMIENTO PLAN OPERATIVO ANUAL - POA                                         VIGENCIA:2019  </t>
  </si>
  <si>
    <t>Identificar oportunidades de mejora con el fin de satisfacer  las necesidades de la ciudadania y cumplir con las metas estipuladas en la vigencia.</t>
  </si>
  <si>
    <t>SUBSECRETARÍA DE GESTIÓN JURÍDICA</t>
  </si>
  <si>
    <t>Enero 2019</t>
  </si>
  <si>
    <t>MAGNITUD META - Vigencia</t>
  </si>
  <si>
    <t>N.A</t>
  </si>
  <si>
    <t>POA GESTIÓN SIN INVERSIÓN SUBSECRETARÍA DE GESTIÓN JURÍDICA</t>
  </si>
  <si>
    <t>Seguimientos a la gestión de la SGJ y sus direcciones</t>
  </si>
  <si>
    <t xml:space="preserve">2.  Descripción Meta  </t>
  </si>
  <si>
    <t>Ejecución Presupuestal proyectos de inversión</t>
  </si>
  <si>
    <t xml:space="preserve">Valor </t>
  </si>
  <si>
    <t>Con la ejeución del presupuesto en forma oportuna y de acuerdo a la planeación realizada, se logra ver reflejado el cumplimento de las metas propuestas para la vigencia 2019 y el cumplimiento de la misionalidad de la Entidad. viendose lo anterior reflejado en la mejora de la prestacion de servicios en la entidad.</t>
  </si>
  <si>
    <t>SISTEMA INTEGRADO DE GESTION DISTRITAL  BAJO EL ESTÁNDAR MIPG</t>
  </si>
  <si>
    <t>Consolidación, actualización y seguimiento del Plan Anual de Adquisiciones</t>
  </si>
  <si>
    <t>Realizar el seguimiento mensual y consolidado de la ejecución presupuestal de los proyectos de inversión</t>
  </si>
  <si>
    <t xml:space="preserve">Solicitar por medio de memorando todas las actualizaciones, modificaciones o ajustes del PAA que sean requeridas para llevar a cabo los procesos de contratación de la Subsecretaría. </t>
  </si>
  <si>
    <t>n.a</t>
  </si>
  <si>
    <t>Actuaciones sustanciadas</t>
  </si>
  <si>
    <t>Porcentaje de seguimientos realizados / Porcentaje total de seguimientos programados en la vigencia</t>
  </si>
  <si>
    <t xml:space="preserve">Porcentaje   </t>
  </si>
  <si>
    <t>OBJETIVO ESTRATÉGICO Y DE CALIDAD</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</si>
  <si>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</si>
  <si>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Estratégico: 5. Ser transparente, incluyente, equitativa en género y garantista de la participación e involucramiento ciudadanos y del sectro privado.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</si>
  <si>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Alcanzar al 95 % la ejecución presupuestal de los proyectos de inversión de la Subsecretaría de Gestión Jurídica</t>
  </si>
  <si>
    <t>Porcentaje de seguimientos realizados</t>
  </si>
  <si>
    <t>Porcentaje total de seguimientos programados en la vigencia</t>
  </si>
  <si>
    <t xml:space="preserve">Corresponde a la cantidad de seguimientos realizados </t>
  </si>
  <si>
    <t xml:space="preserve">Corresponde al total de seguimientos programados </t>
  </si>
  <si>
    <t>Subsecretaría de Gestión Juridica</t>
  </si>
  <si>
    <t>Sustanciar el 95% de las actuaciones disciplinarias en segunda instancia</t>
  </si>
  <si>
    <t xml:space="preserve">Elaborar Proyecto de Decisión </t>
  </si>
  <si>
    <t>Actuaciones disciplinarias en segunda instancia sustanciadas</t>
  </si>
  <si>
    <t>( Actuaciones disciplinarias en segunda instancia sustanciadas / Actuaciones disciplinarias en segunda instancia radicadas en la vigencia)*100</t>
  </si>
  <si>
    <t xml:space="preserve"> Actuaciones disciplinarias en segunda instancia radicadas en la vigencia</t>
  </si>
  <si>
    <t xml:space="preserve">Corresponde al total de las actuaciones disciplinarias en segunda instancia sustanciadas </t>
  </si>
  <si>
    <t xml:space="preserve">Corresponde al total de las actuaciones disciplinarias en segunda instancia radicadas </t>
  </si>
  <si>
    <t>Garantizar una gestión transparente, imparcial y equitativa en todos los procesos realizados,con el fin de que se de cabal cumplimiento a las necesidades de la ciudadanía y la entidad.</t>
  </si>
  <si>
    <t>Realizar seguimiento a Marzo</t>
  </si>
  <si>
    <t>Realizar seguimiento a junio</t>
  </si>
  <si>
    <t>Realizar seguimiento a septiembre</t>
  </si>
  <si>
    <t xml:space="preserve">Informe de gestión de las actividades ejecutadas despues del seguimiento trimestral. </t>
  </si>
  <si>
    <t>Corresponde a las  actividades que en el periodo de reporte se culminaron y se registran en el anexo de actividades</t>
  </si>
  <si>
    <t xml:space="preserve">Corresponde al total de las actividades programadas en la vigencia </t>
  </si>
  <si>
    <t xml:space="preserve">Medir el cumplimiento de la ejecución presupuestal del proyecto de Inversión de la Subsecretaría de Gestión Jurídica en la vigencia </t>
  </si>
  <si>
    <t>PAA</t>
  </si>
  <si>
    <t>(Total presupuesto ejecutado del proyecto de inversión / Total presupuesto programado del proyecto de inversión) * 100</t>
  </si>
  <si>
    <t>Total presupuesto ejecutado del proyecto de inversión</t>
  </si>
  <si>
    <t>Total presupuesto programado del proyecto de inversión</t>
  </si>
  <si>
    <t>Corresponde al total del presupuesto disponible para la vigencia del proyecto de inversion de la Subsecretaría de Gestión Jurídica</t>
  </si>
  <si>
    <t>Corresponde a los compromisos ejecutados en el mes del proyecto de inversión de la Subsecretaría de Gestión Jurídica.</t>
  </si>
  <si>
    <t>Medir el cumplimiento de los seguimientos efectuados a las actividades programadas para cada dirección con relación al funciones estipuladas durante la vigencia.</t>
  </si>
  <si>
    <t>Medir el cumplimiento de las acciones definidas para el desarrollo del Modelo Integrado de Planeación y Gestión a cargo de la Subsecretaría</t>
  </si>
  <si>
    <t>Se remite memorando SDM-SGJ-DRJ-137813 a la Secretaria General,informando quien es la persona gestora del SIPROJWEB.</t>
  </si>
  <si>
    <t xml:space="preserve">Medir el cumplimiento de la gestión realizada por la Subsecretaría frente a la sustanciación de las  actuaciones disciplinarias( Impedimento, recusación,apelación y procesos disciplinarios en segunda instancia) radicadas durante la vigencia, se precisa que los tiempos de sustanciación varían de acuerdo a las actuación disciplinaria que se efectúe entre 10 a 90 días, se indica que la meta será alcanzada al finalizar la vigencia 
</t>
  </si>
  <si>
    <t>3. Propender por la sostenibilidad ambiental, económica y social de la movilidad en una visión integral de planeación de ciudad y movilidad</t>
  </si>
  <si>
    <t>El 14 de mayo la Subsecretaria de Gestion Juridica, realizó seguimiento con los directivos para revisar los siguientes temas: calidad-presupuesto-compromisos, temas reunion secretario,comité Juridico Intersectorial,temas libro,modelo de gestion Juridica.</t>
  </si>
  <si>
    <t>Teniendo en cuenta la solcitud realizada por el secretario la Subsecretaria y sus Direcciones consolidaron el informe de Gestion de las actividades desarrolladas,para su posterior envio al Secretario.</t>
  </si>
  <si>
    <t>Las acciones se adelantan de acuerdo a lo programado.</t>
  </si>
  <si>
    <t xml:space="preserve">Revisión informe de ejecución del presupuesto (PREDIS) </t>
  </si>
  <si>
    <t>Porcentaje de actividades ejecutadas / Porcentaje total de actividades programadas en la vigencia</t>
  </si>
  <si>
    <t>El 29 de Agosto la Subsecretaria de Gestion Juridica, convocò a reunion a los Directivos y equipo operativo para revisar varios temas entre ellos: Calidad,Presupuesto,Actividades pendientes, entre otros, se aporta como evidencia lista de asistencia, acta de reunion.</t>
  </si>
  <si>
    <t>Para el cuarto trimestre de 2019,  se logro una ejecuccion en el trimestre de 7.826.248  lo que significa que se alcanzo  una ejecución del 97,40%, del presupuesto asignado para cada meta de la Subsecretaria, es importante mencionar que los saldos negativos son valores que surgen de las cancelaciones anticipadas de contratos y que se liberaron en la vigencia para no constituir reservas sin necesidad, por lo cual muestra que se cumplio realmente con el 100% del presupuesto asignado.</t>
  </si>
  <si>
    <t>La Subsecretaria de Gestión Jurídica realiza seguimientos semanales al Plan Anual de Adquisiones del año 2019, verificando la ejecución, concordancia presupuestal y efectividad en el cumplimiento de la ejecucción presupuestal., para el cuarto  trimestre se logra un avance en la ejecución del 97,40%, desde el punto de vista del PDD,la Subsecretaria ha presentado un avance satisfactorio en la ejecucicion de la meta.</t>
  </si>
  <si>
    <t>Se remite como evidencia base de datos con las actuaciones Disciplinarias gestionadas.</t>
  </si>
  <si>
    <t xml:space="preserve">Se remite acta de reunion </t>
  </si>
  <si>
    <t>Se remite informes presentados por los Directores de Representacion Judicial, Normatividad y Conceptos,Contrataciòn Y gestiòn de cobro</t>
  </si>
  <si>
    <t>Para el Cuarto trimestre la Subsecretaria da cumplimiento al 100% de todas las actividades relacionadas en la Hoja de actividades, cumpliendo asi con la meta programada para la vigencia 2019.</t>
  </si>
  <si>
    <t>Como se observa en la grafica la Subsecretaria cumplio al 100% con las actividades programadas en el plan de adecuacion y sostenibilidad MIPG</t>
  </si>
  <si>
    <r>
      <t>Formato de Anexo de Ac</t>
    </r>
    <r>
      <rPr>
        <b/>
        <sz val="9"/>
        <color indexed="8"/>
        <rFont val="Arial"/>
        <family val="2"/>
      </rPr>
      <t>tividades</t>
    </r>
  </si>
  <si>
    <r>
      <t>Sección No. 1: PROGRAMACIÓN  VIGENCIA _</t>
    </r>
    <r>
      <rPr>
        <b/>
        <u/>
        <sz val="9"/>
        <color indexed="56"/>
        <rFont val="Arial"/>
        <family val="2"/>
      </rPr>
      <t>2019</t>
    </r>
  </si>
  <si>
    <t>Para el cuarto trimestre la Subsecretaria de Gestion Juridica realizo la Gestion de la actuacion Disciplinaria Radicada, cumpliendo asi el 100% de las actividades para el trimestre.</t>
  </si>
  <si>
    <t>Para el cuarto trimestre la Subsecretaria de Gestión Juridica tramitó la actuación disciplinaria radicada en el 4 trimestre dando cumplimiento en un 100% a las solicitudes radicadas,asi mismo durante los ultimos 2 trimestres del año se realizo la gestion del 1 acto administrativo reportado en el primer trimestre asi como 9 actuaciones radicadas en el 2018,con lo anterior se puede evidenciar que la Subsecretaria ha realizado gestiones pertinentes que han contribuido al cumplimiento eficaz de la meta.</t>
  </si>
  <si>
    <t xml:space="preserve">Para el Cuarto trimestre la Subsecretaria da cumplimiento al 100% de todas las actividades relacionadas en la Hoja de actividades, cumpliendo asi con la meta programada para la vigencia 2019, asi mismo es importante mencionar que los seguimientos realizados por la Subsecretaria en los diferentes temas aborados como por ejemplo calidad y presupuesto; es el resultado de que para el cierre de la vigencia solo se tengan 5 acciones de Pmp y Pmi para cumplimiento, asi como la ejecuccion del 100 % del presupuesto, en conclusion los seguimientos son eficientes para el cumplimiento de las metas propuestas para la vigencia por la Subsecretaria. </t>
  </si>
  <si>
    <t xml:space="preserve">Se remite como evidencia listas de asistencia de la socialización Convocada por la Subsecretaria De gestion Juridica y la Direccion de Contratacion, realizada por la Firma Vivero y Asociados </t>
  </si>
  <si>
    <t>La Subsecretaria de Gestion Juridica para la Vigencia 2019,dio cumplimiento a las actividades programadas en el Plan de Adecuacion y Sostenibilidad MIPG,realizando las 2 actividades alli programadas la primera se logro en el mes de Julio como se evidencia en la Hoja de Actividades; finalmente para el 4 trimestre la Subsecretaria ejecuto el 60% de la actividad programada, lo que contribuye al cumplimiento del 100% de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</si>
</sst>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_ ;\-#,##0\ "/>
  </numFmts>
  <fonts count="50"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b/>
      <sz val="11"/>
      <name val="Arial"/>
      <family val="2"/>
    </font>
    <font>
      <sz val="10"/>
      <color theme="1"/>
      <name val="Arial"/>
      <family val="2"/>
    </font>
    <font>
      <b/>
      <sz val="10"/>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b/>
      <sz val="9"/>
      <color indexed="9"/>
      <name val="Arial"/>
      <family val="2"/>
    </font>
    <font>
      <sz val="10"/>
      <color rgb="FF000000"/>
      <name val="Arial"/>
      <family val="2"/>
    </font>
    <font>
      <b/>
      <sz val="10"/>
      <color indexed="9"/>
      <name val="Arial"/>
      <family val="2"/>
    </font>
    <font>
      <sz val="11"/>
      <color rgb="FF000000"/>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b/>
      <sz val="16"/>
      <color rgb="FFFF0000"/>
      <name val="Arial"/>
      <family val="2"/>
    </font>
    <font>
      <sz val="9"/>
      <color theme="0"/>
      <name val="Arial"/>
      <family val="2"/>
    </font>
    <font>
      <sz val="9"/>
      <color theme="3" tint="0.39997558519241921"/>
      <name val="Arial"/>
      <family val="2"/>
    </font>
    <font>
      <b/>
      <sz val="9"/>
      <color theme="3" tint="0.39997558519241921"/>
      <name val="Arial"/>
      <family val="2"/>
    </font>
    <font>
      <b/>
      <sz val="9"/>
      <color indexed="81"/>
      <name val="Tahoma"/>
      <family val="2"/>
    </font>
    <font>
      <sz val="9"/>
      <color indexed="81"/>
      <name val="Tahoma"/>
      <family val="2"/>
    </font>
    <font>
      <sz val="9"/>
      <color rgb="FF0070C0"/>
      <name val="Arial"/>
      <family val="2"/>
    </font>
    <font>
      <sz val="9"/>
      <color rgb="FFFF0000"/>
      <name val="Arial"/>
      <family val="2"/>
    </font>
    <font>
      <b/>
      <sz val="9"/>
      <color indexed="8"/>
      <name val="Arial"/>
      <family val="2"/>
    </font>
    <font>
      <sz val="9"/>
      <color rgb="FF000000"/>
      <name val="Arial"/>
      <family val="2"/>
    </font>
    <font>
      <b/>
      <sz val="9"/>
      <color theme="3" tint="-0.499984740745262"/>
      <name val="Arial"/>
      <family val="2"/>
    </font>
    <font>
      <b/>
      <sz val="9"/>
      <color theme="0"/>
      <name val="Arial"/>
      <family val="2"/>
    </font>
    <font>
      <b/>
      <sz val="10"/>
      <color theme="3" tint="-0.499984740745262"/>
      <name val="Arial"/>
      <family val="2"/>
    </font>
    <font>
      <b/>
      <sz val="10"/>
      <color theme="0"/>
      <name val="Arial"/>
      <family val="2"/>
    </font>
    <font>
      <b/>
      <u/>
      <sz val="9"/>
      <color indexed="56"/>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indexed="10"/>
        <bgColor indexed="64"/>
      </patternFill>
    </fill>
    <fill>
      <patternFill patternType="solid">
        <fgColor indexed="47"/>
        <bgColor indexed="64"/>
      </patternFill>
    </fill>
    <fill>
      <patternFill patternType="solid">
        <fgColor rgb="FFFFFFFF"/>
        <bgColor indexed="64"/>
      </patternFill>
    </fill>
    <fill>
      <patternFill patternType="solid">
        <fgColor rgb="FFC6D9F0"/>
        <bgColor rgb="FFC6D9F0"/>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medium">
        <color indexed="64"/>
      </right>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0" fillId="0" borderId="0"/>
    <xf numFmtId="0" fontId="28" fillId="0" borderId="0"/>
    <xf numFmtId="41" fontId="1" fillId="0" borderId="0" applyFont="0" applyFill="0" applyBorder="0" applyAlignment="0" applyProtection="0"/>
    <xf numFmtId="166" fontId="1" fillId="0" borderId="0" applyFont="0" applyFill="0" applyBorder="0" applyAlignment="0" applyProtection="0"/>
  </cellStyleXfs>
  <cellXfs count="594">
    <xf numFmtId="0" fontId="0" fillId="0" borderId="0" xfId="0"/>
    <xf numFmtId="0" fontId="7" fillId="0" borderId="0" xfId="0" applyFont="1"/>
    <xf numFmtId="0" fontId="0" fillId="0" borderId="0" xfId="0" applyProtection="1"/>
    <xf numFmtId="0" fontId="9" fillId="5" borderId="1" xfId="14" applyFont="1" applyFill="1" applyBorder="1" applyAlignment="1">
      <alignment vertical="center" wrapText="1"/>
    </xf>
    <xf numFmtId="0" fontId="9" fillId="5" borderId="1" xfId="14" applyFont="1" applyFill="1" applyBorder="1" applyAlignment="1">
      <alignment horizontal="center" vertical="center" wrapText="1"/>
    </xf>
    <xf numFmtId="0" fontId="9" fillId="5" borderId="1" xfId="0" applyFont="1" applyFill="1" applyBorder="1" applyAlignment="1">
      <alignment horizontal="center" vertical="center" wrapText="1"/>
    </xf>
    <xf numFmtId="9" fontId="13" fillId="0" borderId="1" xfId="19" applyFont="1" applyBorder="1" applyAlignment="1">
      <alignment horizontal="center" vertical="center" wrapText="1"/>
    </xf>
    <xf numFmtId="9" fontId="12" fillId="0" borderId="1" xfId="19" applyFont="1" applyBorder="1" applyAlignment="1">
      <alignment horizontal="center" vertical="center" wrapText="1"/>
    </xf>
    <xf numFmtId="0" fontId="14" fillId="0" borderId="0" xfId="0" applyFont="1" applyFill="1"/>
    <xf numFmtId="0" fontId="14" fillId="0" borderId="0" xfId="0" applyFont="1"/>
    <xf numFmtId="0" fontId="16" fillId="0" borderId="0" xfId="11" applyFont="1" applyFill="1" applyAlignment="1" applyProtection="1">
      <alignment vertical="center" wrapText="1"/>
    </xf>
    <xf numFmtId="0" fontId="16" fillId="0" borderId="0" xfId="11" applyFont="1" applyFill="1" applyAlignment="1" applyProtection="1">
      <alignment vertical="center"/>
    </xf>
    <xf numFmtId="0" fontId="15" fillId="0" borderId="0" xfId="11" applyFont="1" applyFill="1" applyAlignment="1" applyProtection="1">
      <alignment vertical="center"/>
    </xf>
    <xf numFmtId="0" fontId="10" fillId="2" borderId="1" xfId="14" applyFont="1" applyFill="1" applyBorder="1" applyAlignment="1" applyProtection="1">
      <alignment vertical="center" wrapText="1"/>
      <protection locked="0"/>
    </xf>
    <xf numFmtId="0" fontId="17" fillId="0" borderId="0" xfId="0" applyFont="1" applyFill="1"/>
    <xf numFmtId="0" fontId="0" fillId="3" borderId="0" xfId="0" applyFill="1" applyBorder="1" applyProtection="1"/>
    <xf numFmtId="0" fontId="19" fillId="3" borderId="0" xfId="0" applyFont="1" applyFill="1" applyBorder="1" applyAlignment="1" applyProtection="1">
      <alignment vertical="center"/>
    </xf>
    <xf numFmtId="0" fontId="19" fillId="3" borderId="0" xfId="0" applyFont="1" applyFill="1" applyBorder="1" applyAlignment="1" applyProtection="1">
      <alignment vertical="center" wrapText="1"/>
    </xf>
    <xf numFmtId="0" fontId="19" fillId="3" borderId="0" xfId="0" applyFont="1" applyFill="1" applyBorder="1" applyAlignment="1" applyProtection="1">
      <alignment horizontal="center" vertical="center" wrapText="1"/>
    </xf>
    <xf numFmtId="169" fontId="19" fillId="3" borderId="0" xfId="0" applyNumberFormat="1" applyFont="1" applyFill="1" applyBorder="1" applyAlignment="1" applyProtection="1">
      <alignment horizontal="center" vertical="center" wrapText="1"/>
    </xf>
    <xf numFmtId="0" fontId="20" fillId="3" borderId="0" xfId="0" applyFont="1" applyFill="1" applyBorder="1" applyAlignment="1" applyProtection="1">
      <alignment vertical="center" wrapText="1"/>
    </xf>
    <xf numFmtId="0" fontId="0" fillId="0" borderId="0" xfId="0" applyFill="1" applyProtection="1"/>
    <xf numFmtId="0" fontId="19" fillId="0" borderId="0" xfId="0" applyFont="1" applyBorder="1" applyAlignment="1" applyProtection="1">
      <alignment horizontal="center" vertical="center" wrapText="1"/>
    </xf>
    <xf numFmtId="0" fontId="19"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0" fillId="0" borderId="0" xfId="0" applyBorder="1" applyProtection="1"/>
    <xf numFmtId="0" fontId="0" fillId="0" borderId="0" xfId="0" applyFont="1" applyBorder="1" applyAlignment="1" applyProtection="1"/>
    <xf numFmtId="0" fontId="11" fillId="0" borderId="19" xfId="0" applyFont="1" applyBorder="1" applyAlignment="1" applyProtection="1">
      <alignment vertical="center" wrapText="1"/>
    </xf>
    <xf numFmtId="0" fontId="14" fillId="0" borderId="0" xfId="0" applyFont="1" applyFill="1" applyProtection="1"/>
    <xf numFmtId="0" fontId="14" fillId="0" borderId="0" xfId="0" applyFont="1" applyFill="1" applyAlignment="1" applyProtection="1">
      <alignment horizontal="center" vertical="center"/>
    </xf>
    <xf numFmtId="10" fontId="6" fillId="7" borderId="1" xfId="11" applyNumberFormat="1" applyFont="1" applyFill="1" applyBorder="1" applyAlignment="1" applyProtection="1">
      <alignment horizontal="center" vertical="center" wrapText="1"/>
    </xf>
    <xf numFmtId="0" fontId="3" fillId="8" borderId="1" xfId="20" applyFont="1" applyFill="1" applyBorder="1" applyAlignment="1">
      <alignment horizontal="center" vertical="center"/>
    </xf>
    <xf numFmtId="0" fontId="4" fillId="0" borderId="0" xfId="21"/>
    <xf numFmtId="0" fontId="4" fillId="0" borderId="0" xfId="21" applyAlignment="1">
      <alignment vertical="center"/>
    </xf>
    <xf numFmtId="3" fontId="3" fillId="2" borderId="0" xfId="21" applyNumberFormat="1" applyFont="1" applyFill="1" applyBorder="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9" fillId="8" borderId="1" xfId="20" applyFont="1" applyFill="1" applyBorder="1" applyAlignment="1">
      <alignment horizontal="center" vertical="center"/>
    </xf>
    <xf numFmtId="0" fontId="4" fillId="0" borderId="0" xfId="20"/>
    <xf numFmtId="0" fontId="9" fillId="8" borderId="1" xfId="20" applyFont="1" applyFill="1" applyBorder="1" applyAlignment="1">
      <alignment horizontal="center" wrapText="1"/>
    </xf>
    <xf numFmtId="0" fontId="4" fillId="0" borderId="1" xfId="20" applyBorder="1" applyAlignment="1">
      <alignment wrapText="1"/>
    </xf>
    <xf numFmtId="0" fontId="25" fillId="9" borderId="22" xfId="22" applyFont="1" applyFill="1" applyBorder="1" applyAlignment="1">
      <alignment horizontal="center" vertical="center"/>
    </xf>
    <xf numFmtId="0" fontId="25" fillId="9" borderId="23" xfId="22" applyFont="1" applyFill="1" applyBorder="1" applyAlignment="1">
      <alignment horizontal="center" vertical="center"/>
    </xf>
    <xf numFmtId="0" fontId="25" fillId="9" borderId="24" xfId="22" applyFont="1" applyFill="1" applyBorder="1" applyAlignment="1">
      <alignment horizontal="center" vertical="center"/>
    </xf>
    <xf numFmtId="0" fontId="9" fillId="8" borderId="1" xfId="20" applyFont="1" applyFill="1" applyBorder="1" applyAlignment="1">
      <alignment horizontal="center" vertical="center" wrapText="1"/>
    </xf>
    <xf numFmtId="0" fontId="4" fillId="0" borderId="1" xfId="20" applyBorder="1"/>
    <xf numFmtId="3" fontId="9" fillId="0" borderId="1" xfId="20" applyNumberFormat="1" applyFont="1" applyFill="1" applyBorder="1" applyAlignment="1">
      <alignment horizontal="right"/>
    </xf>
    <xf numFmtId="0" fontId="4" fillId="0" borderId="1" xfId="21" applyBorder="1"/>
    <xf numFmtId="0" fontId="25" fillId="9" borderId="26" xfId="22" applyFont="1" applyFill="1" applyBorder="1" applyAlignment="1">
      <alignment horizontal="center" vertical="center" wrapText="1"/>
    </xf>
    <xf numFmtId="0" fontId="25" fillId="9" borderId="27" xfId="22" applyFont="1" applyFill="1" applyBorder="1" applyAlignment="1">
      <alignment horizontal="center" vertical="center" wrapText="1"/>
    </xf>
    <xf numFmtId="0" fontId="25" fillId="9" borderId="28" xfId="22" applyFont="1" applyFill="1" applyBorder="1" applyAlignment="1">
      <alignment horizontal="center" vertical="center" wrapText="1"/>
    </xf>
    <xf numFmtId="0" fontId="9" fillId="10" borderId="29" xfId="22" applyFont="1" applyFill="1" applyBorder="1"/>
    <xf numFmtId="0" fontId="10" fillId="10" borderId="2" xfId="22" applyFont="1" applyFill="1" applyBorder="1" applyAlignment="1">
      <alignment horizontal="center"/>
    </xf>
    <xf numFmtId="0" fontId="10" fillId="10" borderId="0" xfId="22" applyFont="1" applyFill="1" applyBorder="1" applyAlignment="1">
      <alignment horizontal="center"/>
    </xf>
    <xf numFmtId="0" fontId="10" fillId="10" borderId="5" xfId="22" applyFont="1" applyFill="1" applyBorder="1" applyAlignment="1">
      <alignment horizontal="center"/>
    </xf>
    <xf numFmtId="3" fontId="10" fillId="0" borderId="1" xfId="20" applyNumberFormat="1" applyFont="1" applyFill="1" applyBorder="1" applyAlignment="1"/>
    <xf numFmtId="0" fontId="3" fillId="8" borderId="1" xfId="21" applyFont="1" applyFill="1" applyBorder="1" applyAlignment="1">
      <alignment horizontal="center" vertical="center"/>
    </xf>
    <xf numFmtId="0" fontId="9" fillId="3" borderId="1" xfId="22" applyFont="1" applyFill="1" applyBorder="1" applyAlignment="1">
      <alignment horizontal="center"/>
    </xf>
    <xf numFmtId="3" fontId="9" fillId="3" borderId="1" xfId="11" applyNumberFormat="1" applyFont="1" applyFill="1" applyBorder="1" applyAlignment="1">
      <alignment horizontal="right"/>
    </xf>
    <xf numFmtId="0" fontId="10" fillId="3" borderId="1" xfId="22" applyFont="1" applyFill="1" applyBorder="1" applyAlignment="1">
      <alignment horizontal="center"/>
    </xf>
    <xf numFmtId="3" fontId="10" fillId="3" borderId="1" xfId="11" applyNumberFormat="1" applyFont="1" applyFill="1" applyBorder="1" applyAlignment="1"/>
    <xf numFmtId="0" fontId="3" fillId="8" borderId="1" xfId="21" applyFont="1" applyFill="1" applyBorder="1" applyAlignment="1">
      <alignment horizontal="center"/>
    </xf>
    <xf numFmtId="0" fontId="4" fillId="0" borderId="1" xfId="0" applyFont="1" applyBorder="1" applyAlignment="1">
      <alignment vertical="center" wrapText="1"/>
    </xf>
    <xf numFmtId="0" fontId="4" fillId="0" borderId="1" xfId="21" applyBorder="1" applyAlignment="1">
      <alignment vertical="center" wrapText="1"/>
    </xf>
    <xf numFmtId="0" fontId="9" fillId="0" borderId="1" xfId="20" applyFont="1" applyFill="1" applyBorder="1" applyAlignment="1">
      <alignment horizontal="center"/>
    </xf>
    <xf numFmtId="3" fontId="4" fillId="0" borderId="1" xfId="20" applyNumberFormat="1" applyBorder="1"/>
    <xf numFmtId="0" fontId="26" fillId="11" borderId="1" xfId="0" applyFont="1" applyFill="1" applyBorder="1" applyAlignment="1">
      <alignment horizontal="justify" vertical="center" wrapText="1"/>
    </xf>
    <xf numFmtId="0" fontId="4" fillId="0" borderId="0" xfId="21" applyFont="1"/>
    <xf numFmtId="0" fontId="4" fillId="0" borderId="1" xfId="21" applyFont="1" applyBorder="1" applyAlignment="1">
      <alignment vertical="center"/>
    </xf>
    <xf numFmtId="0" fontId="4" fillId="0" borderId="0" xfId="21" applyFont="1" applyAlignment="1">
      <alignment vertical="center"/>
    </xf>
    <xf numFmtId="0" fontId="4" fillId="0" borderId="0" xfId="21" applyFont="1" applyBorder="1" applyAlignment="1">
      <alignment horizontal="center" vertical="center"/>
    </xf>
    <xf numFmtId="3" fontId="4" fillId="0" borderId="1" xfId="20" applyNumberFormat="1" applyFont="1" applyFill="1" applyBorder="1" applyAlignment="1"/>
    <xf numFmtId="0" fontId="4" fillId="0" borderId="0" xfId="20" applyFont="1"/>
    <xf numFmtId="0" fontId="27" fillId="9" borderId="22" xfId="22" applyFont="1" applyFill="1" applyBorder="1" applyAlignment="1">
      <alignment horizontal="centerContinuous" vertical="center"/>
    </xf>
    <xf numFmtId="0" fontId="27" fillId="9" borderId="23" xfId="22" applyFont="1" applyFill="1" applyBorder="1" applyAlignment="1">
      <alignment horizontal="centerContinuous" vertical="center"/>
    </xf>
    <xf numFmtId="0" fontId="27" fillId="9" borderId="24" xfId="22" applyFont="1" applyFill="1" applyBorder="1" applyAlignment="1">
      <alignment horizontal="centerContinuous" vertical="center"/>
    </xf>
    <xf numFmtId="0" fontId="4" fillId="0" borderId="0" xfId="21" applyFont="1" applyAlignment="1">
      <alignment horizontal="center" vertical="center"/>
    </xf>
    <xf numFmtId="0" fontId="27" fillId="9" borderId="26" xfId="22" applyFont="1" applyFill="1" applyBorder="1" applyAlignment="1">
      <alignment horizontal="center" vertical="center" wrapText="1"/>
    </xf>
    <xf numFmtId="0" fontId="27" fillId="9" borderId="27" xfId="22" applyFont="1" applyFill="1" applyBorder="1" applyAlignment="1">
      <alignment horizontal="center" vertical="center" wrapText="1"/>
    </xf>
    <xf numFmtId="0" fontId="27" fillId="9" borderId="28" xfId="22" applyFont="1" applyFill="1" applyBorder="1" applyAlignment="1">
      <alignment horizontal="center" vertical="center" wrapText="1"/>
    </xf>
    <xf numFmtId="0" fontId="3" fillId="10" borderId="29" xfId="22" applyFont="1" applyFill="1" applyBorder="1"/>
    <xf numFmtId="0" fontId="4" fillId="10" borderId="2" xfId="22" applyFont="1" applyFill="1" applyBorder="1" applyAlignment="1">
      <alignment horizontal="center"/>
    </xf>
    <xf numFmtId="0" fontId="4" fillId="10" borderId="0" xfId="22" applyFont="1" applyFill="1" applyBorder="1" applyAlignment="1">
      <alignment horizontal="center"/>
    </xf>
    <xf numFmtId="0" fontId="4" fillId="10" borderId="5" xfId="22" applyFont="1" applyFill="1" applyBorder="1" applyAlignment="1">
      <alignment horizontal="center"/>
    </xf>
    <xf numFmtId="0" fontId="3" fillId="0" borderId="32" xfId="22" applyFont="1" applyFill="1" applyBorder="1" applyAlignment="1">
      <alignment horizontal="center"/>
    </xf>
    <xf numFmtId="3" fontId="3" fillId="0" borderId="26" xfId="22" applyNumberFormat="1" applyFont="1" applyFill="1" applyBorder="1" applyAlignment="1">
      <alignment horizontal="right"/>
    </xf>
    <xf numFmtId="3" fontId="3" fillId="0" borderId="27" xfId="22" applyNumberFormat="1" applyFont="1" applyFill="1" applyBorder="1" applyAlignment="1">
      <alignment horizontal="right"/>
    </xf>
    <xf numFmtId="3" fontId="3" fillId="0" borderId="28" xfId="22" applyNumberFormat="1" applyFont="1" applyFill="1" applyBorder="1" applyAlignment="1">
      <alignment horizontal="right"/>
    </xf>
    <xf numFmtId="0" fontId="4" fillId="0" borderId="32" xfId="22" applyFont="1" applyFill="1" applyBorder="1" applyAlignment="1">
      <alignment horizontal="center"/>
    </xf>
    <xf numFmtId="3" fontId="4" fillId="0" borderId="26" xfId="22" applyNumberFormat="1" applyFont="1" applyFill="1" applyBorder="1" applyAlignment="1"/>
    <xf numFmtId="3" fontId="4" fillId="0" borderId="27" xfId="22" applyNumberFormat="1" applyFont="1" applyFill="1" applyBorder="1" applyAlignment="1"/>
    <xf numFmtId="3" fontId="4" fillId="0" borderId="28" xfId="22" applyNumberFormat="1" applyFont="1" applyFill="1" applyBorder="1" applyAlignment="1"/>
    <xf numFmtId="0" fontId="26" fillId="0" borderId="1" xfId="0" applyFont="1" applyBorder="1" applyAlignment="1">
      <alignment horizontal="justify" vertical="center" wrapText="1"/>
    </xf>
    <xf numFmtId="0" fontId="4" fillId="0" borderId="0" xfId="21" applyAlignment="1">
      <alignment horizontal="center" vertical="center"/>
    </xf>
    <xf numFmtId="0" fontId="10" fillId="0" borderId="32" xfId="22" applyFont="1" applyFill="1" applyBorder="1" applyAlignment="1">
      <alignment horizontal="center"/>
    </xf>
    <xf numFmtId="3" fontId="10" fillId="0" borderId="26" xfId="22" applyNumberFormat="1" applyFont="1" applyFill="1" applyBorder="1" applyAlignment="1"/>
    <xf numFmtId="3" fontId="10" fillId="0" borderId="27" xfId="22" applyNumberFormat="1" applyFont="1" applyFill="1" applyBorder="1" applyAlignment="1"/>
    <xf numFmtId="3" fontId="10" fillId="0" borderId="28" xfId="22" applyNumberFormat="1" applyFont="1" applyFill="1" applyBorder="1" applyAlignment="1"/>
    <xf numFmtId="0" fontId="3" fillId="0" borderId="0" xfId="21" applyFont="1" applyBorder="1" applyAlignment="1">
      <alignment vertical="center"/>
    </xf>
    <xf numFmtId="0" fontId="4" fillId="0" borderId="0" xfId="21" applyBorder="1" applyAlignment="1">
      <alignment vertical="center"/>
    </xf>
    <xf numFmtId="0" fontId="0" fillId="0" borderId="1" xfId="0" applyFont="1" applyBorder="1" applyAlignment="1"/>
    <xf numFmtId="0" fontId="10" fillId="0" borderId="33" xfId="22" applyFont="1" applyFill="1" applyBorder="1" applyAlignment="1">
      <alignment horizontal="center"/>
    </xf>
    <xf numFmtId="3" fontId="10" fillId="0" borderId="34" xfId="22" applyNumberFormat="1" applyFont="1" applyFill="1" applyBorder="1" applyAlignment="1"/>
    <xf numFmtId="3" fontId="10" fillId="0" borderId="35" xfId="22" applyNumberFormat="1" applyFont="1" applyFill="1" applyBorder="1" applyAlignment="1"/>
    <xf numFmtId="3" fontId="10" fillId="0" borderId="36" xfId="22" applyNumberFormat="1" applyFont="1" applyFill="1" applyBorder="1" applyAlignment="1"/>
    <xf numFmtId="0" fontId="0" fillId="0" borderId="1" xfId="0" applyFont="1" applyBorder="1" applyAlignment="1">
      <alignment horizontal="justify" wrapText="1"/>
    </xf>
    <xf numFmtId="0" fontId="0" fillId="0" borderId="1" xfId="0" applyFont="1" applyBorder="1" applyAlignment="1">
      <alignment wrapText="1"/>
    </xf>
    <xf numFmtId="0" fontId="0" fillId="0" borderId="0" xfId="0" applyAlignment="1">
      <alignment horizontal="center"/>
    </xf>
    <xf numFmtId="0" fontId="7" fillId="0" borderId="0" xfId="0" applyFont="1" applyBorder="1" applyAlignment="1" applyProtection="1">
      <alignment horizontal="center"/>
      <protection locked="0"/>
    </xf>
    <xf numFmtId="0" fontId="8" fillId="0" borderId="0" xfId="0" applyFont="1" applyBorder="1" applyAlignment="1" applyProtection="1">
      <alignment horizontal="center" vertical="center" wrapText="1"/>
      <protection locked="0"/>
    </xf>
    <xf numFmtId="0" fontId="30" fillId="0" borderId="0" xfId="0" applyFont="1" applyBorder="1" applyAlignment="1">
      <alignment horizontal="center"/>
    </xf>
    <xf numFmtId="0" fontId="11" fillId="0" borderId="14" xfId="0" applyFont="1" applyBorder="1" applyAlignment="1" applyProtection="1">
      <alignment horizontal="justify" vertical="center" wrapText="1"/>
    </xf>
    <xf numFmtId="0" fontId="11" fillId="0" borderId="0" xfId="0" applyFont="1" applyBorder="1" applyAlignment="1" applyProtection="1">
      <alignment vertical="center" wrapText="1"/>
    </xf>
    <xf numFmtId="0" fontId="11" fillId="0" borderId="19" xfId="0" applyFont="1" applyBorder="1" applyAlignment="1" applyProtection="1">
      <alignment horizontal="justify" vertical="center" wrapText="1"/>
    </xf>
    <xf numFmtId="0" fontId="11" fillId="0" borderId="0" xfId="0" applyFont="1" applyBorder="1" applyAlignment="1" applyProtection="1">
      <alignment horizontal="center" vertical="center" wrapText="1"/>
    </xf>
    <xf numFmtId="0" fontId="30" fillId="15" borderId="7"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5" borderId="1" xfId="0" applyFont="1" applyFill="1" applyBorder="1" applyAlignment="1">
      <alignment vertical="center" wrapText="1"/>
    </xf>
    <xf numFmtId="0" fontId="0" fillId="0" borderId="0" xfId="0" applyAlignment="1">
      <alignment horizontal="center" vertical="center"/>
    </xf>
    <xf numFmtId="9" fontId="33" fillId="15" borderId="11" xfId="19" applyFont="1" applyFill="1" applyBorder="1" applyAlignment="1">
      <alignment horizontal="center" vertical="center" wrapText="1"/>
    </xf>
    <xf numFmtId="0" fontId="10" fillId="0" borderId="0" xfId="0" applyFont="1" applyFill="1"/>
    <xf numFmtId="0" fontId="10" fillId="0" borderId="0" xfId="0" applyFont="1"/>
    <xf numFmtId="0" fontId="17" fillId="0" borderId="0" xfId="11" applyFont="1" applyFill="1" applyAlignment="1" applyProtection="1">
      <alignment vertical="center" wrapText="1"/>
    </xf>
    <xf numFmtId="0" fontId="17" fillId="0" borderId="0" xfId="11" applyFont="1" applyFill="1" applyAlignment="1" applyProtection="1">
      <alignment vertical="center"/>
    </xf>
    <xf numFmtId="10" fontId="12" fillId="2" borderId="1" xfId="19" applyNumberFormat="1" applyFont="1" applyFill="1" applyBorder="1" applyAlignment="1">
      <alignment horizontal="center" vertical="center"/>
    </xf>
    <xf numFmtId="10" fontId="10" fillId="2" borderId="1" xfId="19" applyNumberFormat="1" applyFont="1" applyFill="1" applyBorder="1" applyAlignment="1">
      <alignment horizontal="center" vertical="center"/>
    </xf>
    <xf numFmtId="10" fontId="12" fillId="3" borderId="1" xfId="19" applyNumberFormat="1" applyFont="1" applyFill="1" applyBorder="1" applyAlignment="1" applyProtection="1">
      <alignment horizontal="center" vertical="center" wrapText="1"/>
      <protection locked="0"/>
    </xf>
    <xf numFmtId="10" fontId="10" fillId="3" borderId="1" xfId="19" applyNumberFormat="1" applyFont="1" applyFill="1" applyBorder="1" applyAlignment="1" applyProtection="1">
      <alignment horizontal="center" vertical="center" wrapText="1"/>
      <protection locked="0"/>
    </xf>
    <xf numFmtId="10" fontId="10" fillId="0" borderId="1" xfId="19" applyNumberFormat="1" applyFont="1" applyBorder="1" applyAlignment="1">
      <alignment horizontal="center" vertical="center" wrapText="1"/>
    </xf>
    <xf numFmtId="14" fontId="10" fillId="0" borderId="1" xfId="14" applyNumberFormat="1" applyFont="1" applyFill="1" applyBorder="1" applyAlignment="1" applyProtection="1">
      <alignment vertical="center" wrapText="1"/>
      <protection locked="0"/>
    </xf>
    <xf numFmtId="0" fontId="11" fillId="0" borderId="14" xfId="0" applyFont="1" applyBorder="1" applyAlignment="1" applyProtection="1">
      <alignment horizontal="justify" vertical="center" wrapText="1"/>
    </xf>
    <xf numFmtId="0" fontId="9" fillId="5" borderId="1" xfId="14" applyFont="1" applyFill="1" applyBorder="1" applyAlignment="1">
      <alignment vertical="top" wrapText="1"/>
    </xf>
    <xf numFmtId="9" fontId="14" fillId="0" borderId="1" xfId="19" applyFont="1" applyBorder="1" applyAlignment="1">
      <alignment horizontal="center" vertical="center" wrapText="1"/>
    </xf>
    <xf numFmtId="0" fontId="9" fillId="12" borderId="1" xfId="0" applyFont="1" applyFill="1" applyBorder="1" applyAlignment="1">
      <alignment vertical="center" wrapText="1"/>
    </xf>
    <xf numFmtId="0" fontId="21" fillId="3" borderId="0" xfId="0" applyFont="1" applyFill="1" applyProtection="1"/>
    <xf numFmtId="0" fontId="35" fillId="0" borderId="0" xfId="0" applyFont="1" applyBorder="1" applyAlignment="1" applyProtection="1">
      <alignment vertical="center" wrapText="1"/>
    </xf>
    <xf numFmtId="168" fontId="23" fillId="16" borderId="1" xfId="0" applyNumberFormat="1" applyFont="1" applyFill="1" applyBorder="1" applyAlignment="1" applyProtection="1">
      <alignment vertical="center" wrapText="1"/>
    </xf>
    <xf numFmtId="168" fontId="24" fillId="16" borderId="1" xfId="0" applyNumberFormat="1" applyFont="1" applyFill="1" applyBorder="1" applyAlignment="1" applyProtection="1">
      <alignment vertical="center" wrapText="1"/>
    </xf>
    <xf numFmtId="0" fontId="30" fillId="5"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9" fontId="7" fillId="0" borderId="11" xfId="19" applyFont="1" applyBorder="1" applyAlignment="1">
      <alignment vertical="center"/>
    </xf>
    <xf numFmtId="17" fontId="7" fillId="0" borderId="1" xfId="19" applyNumberFormat="1" applyFont="1" applyFill="1" applyBorder="1" applyAlignment="1">
      <alignment horizontal="center" vertical="center"/>
    </xf>
    <xf numFmtId="0" fontId="36" fillId="0" borderId="0" xfId="0" applyFont="1" applyFill="1"/>
    <xf numFmtId="0" fontId="36" fillId="0" borderId="0" xfId="11" applyFont="1" applyFill="1" applyAlignment="1" applyProtection="1">
      <alignment vertical="center" wrapText="1"/>
    </xf>
    <xf numFmtId="0" fontId="9" fillId="5" borderId="47" xfId="14" applyFont="1" applyFill="1" applyBorder="1" applyAlignment="1">
      <alignment horizontal="left" vertical="center" wrapText="1"/>
    </xf>
    <xf numFmtId="0" fontId="36" fillId="0" borderId="0" xfId="11" applyFont="1" applyFill="1" applyAlignment="1" applyProtection="1">
      <alignment vertical="center"/>
    </xf>
    <xf numFmtId="0" fontId="9" fillId="5" borderId="7" xfId="14" applyFont="1" applyFill="1" applyBorder="1" applyAlignment="1">
      <alignment vertical="center" wrapText="1"/>
    </xf>
    <xf numFmtId="0" fontId="9" fillId="5" borderId="47" xfId="14" applyFont="1" applyFill="1" applyBorder="1" applyAlignment="1">
      <alignment horizontal="center" vertical="center" wrapText="1"/>
    </xf>
    <xf numFmtId="0" fontId="9" fillId="5" borderId="48" xfId="14" applyFont="1" applyFill="1" applyBorder="1" applyAlignment="1">
      <alignment horizontal="center" vertical="center" wrapText="1"/>
    </xf>
    <xf numFmtId="0" fontId="9" fillId="5" borderId="47" xfId="14" applyFont="1" applyFill="1" applyBorder="1" applyAlignment="1">
      <alignment horizontal="center" vertical="center"/>
    </xf>
    <xf numFmtId="0" fontId="9" fillId="5" borderId="58" xfId="14" applyFont="1" applyFill="1" applyBorder="1" applyAlignment="1">
      <alignment horizontal="justify" vertical="center" wrapText="1"/>
    </xf>
    <xf numFmtId="0" fontId="14" fillId="0" borderId="0" xfId="0" applyFont="1" applyAlignment="1">
      <alignment vertical="center"/>
    </xf>
    <xf numFmtId="17" fontId="7" fillId="0" borderId="1" xfId="19" applyNumberFormat="1" applyFont="1" applyBorder="1" applyAlignment="1">
      <alignment vertical="center"/>
    </xf>
    <xf numFmtId="17" fontId="7" fillId="0" borderId="1" xfId="19" applyNumberFormat="1" applyFont="1" applyBorder="1" applyAlignment="1">
      <alignment horizontal="right" vertical="center"/>
    </xf>
    <xf numFmtId="17" fontId="7" fillId="0" borderId="1" xfId="0" applyNumberFormat="1" applyFont="1" applyBorder="1" applyAlignment="1">
      <alignment vertical="center" wrapText="1"/>
    </xf>
    <xf numFmtId="0" fontId="7" fillId="0" borderId="7" xfId="0" applyFont="1" applyBorder="1" applyAlignment="1">
      <alignment horizontal="center" vertical="center"/>
    </xf>
    <xf numFmtId="10" fontId="7" fillId="0" borderId="1" xfId="19" applyNumberFormat="1" applyFont="1" applyBorder="1" applyAlignment="1">
      <alignment horizontal="center" vertical="center"/>
    </xf>
    <xf numFmtId="9" fontId="7" fillId="0" borderId="1" xfId="19" applyFont="1" applyBorder="1" applyAlignment="1">
      <alignment vertical="center" wrapText="1"/>
    </xf>
    <xf numFmtId="9" fontId="7" fillId="0" borderId="11" xfId="19" applyFont="1" applyBorder="1" applyAlignment="1">
      <alignment vertical="center" wrapText="1"/>
    </xf>
    <xf numFmtId="0" fontId="26" fillId="0" borderId="7" xfId="23" applyFont="1" applyFill="1" applyBorder="1" applyAlignment="1">
      <alignment horizontal="center" vertical="center" wrapText="1"/>
    </xf>
    <xf numFmtId="3" fontId="36" fillId="0" borderId="0" xfId="0" applyNumberFormat="1" applyFont="1" applyFill="1"/>
    <xf numFmtId="3" fontId="10" fillId="0" borderId="0" xfId="0" applyNumberFormat="1" applyFont="1" applyFill="1"/>
    <xf numFmtId="3" fontId="12" fillId="0" borderId="1" xfId="17" applyNumberFormat="1" applyFont="1" applyFill="1" applyBorder="1" applyAlignment="1">
      <alignment horizontal="center" vertical="center"/>
    </xf>
    <xf numFmtId="3" fontId="10" fillId="0" borderId="1" xfId="17" applyNumberFormat="1" applyFont="1" applyFill="1" applyBorder="1" applyAlignment="1">
      <alignment horizontal="center" vertical="center"/>
    </xf>
    <xf numFmtId="3" fontId="12" fillId="0" borderId="1" xfId="17" applyNumberFormat="1" applyFont="1" applyFill="1" applyBorder="1" applyAlignment="1" applyProtection="1">
      <alignment horizontal="center" vertical="center" wrapText="1"/>
      <protection locked="0"/>
    </xf>
    <xf numFmtId="3" fontId="10" fillId="0" borderId="1" xfId="17" applyNumberFormat="1" applyFont="1" applyFill="1" applyBorder="1" applyAlignment="1" applyProtection="1">
      <alignment horizontal="center" vertical="center" wrapText="1"/>
      <protection locked="0"/>
    </xf>
    <xf numFmtId="9" fontId="13" fillId="0" borderId="1" xfId="19" applyFont="1" applyFill="1" applyBorder="1" applyAlignment="1">
      <alignment horizontal="center" vertical="center" wrapText="1"/>
    </xf>
    <xf numFmtId="9" fontId="12" fillId="0" borderId="1" xfId="19" applyFont="1" applyFill="1" applyBorder="1" applyAlignment="1">
      <alignment horizontal="center" vertical="center" wrapText="1"/>
    </xf>
    <xf numFmtId="9" fontId="14" fillId="0" borderId="1" xfId="19" applyFont="1" applyFill="1" applyBorder="1" applyAlignment="1">
      <alignment horizontal="center" vertical="center" wrapText="1"/>
    </xf>
    <xf numFmtId="0" fontId="6" fillId="7" borderId="1" xfId="11" applyFont="1" applyFill="1" applyBorder="1" applyAlignment="1" applyProtection="1">
      <alignment horizontal="center" vertical="center" wrapText="1"/>
    </xf>
    <xf numFmtId="168" fontId="7" fillId="3" borderId="7" xfId="19" applyNumberFormat="1" applyFont="1" applyFill="1" applyBorder="1" applyAlignment="1">
      <alignment horizontal="center" vertical="center"/>
    </xf>
    <xf numFmtId="168" fontId="10" fillId="2" borderId="1" xfId="19" applyNumberFormat="1" applyFont="1" applyFill="1" applyBorder="1" applyAlignment="1">
      <alignment horizontal="center" vertical="center"/>
    </xf>
    <xf numFmtId="168" fontId="12" fillId="0" borderId="1" xfId="19" applyNumberFormat="1" applyFont="1" applyFill="1" applyBorder="1" applyAlignment="1" applyProtection="1">
      <alignment horizontal="center" vertical="center" wrapText="1"/>
      <protection locked="0"/>
    </xf>
    <xf numFmtId="168" fontId="10" fillId="3" borderId="1" xfId="19" applyNumberFormat="1" applyFont="1" applyFill="1" applyBorder="1" applyAlignment="1" applyProtection="1">
      <alignment horizontal="center" vertical="center" wrapText="1"/>
      <protection locked="0"/>
    </xf>
    <xf numFmtId="0" fontId="11" fillId="0" borderId="0" xfId="0" applyFont="1" applyAlignment="1">
      <alignment horizontal="center" vertical="center"/>
    </xf>
    <xf numFmtId="0" fontId="11" fillId="0" borderId="0" xfId="0" applyFont="1" applyAlignment="1">
      <alignment vertical="center"/>
    </xf>
    <xf numFmtId="0" fontId="9" fillId="5" borderId="47" xfId="14" applyFont="1" applyFill="1" applyBorder="1" applyAlignment="1" applyProtection="1">
      <alignment horizontal="justify" vertical="center" wrapText="1"/>
      <protection locked="0"/>
    </xf>
    <xf numFmtId="9" fontId="22" fillId="3" borderId="1" xfId="0" applyNumberFormat="1" applyFont="1" applyFill="1" applyBorder="1" applyAlignment="1" applyProtection="1">
      <alignment vertical="center"/>
    </xf>
    <xf numFmtId="168" fontId="21" fillId="3" borderId="1" xfId="19" applyNumberFormat="1" applyFont="1" applyFill="1" applyBorder="1" applyAlignment="1" applyProtection="1">
      <alignment vertical="center" wrapText="1"/>
    </xf>
    <xf numFmtId="9" fontId="21" fillId="3" borderId="1" xfId="19" applyFont="1" applyFill="1" applyBorder="1" applyAlignment="1" applyProtection="1">
      <alignment vertical="center" wrapText="1"/>
    </xf>
    <xf numFmtId="41" fontId="21" fillId="0" borderId="1" xfId="24" applyFont="1" applyFill="1" applyBorder="1" applyAlignment="1" applyProtection="1">
      <alignment vertical="center" wrapText="1"/>
    </xf>
    <xf numFmtId="17" fontId="7" fillId="0" borderId="11" xfId="19" applyNumberFormat="1" applyFont="1" applyBorder="1" applyAlignment="1">
      <alignment vertical="center"/>
    </xf>
    <xf numFmtId="10" fontId="30" fillId="5" borderId="1" xfId="0" applyNumberFormat="1" applyFont="1" applyFill="1" applyBorder="1" applyAlignment="1">
      <alignment vertical="center" wrapText="1"/>
    </xf>
    <xf numFmtId="3" fontId="37" fillId="0" borderId="1" xfId="17" applyNumberFormat="1" applyFont="1" applyFill="1" applyBorder="1" applyAlignment="1">
      <alignment horizontal="center" vertical="center"/>
    </xf>
    <xf numFmtId="10" fontId="38" fillId="0" borderId="1" xfId="19" applyNumberFormat="1" applyFont="1" applyFill="1" applyBorder="1" applyAlignment="1">
      <alignment horizontal="center" vertical="center" wrapText="1"/>
    </xf>
    <xf numFmtId="10" fontId="37" fillId="0" borderId="1" xfId="19" applyNumberFormat="1" applyFont="1" applyFill="1" applyBorder="1" applyAlignment="1">
      <alignment horizontal="center" vertical="center" wrapText="1"/>
    </xf>
    <xf numFmtId="10" fontId="37" fillId="0" borderId="48" xfId="19" applyNumberFormat="1" applyFont="1" applyFill="1" applyBorder="1" applyAlignment="1">
      <alignment horizontal="center" vertical="center" wrapText="1"/>
    </xf>
    <xf numFmtId="10" fontId="41" fillId="0" borderId="1" xfId="19" applyNumberFormat="1" applyFont="1" applyFill="1" applyBorder="1" applyAlignment="1">
      <alignment horizontal="center" vertical="center" wrapText="1"/>
    </xf>
    <xf numFmtId="0" fontId="9" fillId="5" borderId="1" xfId="14" applyFont="1" applyFill="1" applyBorder="1" applyAlignment="1">
      <alignment horizontal="left" vertical="center" wrapText="1"/>
    </xf>
    <xf numFmtId="0" fontId="10" fillId="0" borderId="1" xfId="14" applyFont="1" applyFill="1" applyBorder="1" applyAlignment="1">
      <alignment horizontal="center" vertical="center"/>
    </xf>
    <xf numFmtId="0" fontId="10" fillId="0" borderId="1" xfId="0" applyFont="1" applyFill="1" applyBorder="1" applyAlignment="1">
      <alignment horizontal="center" vertical="center"/>
    </xf>
    <xf numFmtId="0" fontId="9" fillId="5" borderId="1" xfId="14" applyFont="1" applyFill="1" applyBorder="1" applyAlignment="1">
      <alignment horizontal="justify" vertical="center" wrapText="1"/>
    </xf>
    <xf numFmtId="0" fontId="9" fillId="5" borderId="1" xfId="14" applyFont="1" applyFill="1" applyBorder="1" applyAlignment="1" applyProtection="1">
      <alignment horizontal="justify" vertical="center" wrapText="1"/>
      <protection locked="0"/>
    </xf>
    <xf numFmtId="0" fontId="9" fillId="5" borderId="1" xfId="14" applyFont="1" applyFill="1" applyBorder="1" applyAlignment="1" applyProtection="1">
      <alignment horizontal="center" vertical="center" wrapText="1"/>
      <protection locked="0"/>
    </xf>
    <xf numFmtId="0" fontId="9" fillId="5" borderId="1" xfId="14" applyFont="1" applyFill="1" applyBorder="1" applyAlignment="1">
      <alignment horizontal="center" vertical="center"/>
    </xf>
    <xf numFmtId="0" fontId="9" fillId="12" borderId="1" xfId="0" applyFont="1" applyFill="1" applyBorder="1" applyAlignment="1">
      <alignment horizontal="left" vertical="center" wrapText="1"/>
    </xf>
    <xf numFmtId="0" fontId="9" fillId="5" borderId="47" xfId="14" applyFont="1" applyFill="1" applyBorder="1" applyAlignment="1">
      <alignment horizontal="justify" vertical="center" wrapText="1"/>
    </xf>
    <xf numFmtId="0" fontId="11" fillId="0" borderId="0" xfId="14" applyFont="1" applyFill="1" applyBorder="1" applyAlignment="1">
      <alignment horizontal="center" vertical="center"/>
    </xf>
    <xf numFmtId="0" fontId="10" fillId="0" borderId="48" xfId="14" applyFont="1" applyFill="1" applyBorder="1" applyAlignment="1">
      <alignment horizontal="center" vertical="center"/>
    </xf>
    <xf numFmtId="0" fontId="9" fillId="5" borderId="53" xfId="14" applyFont="1" applyFill="1" applyBorder="1" applyAlignment="1">
      <alignment horizontal="left" vertical="center" wrapText="1"/>
    </xf>
    <xf numFmtId="0" fontId="9" fillId="0" borderId="0" xfId="14" applyFont="1" applyFill="1" applyBorder="1" applyAlignment="1" applyProtection="1">
      <alignment horizontal="center" vertical="center"/>
    </xf>
    <xf numFmtId="0" fontId="0" fillId="3" borderId="0" xfId="0" applyFill="1" applyBorder="1" applyAlignment="1" applyProtection="1">
      <alignment horizontal="right"/>
    </xf>
    <xf numFmtId="0" fontId="0" fillId="0" borderId="0" xfId="0" applyBorder="1" applyAlignment="1" applyProtection="1">
      <alignment horizontal="right"/>
    </xf>
    <xf numFmtId="0" fontId="0" fillId="0" borderId="0" xfId="0" applyFill="1" applyAlignment="1" applyProtection="1">
      <alignment horizontal="right"/>
    </xf>
    <xf numFmtId="10" fontId="6" fillId="7" borderId="1" xfId="11" applyNumberFormat="1" applyFont="1" applyFill="1" applyBorder="1" applyAlignment="1" applyProtection="1">
      <alignment horizontal="right" vertical="center" wrapText="1"/>
    </xf>
    <xf numFmtId="0" fontId="0" fillId="0" borderId="0" xfId="0" applyAlignment="1" applyProtection="1">
      <alignment horizontal="right"/>
    </xf>
    <xf numFmtId="168" fontId="22" fillId="17" borderId="1" xfId="19" applyNumberFormat="1" applyFont="1" applyFill="1" applyBorder="1" applyAlignment="1" applyProtection="1">
      <alignment horizontal="right" vertical="center" wrapText="1"/>
    </xf>
    <xf numFmtId="168" fontId="24" fillId="17" borderId="1" xfId="0" applyNumberFormat="1" applyFont="1" applyFill="1" applyBorder="1" applyAlignment="1" applyProtection="1">
      <alignment horizontal="right" vertical="center" wrapText="1"/>
    </xf>
    <xf numFmtId="168" fontId="22" fillId="17" borderId="1" xfId="24" applyNumberFormat="1" applyFont="1" applyFill="1" applyBorder="1" applyAlignment="1" applyProtection="1">
      <alignment horizontal="right" vertical="center" wrapText="1"/>
    </xf>
    <xf numFmtId="41" fontId="22" fillId="17" borderId="1" xfId="24" applyFont="1" applyFill="1" applyBorder="1" applyAlignment="1" applyProtection="1">
      <alignment horizontal="right" vertical="center" wrapText="1"/>
    </xf>
    <xf numFmtId="168" fontId="22" fillId="17" borderId="1" xfId="0" applyNumberFormat="1" applyFont="1" applyFill="1" applyBorder="1" applyAlignment="1" applyProtection="1">
      <alignment horizontal="right" vertical="center"/>
    </xf>
    <xf numFmtId="0" fontId="14" fillId="3" borderId="0" xfId="0" applyFont="1" applyFill="1" applyBorder="1" applyProtection="1"/>
    <xf numFmtId="0" fontId="14" fillId="0" borderId="0" xfId="0" applyFont="1" applyBorder="1" applyProtection="1"/>
    <xf numFmtId="0" fontId="14" fillId="0" borderId="0" xfId="0" applyFont="1" applyProtection="1"/>
    <xf numFmtId="0" fontId="11" fillId="0" borderId="0" xfId="0" applyFont="1" applyProtection="1"/>
    <xf numFmtId="0" fontId="9" fillId="7" borderId="1" xfId="0" applyFont="1" applyFill="1" applyBorder="1" applyAlignment="1" applyProtection="1">
      <alignment horizontal="center" vertical="center" wrapText="1"/>
    </xf>
    <xf numFmtId="0" fontId="14" fillId="3" borderId="0" xfId="0" applyFont="1" applyFill="1" applyProtection="1"/>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justify" vertical="center" wrapText="1"/>
    </xf>
    <xf numFmtId="0" fontId="10" fillId="16" borderId="1" xfId="0" applyFont="1" applyFill="1" applyBorder="1" applyAlignment="1" applyProtection="1">
      <alignment horizontal="center" vertical="center" wrapText="1"/>
    </xf>
    <xf numFmtId="9" fontId="10" fillId="3" borderId="1" xfId="0" applyNumberFormat="1" applyFont="1" applyFill="1" applyBorder="1" applyAlignment="1" applyProtection="1">
      <alignment horizontal="center" vertical="center" wrapText="1"/>
    </xf>
    <xf numFmtId="168" fontId="10" fillId="3" borderId="1"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xf>
    <xf numFmtId="0" fontId="11" fillId="0" borderId="0" xfId="0" applyFont="1" applyAlignment="1">
      <alignment horizontal="center"/>
    </xf>
    <xf numFmtId="0" fontId="11" fillId="0" borderId="0" xfId="0" applyFont="1"/>
    <xf numFmtId="0" fontId="11" fillId="0" borderId="0" xfId="0" applyFont="1" applyFill="1" applyBorder="1" applyAlignment="1" applyProtection="1">
      <alignment horizontal="center" vertical="center" wrapText="1"/>
      <protection locked="0"/>
    </xf>
    <xf numFmtId="0" fontId="10" fillId="0" borderId="0" xfId="14" applyFont="1" applyFill="1" applyBorder="1" applyAlignment="1">
      <alignment horizontal="center" vertical="top" wrapText="1"/>
    </xf>
    <xf numFmtId="0" fontId="10" fillId="0" borderId="0" xfId="14" applyFont="1" applyFill="1" applyBorder="1" applyAlignment="1">
      <alignment horizontal="center" vertical="center"/>
    </xf>
    <xf numFmtId="1" fontId="9" fillId="0" borderId="0" xfId="5" applyNumberFormat="1" applyFont="1" applyFill="1" applyBorder="1" applyAlignment="1">
      <alignment horizontal="center" vertical="center" wrapText="1"/>
    </xf>
    <xf numFmtId="0" fontId="9" fillId="0" borderId="0" xfId="17" applyNumberFormat="1" applyFont="1" applyFill="1" applyBorder="1" applyAlignment="1">
      <alignment horizontal="center" vertical="center" wrapText="1"/>
    </xf>
    <xf numFmtId="0" fontId="10" fillId="0" borderId="0" xfId="14" applyFont="1" applyFill="1" applyBorder="1" applyAlignment="1">
      <alignment horizontal="left" vertical="center" wrapText="1"/>
    </xf>
    <xf numFmtId="0" fontId="10" fillId="0" borderId="0" xfId="14" applyFont="1" applyFill="1" applyBorder="1" applyAlignment="1">
      <alignment horizontal="center" vertical="center" wrapText="1"/>
    </xf>
    <xf numFmtId="0" fontId="9" fillId="0" borderId="0" xfId="14" applyFont="1" applyFill="1" applyBorder="1" applyAlignment="1">
      <alignment horizontal="center" vertical="center" wrapText="1"/>
    </xf>
    <xf numFmtId="0" fontId="34" fillId="0" borderId="0" xfId="14" applyFont="1" applyFill="1" applyBorder="1" applyAlignment="1">
      <alignment horizontal="center" vertical="center"/>
    </xf>
    <xf numFmtId="9" fontId="9" fillId="0" borderId="0" xfId="17" applyFont="1" applyFill="1" applyBorder="1" applyAlignment="1">
      <alignment horizontal="center" vertical="center"/>
    </xf>
    <xf numFmtId="168" fontId="10" fillId="0" borderId="0" xfId="17" applyNumberFormat="1" applyFont="1" applyFill="1" applyBorder="1" applyAlignment="1">
      <alignment horizontal="center" vertical="top" wrapText="1"/>
    </xf>
    <xf numFmtId="9" fontId="10" fillId="0" borderId="0" xfId="17" applyFont="1" applyFill="1" applyBorder="1" applyAlignment="1">
      <alignment horizontal="center" vertical="top" wrapText="1"/>
    </xf>
    <xf numFmtId="9" fontId="14" fillId="0" borderId="0" xfId="19" applyFont="1" applyFill="1" applyBorder="1" applyAlignment="1">
      <alignment horizontal="center" vertical="center" wrapText="1"/>
    </xf>
    <xf numFmtId="0" fontId="42" fillId="0" borderId="0" xfId="14" applyFont="1" applyFill="1" applyBorder="1" applyAlignment="1" applyProtection="1">
      <alignment horizontal="center" vertical="center" wrapText="1"/>
      <protection locked="0"/>
    </xf>
    <xf numFmtId="0" fontId="11" fillId="0" borderId="0" xfId="14" applyFont="1" applyFill="1" applyBorder="1" applyAlignment="1">
      <alignment horizontal="left" vertical="center" wrapText="1"/>
    </xf>
    <xf numFmtId="0" fontId="9" fillId="0" borderId="0" xfId="14" applyFont="1" applyFill="1" applyBorder="1" applyAlignment="1">
      <alignment horizontal="center" vertical="center"/>
    </xf>
    <xf numFmtId="0" fontId="14" fillId="0" borderId="0" xfId="0" applyFont="1" applyFill="1" applyBorder="1" applyAlignment="1">
      <alignment horizontal="center" vertical="center"/>
    </xf>
    <xf numFmtId="0" fontId="9" fillId="0" borderId="0" xfId="14" applyFont="1" applyFill="1" applyBorder="1" applyAlignment="1" applyProtection="1">
      <alignment horizontal="center" vertical="center" wrapText="1"/>
      <protection locked="0"/>
    </xf>
    <xf numFmtId="0" fontId="10" fillId="0" borderId="0" xfId="14" applyFont="1" applyFill="1" applyBorder="1" applyAlignment="1" applyProtection="1">
      <alignment horizontal="center" vertical="center"/>
      <protection locked="0"/>
    </xf>
    <xf numFmtId="0" fontId="10" fillId="0" borderId="0" xfId="14" applyFont="1" applyFill="1" applyBorder="1" applyAlignment="1" applyProtection="1">
      <alignment vertical="center" wrapText="1"/>
      <protection locked="0"/>
    </xf>
    <xf numFmtId="0" fontId="14" fillId="0" borderId="0" xfId="0" applyFont="1" applyAlignment="1" applyProtection="1">
      <alignment horizontal="center"/>
    </xf>
    <xf numFmtId="0" fontId="14" fillId="0" borderId="0" xfId="0" applyFont="1" applyFill="1" applyAlignment="1" applyProtection="1">
      <alignment horizontal="center"/>
    </xf>
    <xf numFmtId="0" fontId="9" fillId="2" borderId="0" xfId="14" applyFont="1" applyFill="1" applyAlignment="1">
      <alignment horizontal="center" vertical="center"/>
    </xf>
    <xf numFmtId="0" fontId="10" fillId="2" borderId="0" xfId="14" applyFont="1" applyFill="1" applyAlignment="1">
      <alignment vertical="center"/>
    </xf>
    <xf numFmtId="0" fontId="10" fillId="2" borderId="0" xfId="14" applyFont="1" applyFill="1" applyAlignment="1">
      <alignment vertical="top" wrapText="1"/>
    </xf>
    <xf numFmtId="9" fontId="9" fillId="2" borderId="0" xfId="17" applyFont="1" applyFill="1" applyAlignment="1">
      <alignment vertical="center"/>
    </xf>
    <xf numFmtId="9" fontId="10" fillId="2" borderId="0" xfId="17" applyFont="1" applyFill="1" applyAlignment="1">
      <alignment vertical="center"/>
    </xf>
    <xf numFmtId="0" fontId="10" fillId="0" borderId="0" xfId="14" applyFont="1" applyFill="1" applyAlignment="1">
      <alignment vertical="center"/>
    </xf>
    <xf numFmtId="0" fontId="14" fillId="0" borderId="0" xfId="0" applyFont="1" applyAlignment="1">
      <alignment horizontal="center"/>
    </xf>
    <xf numFmtId="0" fontId="14" fillId="0" borderId="0" xfId="0" applyFont="1" applyBorder="1" applyAlignment="1" applyProtection="1">
      <alignment horizontal="center"/>
      <protection locked="0"/>
    </xf>
    <xf numFmtId="0" fontId="11" fillId="0" borderId="0" xfId="0" applyFont="1" applyBorder="1" applyAlignment="1" applyProtection="1">
      <alignment horizontal="center" vertical="center" wrapText="1"/>
      <protection locked="0"/>
    </xf>
    <xf numFmtId="0" fontId="11" fillId="0" borderId="0" xfId="0" applyFont="1" applyBorder="1" applyAlignment="1">
      <alignment horizontal="center"/>
    </xf>
    <xf numFmtId="0" fontId="11" fillId="15"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4" fillId="0" borderId="1" xfId="0" applyFont="1" applyBorder="1" applyAlignment="1">
      <alignment horizontal="center" vertical="center" wrapText="1"/>
    </xf>
    <xf numFmtId="17" fontId="14" fillId="0" borderId="1" xfId="19" applyNumberFormat="1" applyFont="1" applyBorder="1" applyAlignment="1">
      <alignment horizontal="right" vertical="center"/>
    </xf>
    <xf numFmtId="9" fontId="11" fillId="15" borderId="1" xfId="19" applyFont="1" applyFill="1" applyBorder="1" applyAlignment="1">
      <alignment horizontal="center" vertical="center" wrapText="1"/>
    </xf>
    <xf numFmtId="0" fontId="11" fillId="5" borderId="1" xfId="0" applyFont="1" applyFill="1" applyBorder="1" applyAlignment="1">
      <alignment vertical="center" wrapText="1"/>
    </xf>
    <xf numFmtId="0" fontId="14" fillId="0" borderId="0" xfId="0" applyFont="1" applyAlignment="1">
      <alignment horizontal="center" vertical="center"/>
    </xf>
    <xf numFmtId="0" fontId="7" fillId="0" borderId="0" xfId="0" applyFont="1" applyAlignment="1">
      <alignment horizontal="center"/>
    </xf>
    <xf numFmtId="0" fontId="8" fillId="0" borderId="0" xfId="0" applyFont="1" applyBorder="1" applyAlignment="1">
      <alignment horizontal="center"/>
    </xf>
    <xf numFmtId="0" fontId="8" fillId="0" borderId="14" xfId="0" applyFont="1" applyBorder="1" applyAlignment="1" applyProtection="1">
      <alignment horizontal="justify" vertical="center" wrapText="1"/>
    </xf>
    <xf numFmtId="0" fontId="8" fillId="0" borderId="0" xfId="0" applyFont="1" applyBorder="1" applyAlignment="1" applyProtection="1">
      <alignment vertical="center" wrapText="1"/>
    </xf>
    <xf numFmtId="0" fontId="8" fillId="0" borderId="19" xfId="0" applyFont="1" applyBorder="1" applyAlignment="1" applyProtection="1">
      <alignment horizontal="justify" vertical="center" wrapText="1"/>
    </xf>
    <xf numFmtId="0" fontId="8" fillId="0" borderId="0" xfId="0" applyFont="1" applyBorder="1" applyAlignment="1" applyProtection="1">
      <alignment horizontal="center" vertical="center" wrapText="1"/>
    </xf>
    <xf numFmtId="0" fontId="8" fillId="1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9" fontId="8" fillId="15" borderId="1" xfId="19" applyFont="1" applyFill="1" applyBorder="1" applyAlignment="1">
      <alignment horizontal="center" vertical="center" wrapText="1"/>
    </xf>
    <xf numFmtId="0" fontId="8" fillId="5" borderId="1" xfId="0" applyFont="1" applyFill="1" applyBorder="1" applyAlignment="1">
      <alignment vertical="center" wrapText="1"/>
    </xf>
    <xf numFmtId="0" fontId="7" fillId="0" borderId="0" xfId="0" applyFont="1" applyAlignment="1">
      <alignment horizontal="center" vertical="center"/>
    </xf>
    <xf numFmtId="0" fontId="14" fillId="0" borderId="1" xfId="0" applyFont="1" applyBorder="1" applyAlignment="1">
      <alignment horizontal="center" vertical="center"/>
    </xf>
    <xf numFmtId="0" fontId="44" fillId="0" borderId="1" xfId="23" applyFont="1" applyBorder="1" applyAlignment="1">
      <alignment horizontal="justify" vertical="center" wrapText="1"/>
    </xf>
    <xf numFmtId="9" fontId="14" fillId="0" borderId="1" xfId="19" applyFont="1" applyBorder="1" applyAlignment="1">
      <alignment horizontal="center" vertical="center"/>
    </xf>
    <xf numFmtId="17" fontId="14" fillId="0" borderId="1" xfId="19" applyNumberFormat="1" applyFont="1" applyBorder="1" applyAlignment="1">
      <alignment horizontal="left" vertical="center" wrapText="1"/>
    </xf>
    <xf numFmtId="17" fontId="14" fillId="0" borderId="1" xfId="19" applyNumberFormat="1" applyFont="1" applyBorder="1" applyAlignment="1">
      <alignment horizontal="center" vertical="center"/>
    </xf>
    <xf numFmtId="9" fontId="11" fillId="5" borderId="1" xfId="0" applyNumberFormat="1" applyFont="1" applyFill="1" applyBorder="1" applyAlignment="1">
      <alignment vertical="center" wrapText="1"/>
    </xf>
    <xf numFmtId="0" fontId="9" fillId="0" borderId="0" xfId="0" applyFont="1" applyAlignment="1">
      <alignment horizontal="center"/>
    </xf>
    <xf numFmtId="0" fontId="9" fillId="0" borderId="0" xfId="0" applyFont="1"/>
    <xf numFmtId="0" fontId="9" fillId="0" borderId="0" xfId="0" applyFont="1" applyFill="1" applyBorder="1" applyAlignment="1" applyProtection="1">
      <alignment horizontal="center" vertical="center" wrapText="1"/>
      <protection locked="0"/>
    </xf>
    <xf numFmtId="168" fontId="10" fillId="0" borderId="0" xfId="17" applyNumberFormat="1" applyFont="1" applyFill="1" applyBorder="1" applyAlignment="1">
      <alignment horizontal="center" vertical="center" wrapText="1"/>
    </xf>
    <xf numFmtId="9" fontId="10" fillId="0" borderId="0" xfId="17" applyFont="1" applyFill="1" applyBorder="1" applyAlignment="1">
      <alignment horizontal="center" vertical="center" wrapText="1"/>
    </xf>
    <xf numFmtId="9" fontId="10"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xf>
    <xf numFmtId="0" fontId="10" fillId="0" borderId="0" xfId="0" applyFont="1" applyProtection="1"/>
    <xf numFmtId="0" fontId="10" fillId="0" borderId="0" xfId="0" applyFont="1" applyAlignment="1" applyProtection="1">
      <alignment horizontal="center"/>
    </xf>
    <xf numFmtId="0" fontId="10" fillId="0" borderId="0" xfId="0" applyFont="1" applyFill="1" applyAlignment="1" applyProtection="1">
      <alignment horizontal="center"/>
    </xf>
    <xf numFmtId="0" fontId="36" fillId="0" borderId="0" xfId="0" applyFont="1"/>
    <xf numFmtId="0" fontId="42" fillId="0" borderId="0" xfId="0" applyFont="1"/>
    <xf numFmtId="0" fontId="42" fillId="0" borderId="0" xfId="0" applyFont="1" applyBorder="1" applyAlignment="1">
      <alignment vertical="center" wrapText="1"/>
    </xf>
    <xf numFmtId="0" fontId="42" fillId="0" borderId="0" xfId="0" applyFont="1" applyAlignment="1">
      <alignment vertical="center" wrapText="1"/>
    </xf>
    <xf numFmtId="0" fontId="14" fillId="0" borderId="0" xfId="0" applyFont="1" applyBorder="1" applyAlignment="1"/>
    <xf numFmtId="0" fontId="14" fillId="0" borderId="0" xfId="0" applyFont="1" applyBorder="1"/>
    <xf numFmtId="0" fontId="11" fillId="15" borderId="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4" fillId="0" borderId="7" xfId="0" applyFont="1" applyFill="1" applyBorder="1" applyAlignment="1">
      <alignment horizontal="center" vertical="center" wrapText="1"/>
    </xf>
    <xf numFmtId="17" fontId="14" fillId="0" borderId="7" xfId="0" applyNumberFormat="1" applyFont="1" applyFill="1" applyBorder="1" applyAlignment="1">
      <alignment vertical="center" wrapText="1"/>
    </xf>
    <xf numFmtId="9" fontId="11" fillId="15" borderId="1" xfId="19" applyNumberFormat="1" applyFont="1" applyFill="1" applyBorder="1" applyAlignment="1">
      <alignment horizontal="center" vertical="center" wrapText="1"/>
    </xf>
    <xf numFmtId="10" fontId="11" fillId="5" borderId="1" xfId="19"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17" fontId="14" fillId="0" borderId="1" xfId="19" applyNumberFormat="1" applyFont="1" applyFill="1" applyBorder="1" applyAlignment="1">
      <alignment horizontal="center" vertical="center"/>
    </xf>
    <xf numFmtId="9" fontId="14" fillId="0" borderId="1" xfId="19" applyFont="1" applyFill="1" applyBorder="1" applyAlignment="1">
      <alignment horizontal="center" vertical="center"/>
    </xf>
    <xf numFmtId="17" fontId="14" fillId="0" borderId="1" xfId="19" applyNumberFormat="1" applyFont="1" applyFill="1" applyBorder="1" applyAlignment="1">
      <alignment horizontal="right" vertical="center"/>
    </xf>
    <xf numFmtId="10" fontId="12" fillId="0" borderId="1" xfId="19" applyNumberFormat="1" applyFont="1" applyFill="1" applyBorder="1" applyAlignment="1">
      <alignment horizontal="center" vertical="center"/>
    </xf>
    <xf numFmtId="0" fontId="21" fillId="3" borderId="1" xfId="0" applyFont="1" applyFill="1" applyBorder="1" applyAlignment="1" applyProtection="1">
      <alignment horizontal="center" vertical="center" wrapText="1"/>
    </xf>
    <xf numFmtId="0" fontId="21" fillId="3" borderId="1" xfId="0" applyFont="1" applyFill="1" applyBorder="1" applyAlignment="1" applyProtection="1">
      <alignment horizontal="justify" vertical="center" wrapText="1"/>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6" fillId="6" borderId="1" xfId="0" applyFont="1" applyFill="1" applyBorder="1" applyAlignment="1" applyProtection="1">
      <alignment horizontal="center" vertical="center"/>
    </xf>
    <xf numFmtId="0" fontId="6" fillId="7" borderId="1" xfId="11" applyFont="1" applyFill="1" applyBorder="1" applyAlignment="1" applyProtection="1">
      <alignment horizontal="center" vertical="center" wrapText="1"/>
    </xf>
    <xf numFmtId="0" fontId="6" fillId="7" borderId="1" xfId="0" applyFont="1" applyFill="1" applyBorder="1" applyAlignment="1" applyProtection="1">
      <alignment horizontal="center" vertical="center" wrapText="1"/>
    </xf>
    <xf numFmtId="0" fontId="22" fillId="8" borderId="1" xfId="0" applyFont="1" applyFill="1" applyBorder="1" applyAlignment="1" applyProtection="1">
      <alignment horizontal="justify" vertical="center" wrapText="1"/>
    </xf>
    <xf numFmtId="0" fontId="23" fillId="3" borderId="1" xfId="11" applyFont="1" applyFill="1" applyBorder="1" applyAlignment="1" applyProtection="1">
      <alignment horizontal="justify" vertical="center" wrapText="1"/>
    </xf>
    <xf numFmtId="0" fontId="21" fillId="3" borderId="1" xfId="19" applyNumberFormat="1" applyFont="1" applyFill="1" applyBorder="1" applyAlignment="1" applyProtection="1">
      <alignment horizontal="justify" vertical="center" wrapText="1"/>
    </xf>
    <xf numFmtId="170" fontId="21" fillId="3" borderId="1" xfId="24" applyNumberFormat="1"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9" fillId="7"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0" borderId="14"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9" fillId="6" borderId="1" xfId="0" applyFont="1" applyFill="1" applyBorder="1" applyAlignment="1" applyProtection="1">
      <alignment horizontal="center" vertical="center" wrapText="1"/>
    </xf>
    <xf numFmtId="9" fontId="10" fillId="0" borderId="1" xfId="17" applyFont="1" applyFill="1" applyBorder="1" applyAlignment="1">
      <alignment horizontal="center" vertical="center"/>
    </xf>
    <xf numFmtId="0" fontId="10" fillId="0" borderId="1" xfId="14" applyFont="1" applyFill="1" applyBorder="1" applyAlignment="1">
      <alignment horizontal="center" vertical="center" wrapText="1"/>
    </xf>
    <xf numFmtId="0" fontId="10" fillId="0" borderId="1" xfId="17" applyNumberFormat="1" applyFont="1" applyFill="1" applyBorder="1" applyAlignment="1">
      <alignment horizontal="center" vertical="center" wrapText="1"/>
    </xf>
    <xf numFmtId="1" fontId="10" fillId="0" borderId="1" xfId="5" applyNumberFormat="1" applyFont="1" applyFill="1" applyBorder="1" applyAlignment="1">
      <alignment horizontal="center" vertical="center" wrapText="1"/>
    </xf>
    <xf numFmtId="0" fontId="9" fillId="5" borderId="1" xfId="14" applyFont="1" applyFill="1" applyBorder="1" applyAlignment="1">
      <alignment horizontal="left" vertical="center" wrapText="1"/>
    </xf>
    <xf numFmtId="0" fontId="10" fillId="0" borderId="1" xfId="14" applyFont="1" applyFill="1" applyBorder="1" applyAlignment="1">
      <alignment horizontal="center" vertical="center"/>
    </xf>
    <xf numFmtId="0" fontId="9" fillId="2" borderId="1" xfId="14" applyFont="1" applyFill="1" applyBorder="1" applyAlignment="1" applyProtection="1">
      <alignment horizontal="center" vertical="center"/>
    </xf>
    <xf numFmtId="0" fontId="11" fillId="0" borderId="1" xfId="14" applyFont="1" applyFill="1" applyBorder="1" applyAlignment="1">
      <alignment horizontal="center" vertical="center"/>
    </xf>
    <xf numFmtId="0" fontId="11" fillId="4" borderId="1" xfId="14"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xf numFmtId="0" fontId="10" fillId="0" borderId="1" xfId="0" applyFont="1" applyFill="1" applyBorder="1" applyAlignment="1">
      <alignment horizontal="center"/>
    </xf>
    <xf numFmtId="0" fontId="9" fillId="5" borderId="1" xfId="14" applyFont="1" applyFill="1" applyBorder="1" applyAlignment="1">
      <alignment horizontal="center" vertical="center"/>
    </xf>
    <xf numFmtId="9" fontId="9" fillId="5" borderId="1" xfId="17" applyFont="1" applyFill="1" applyBorder="1" applyAlignment="1">
      <alignment horizontal="center" vertical="center"/>
    </xf>
    <xf numFmtId="0" fontId="10" fillId="0" borderId="1" xfId="14" applyFont="1" applyFill="1" applyBorder="1" applyAlignment="1" applyProtection="1">
      <alignment horizontal="center" vertical="center" wrapText="1"/>
      <protection locked="0"/>
    </xf>
    <xf numFmtId="0" fontId="10" fillId="2" borderId="1" xfId="14" applyFont="1" applyFill="1" applyBorder="1" applyAlignment="1" applyProtection="1">
      <alignment horizontal="center" vertical="center" wrapText="1"/>
      <protection locked="0"/>
    </xf>
    <xf numFmtId="0" fontId="9" fillId="5" borderId="1" xfId="14" applyFont="1" applyFill="1" applyBorder="1" applyAlignment="1" applyProtection="1">
      <alignment horizontal="left" vertical="center" wrapText="1"/>
      <protection locked="0"/>
    </xf>
    <xf numFmtId="0" fontId="34" fillId="0" borderId="1" xfId="14" applyFont="1" applyFill="1" applyBorder="1" applyAlignment="1">
      <alignment horizontal="center" vertical="center"/>
    </xf>
    <xf numFmtId="0" fontId="10" fillId="0" borderId="1" xfId="14" applyFont="1" applyFill="1" applyBorder="1" applyAlignment="1" applyProtection="1">
      <alignment horizontal="center" vertical="center"/>
      <protection locked="0"/>
    </xf>
    <xf numFmtId="0" fontId="9" fillId="5" borderId="1" xfId="14" applyFont="1" applyFill="1" applyBorder="1" applyAlignment="1" applyProtection="1">
      <alignment horizontal="justify" vertical="center" wrapText="1"/>
      <protection locked="0"/>
    </xf>
    <xf numFmtId="0" fontId="9" fillId="5" borderId="1" xfId="14" applyFont="1" applyFill="1" applyBorder="1" applyAlignment="1" applyProtection="1">
      <alignment horizontal="center" vertical="center" wrapText="1"/>
      <protection locked="0"/>
    </xf>
    <xf numFmtId="14" fontId="10" fillId="0" borderId="1" xfId="14" applyNumberFormat="1" applyFont="1" applyFill="1" applyBorder="1" applyAlignment="1">
      <alignment horizontal="center" vertical="center" wrapText="1"/>
    </xf>
    <xf numFmtId="9" fontId="10" fillId="0" borderId="1" xfId="17" applyNumberFormat="1" applyFont="1" applyFill="1" applyBorder="1" applyAlignment="1">
      <alignment horizontal="center" vertical="center" wrapText="1"/>
    </xf>
    <xf numFmtId="9" fontId="10" fillId="0" borderId="1" xfId="17" applyFont="1" applyFill="1" applyBorder="1" applyAlignment="1">
      <alignment horizontal="center" vertical="center" wrapText="1"/>
    </xf>
    <xf numFmtId="0" fontId="9" fillId="5" borderId="1" xfId="14" applyFont="1" applyFill="1" applyBorder="1" applyAlignment="1">
      <alignment horizontal="justify" vertical="center"/>
    </xf>
    <xf numFmtId="0" fontId="10" fillId="0" borderId="1" xfId="0" applyFont="1" applyFill="1" applyBorder="1" applyAlignment="1">
      <alignment horizontal="center" vertical="center"/>
    </xf>
    <xf numFmtId="0" fontId="10" fillId="0" borderId="1" xfId="14" applyFont="1" applyFill="1" applyBorder="1" applyAlignment="1" applyProtection="1">
      <alignment horizontal="left" vertical="center" wrapText="1"/>
      <protection locked="0"/>
    </xf>
    <xf numFmtId="0" fontId="9" fillId="5" borderId="1" xfId="14" applyFont="1" applyFill="1" applyBorder="1" applyAlignment="1">
      <alignment horizontal="justify" vertical="center" wrapText="1"/>
    </xf>
    <xf numFmtId="0" fontId="9" fillId="2" borderId="1" xfId="14" applyFont="1" applyFill="1" applyBorder="1" applyAlignment="1" applyProtection="1">
      <alignment horizontal="center" vertical="center" wrapText="1"/>
      <protection locked="0"/>
    </xf>
    <xf numFmtId="9" fontId="9" fillId="0" borderId="1" xfId="17" applyFont="1" applyFill="1" applyBorder="1" applyAlignment="1">
      <alignment horizontal="center" vertical="center"/>
    </xf>
    <xf numFmtId="0" fontId="10" fillId="3" borderId="1" xfId="14" applyFont="1" applyFill="1" applyBorder="1" applyAlignment="1" applyProtection="1">
      <alignment horizontal="justify"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Border="1" applyAlignment="1" applyProtection="1">
      <alignment horizontal="center"/>
      <protection locked="0"/>
    </xf>
    <xf numFmtId="0" fontId="11" fillId="0" borderId="1" xfId="0"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49" fontId="10" fillId="0" borderId="1" xfId="14" applyNumberFormat="1" applyFont="1" applyFill="1" applyBorder="1" applyAlignment="1">
      <alignment horizontal="center" vertical="center"/>
    </xf>
    <xf numFmtId="0" fontId="7" fillId="0" borderId="21" xfId="0" applyFont="1" applyBorder="1" applyAlignment="1" applyProtection="1">
      <alignment horizontal="center"/>
      <protection locked="0"/>
    </xf>
    <xf numFmtId="0" fontId="7" fillId="0" borderId="29" xfId="0" applyFont="1" applyBorder="1" applyAlignment="1" applyProtection="1">
      <alignment horizontal="center"/>
      <protection locked="0"/>
    </xf>
    <xf numFmtId="0" fontId="7" fillId="0" borderId="41" xfId="0" applyFont="1" applyBorder="1" applyAlignment="1" applyProtection="1">
      <alignment horizont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0" borderId="14"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3" borderId="14" xfId="0" applyFont="1" applyFill="1" applyBorder="1" applyAlignment="1">
      <alignment horizontal="center"/>
    </xf>
    <xf numFmtId="0" fontId="8" fillId="3" borderId="15" xfId="0" applyFont="1" applyFill="1" applyBorder="1" applyAlignment="1">
      <alignment horizontal="center"/>
    </xf>
    <xf numFmtId="0" fontId="8" fillId="3" borderId="16" xfId="0" applyFont="1" applyFill="1" applyBorder="1" applyAlignment="1">
      <alignment horizontal="center"/>
    </xf>
    <xf numFmtId="0" fontId="48" fillId="14" borderId="1" xfId="0" applyFont="1" applyFill="1" applyBorder="1" applyAlignment="1">
      <alignment horizontal="center"/>
    </xf>
    <xf numFmtId="0" fontId="26" fillId="0" borderId="37" xfId="23" applyFont="1" applyFill="1" applyBorder="1" applyAlignment="1">
      <alignment vertical="center" wrapText="1"/>
    </xf>
    <xf numFmtId="0" fontId="26" fillId="0" borderId="38" xfId="23" applyFont="1" applyFill="1" applyBorder="1" applyAlignment="1">
      <alignment vertical="center" wrapText="1"/>
    </xf>
    <xf numFmtId="0" fontId="26" fillId="0" borderId="39" xfId="23" applyFont="1" applyFill="1" applyBorder="1" applyAlignment="1">
      <alignment vertical="center" wrapText="1"/>
    </xf>
    <xf numFmtId="0" fontId="47" fillId="13" borderId="1" xfId="0" applyFont="1" applyFill="1" applyBorder="1" applyAlignment="1">
      <alignment horizontal="center" vertical="center"/>
    </xf>
    <xf numFmtId="0" fontId="26" fillId="0" borderId="1" xfId="23" applyFont="1" applyBorder="1" applyAlignment="1">
      <alignment horizontal="center" vertical="center" wrapText="1"/>
    </xf>
    <xf numFmtId="9" fontId="7" fillId="0" borderId="1" xfId="19" applyFont="1" applyBorder="1" applyAlignment="1">
      <alignment horizontal="center" vertical="center"/>
    </xf>
    <xf numFmtId="0" fontId="8" fillId="15" borderId="1" xfId="0" applyFont="1" applyFill="1" applyBorder="1" applyAlignment="1">
      <alignment horizontal="center" vertical="center" wrapText="1"/>
    </xf>
    <xf numFmtId="9" fontId="8" fillId="15" borderId="1" xfId="19" applyFont="1" applyFill="1" applyBorder="1" applyAlignment="1">
      <alignment horizontal="center" vertical="center" wrapText="1"/>
    </xf>
    <xf numFmtId="0" fontId="7" fillId="0" borderId="1" xfId="0" applyFont="1" applyBorder="1" applyAlignment="1">
      <alignment horizontal="center" vertical="center"/>
    </xf>
    <xf numFmtId="0" fontId="10"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9" fillId="0" borderId="1" xfId="14" applyFont="1" applyFill="1" applyBorder="1" applyAlignment="1" applyProtection="1">
      <alignment horizontal="center" vertical="center"/>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30" fillId="3" borderId="16" xfId="0" applyFont="1" applyFill="1" applyBorder="1" applyAlignment="1">
      <alignment horizontal="center" vertical="center"/>
    </xf>
    <xf numFmtId="0" fontId="29" fillId="14" borderId="8" xfId="0" applyFont="1" applyFill="1" applyBorder="1" applyAlignment="1">
      <alignment horizontal="center"/>
    </xf>
    <xf numFmtId="0" fontId="29" fillId="14" borderId="0" xfId="0" applyFont="1" applyFill="1" applyBorder="1" applyAlignment="1">
      <alignment horizontal="center"/>
    </xf>
    <xf numFmtId="0" fontId="32" fillId="13" borderId="6" xfId="0" applyFont="1" applyFill="1" applyBorder="1" applyAlignment="1">
      <alignment horizontal="center" vertical="center"/>
    </xf>
    <xf numFmtId="0" fontId="32" fillId="13" borderId="4" xfId="0" applyFont="1" applyFill="1" applyBorder="1" applyAlignment="1">
      <alignment horizontal="center" vertical="center"/>
    </xf>
    <xf numFmtId="0" fontId="32" fillId="13" borderId="3" xfId="0" applyFont="1" applyFill="1" applyBorder="1" applyAlignment="1">
      <alignment horizontal="center" vertical="center"/>
    </xf>
    <xf numFmtId="0" fontId="30" fillId="15" borderId="9" xfId="0" applyFont="1" applyFill="1" applyBorder="1" applyAlignment="1">
      <alignment horizontal="center" vertical="center" wrapText="1"/>
    </xf>
    <xf numFmtId="0" fontId="30" fillId="15" borderId="10" xfId="0" applyFont="1" applyFill="1" applyBorder="1" applyAlignment="1">
      <alignment horizontal="center" vertical="center" wrapText="1"/>
    </xf>
    <xf numFmtId="9" fontId="33" fillId="15" borderId="9" xfId="19" applyFont="1" applyFill="1" applyBorder="1" applyAlignment="1">
      <alignment horizontal="center" vertical="center" wrapText="1"/>
    </xf>
    <xf numFmtId="9" fontId="33" fillId="15" borderId="10" xfId="19" applyFont="1" applyFill="1" applyBorder="1" applyAlignment="1">
      <alignment horizontal="center" vertical="center" wrapText="1"/>
    </xf>
    <xf numFmtId="168" fontId="7" fillId="3" borderId="7" xfId="19" applyNumberFormat="1" applyFont="1" applyFill="1" applyBorder="1" applyAlignment="1">
      <alignment horizontal="center" vertical="center" wrapText="1"/>
    </xf>
    <xf numFmtId="168" fontId="7" fillId="3" borderId="11" xfId="19" applyNumberFormat="1" applyFont="1" applyFill="1" applyBorder="1" applyAlignment="1">
      <alignment horizontal="center" vertical="center" wrapText="1"/>
    </xf>
    <xf numFmtId="0" fontId="26" fillId="0" borderId="7" xfId="23" applyFont="1" applyFill="1" applyBorder="1" applyAlignment="1">
      <alignment horizontal="center" vertical="center" wrapText="1"/>
    </xf>
    <xf numFmtId="0" fontId="26" fillId="0" borderId="11" xfId="23" applyFont="1" applyFill="1" applyBorder="1" applyAlignment="1">
      <alignment horizontal="center" vertical="center" wrapText="1"/>
    </xf>
    <xf numFmtId="168" fontId="7" fillId="3" borderId="7" xfId="19" applyNumberFormat="1" applyFont="1" applyFill="1" applyBorder="1" applyAlignment="1">
      <alignment horizontal="center" vertical="center"/>
    </xf>
    <xf numFmtId="168" fontId="7" fillId="3" borderId="11" xfId="19" applyNumberFormat="1" applyFont="1" applyFill="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10" fillId="0" borderId="1" xfId="0" applyFont="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9" fillId="12"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Fill="1" applyBorder="1" applyAlignment="1">
      <alignment vertical="center"/>
    </xf>
    <xf numFmtId="0" fontId="9" fillId="0" borderId="1" xfId="14" applyFont="1" applyFill="1" applyBorder="1" applyAlignment="1">
      <alignment horizontal="center" vertical="center"/>
    </xf>
    <xf numFmtId="0" fontId="9" fillId="4" borderId="1" xfId="14" applyFont="1" applyFill="1" applyBorder="1" applyAlignment="1">
      <alignment horizontal="center" vertical="center"/>
    </xf>
    <xf numFmtId="0" fontId="10" fillId="0" borderId="1" xfId="14" applyFont="1" applyFill="1" applyBorder="1" applyAlignment="1">
      <alignment horizontal="justify" vertical="center" wrapText="1"/>
    </xf>
    <xf numFmtId="1"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0" fontId="10" fillId="0" borderId="1" xfId="0" applyFont="1" applyBorder="1" applyAlignment="1">
      <alignment vertical="center"/>
    </xf>
    <xf numFmtId="0" fontId="9" fillId="12" borderId="1" xfId="0" applyFont="1" applyFill="1" applyBorder="1" applyAlignment="1">
      <alignment horizontal="center" vertical="center"/>
    </xf>
    <xf numFmtId="9" fontId="9" fillId="12" borderId="1" xfId="0" applyNumberFormat="1" applyFont="1" applyFill="1" applyBorder="1" applyAlignment="1">
      <alignment horizontal="center" vertical="center"/>
    </xf>
    <xf numFmtId="0" fontId="10" fillId="0" borderId="1" xfId="14" applyFont="1" applyFill="1" applyBorder="1" applyAlignment="1" applyProtection="1">
      <alignment horizontal="center" vertical="center" wrapText="1"/>
    </xf>
    <xf numFmtId="0" fontId="10" fillId="0" borderId="1" xfId="14" applyFont="1" applyFill="1" applyBorder="1" applyAlignment="1" applyProtection="1">
      <alignment horizontal="center" vertical="center"/>
    </xf>
    <xf numFmtId="14" fontId="10" fillId="0" borderId="1" xfId="0" applyNumberFormat="1" applyFont="1" applyFill="1" applyBorder="1" applyAlignment="1">
      <alignment horizontal="center" vertical="center" wrapText="1"/>
    </xf>
    <xf numFmtId="14" fontId="10" fillId="0" borderId="1" xfId="0" applyNumberFormat="1" applyFont="1" applyFill="1" applyBorder="1" applyAlignment="1">
      <alignment vertical="center"/>
    </xf>
    <xf numFmtId="9" fontId="10" fillId="0" borderId="1" xfId="0" applyNumberFormat="1" applyFont="1" applyFill="1" applyBorder="1" applyAlignment="1">
      <alignment horizontal="center" vertical="center" wrapText="1"/>
    </xf>
    <xf numFmtId="9" fontId="10" fillId="0" borderId="1" xfId="0" applyNumberFormat="1" applyFont="1" applyFill="1" applyBorder="1" applyAlignment="1">
      <alignment vertical="center"/>
    </xf>
    <xf numFmtId="9" fontId="9"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justify" vertical="center"/>
    </xf>
    <xf numFmtId="0" fontId="9" fillId="0" borderId="1" xfId="14" applyFont="1" applyFill="1" applyBorder="1" applyAlignment="1" applyProtection="1">
      <alignment horizontal="center" vertical="center" wrapText="1"/>
      <protection locked="0"/>
    </xf>
    <xf numFmtId="0" fontId="11" fillId="15" borderId="1" xfId="0" applyFont="1" applyFill="1" applyBorder="1" applyAlignment="1">
      <alignment horizontal="center" vertical="center" wrapText="1"/>
    </xf>
    <xf numFmtId="9" fontId="11" fillId="15" borderId="1" xfId="19" applyFont="1" applyFill="1" applyBorder="1" applyAlignment="1">
      <alignment horizontal="center" vertical="center" wrapText="1"/>
    </xf>
    <xf numFmtId="0" fontId="46" fillId="14" borderId="1" xfId="0" applyFont="1" applyFill="1" applyBorder="1" applyAlignment="1">
      <alignment horizontal="center"/>
    </xf>
    <xf numFmtId="0" fontId="45" fillId="13" borderId="1" xfId="0" applyFont="1" applyFill="1" applyBorder="1" applyAlignment="1">
      <alignment horizontal="center" vertical="center"/>
    </xf>
    <xf numFmtId="0" fontId="44" fillId="0" borderId="37" xfId="23" applyFont="1" applyFill="1" applyBorder="1" applyAlignment="1">
      <alignment horizontal="left" vertical="center" wrapText="1"/>
    </xf>
    <xf numFmtId="0" fontId="44" fillId="0" borderId="38" xfId="23" applyFont="1" applyFill="1" applyBorder="1" applyAlignment="1">
      <alignment horizontal="left" vertical="center" wrapText="1"/>
    </xf>
    <xf numFmtId="0" fontId="44" fillId="0" borderId="39" xfId="23" applyFont="1" applyFill="1" applyBorder="1" applyAlignment="1">
      <alignment horizontal="left" vertical="center" wrapText="1"/>
    </xf>
    <xf numFmtId="0" fontId="14" fillId="0" borderId="21" xfId="0" applyFont="1" applyBorder="1" applyAlignment="1" applyProtection="1">
      <alignment horizontal="center"/>
      <protection locked="0"/>
    </xf>
    <xf numFmtId="0" fontId="14" fillId="0" borderId="29" xfId="0" applyFont="1" applyBorder="1" applyAlignment="1" applyProtection="1">
      <alignment horizontal="center"/>
      <protection locked="0"/>
    </xf>
    <xf numFmtId="0" fontId="14" fillId="0" borderId="41" xfId="0" applyFont="1" applyBorder="1" applyAlignment="1" applyProtection="1">
      <alignment horizontal="center"/>
      <protection locked="0"/>
    </xf>
    <xf numFmtId="0" fontId="11" fillId="0" borderId="14"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wrapText="1"/>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11" fillId="3" borderId="14" xfId="0" applyFont="1" applyFill="1" applyBorder="1" applyAlignment="1">
      <alignment horizontal="center"/>
    </xf>
    <xf numFmtId="0" fontId="11" fillId="3" borderId="15" xfId="0" applyFont="1" applyFill="1" applyBorder="1" applyAlignment="1">
      <alignment horizontal="center"/>
    </xf>
    <xf numFmtId="0" fontId="11" fillId="3" borderId="16" xfId="0" applyFont="1" applyFill="1" applyBorder="1" applyAlignment="1">
      <alignment horizontal="center"/>
    </xf>
    <xf numFmtId="0" fontId="9" fillId="5" borderId="6" xfId="14" applyFont="1" applyFill="1" applyBorder="1" applyAlignment="1">
      <alignment horizontal="center" vertical="center" wrapText="1"/>
    </xf>
    <xf numFmtId="0" fontId="9" fillId="5" borderId="3" xfId="14" applyFont="1" applyFill="1" applyBorder="1" applyAlignment="1">
      <alignment horizontal="center" vertical="center" wrapText="1"/>
    </xf>
    <xf numFmtId="0" fontId="10" fillId="0" borderId="6" xfId="14" applyFont="1" applyFill="1" applyBorder="1" applyAlignment="1">
      <alignment horizontal="center" vertical="center" wrapText="1"/>
    </xf>
    <xf numFmtId="0" fontId="10" fillId="0" borderId="4" xfId="14" applyFont="1" applyFill="1" applyBorder="1" applyAlignment="1">
      <alignment horizontal="center" vertical="center" wrapText="1"/>
    </xf>
    <xf numFmtId="0" fontId="14" fillId="0" borderId="44" xfId="0" applyFont="1" applyFill="1" applyBorder="1" applyAlignment="1" applyProtection="1">
      <alignment horizontal="center"/>
      <protection locked="0"/>
    </xf>
    <xf numFmtId="0" fontId="14" fillId="0" borderId="47" xfId="0" applyFont="1" applyFill="1" applyBorder="1" applyAlignment="1" applyProtection="1">
      <alignment horizontal="center"/>
      <protection locked="0"/>
    </xf>
    <xf numFmtId="0" fontId="11" fillId="0" borderId="45" xfId="0" applyFont="1" applyFill="1" applyBorder="1" applyAlignment="1" applyProtection="1">
      <alignment horizontal="center" vertical="center" wrapText="1"/>
      <protection locked="0"/>
    </xf>
    <xf numFmtId="0" fontId="11" fillId="0" borderId="46"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9" fillId="0" borderId="2" xfId="14" applyFont="1" applyFill="1" applyBorder="1" applyAlignment="1" applyProtection="1">
      <alignment horizontal="center" vertical="center"/>
    </xf>
    <xf numFmtId="0" fontId="9" fillId="0" borderId="0" xfId="14" applyFont="1" applyFill="1" applyBorder="1" applyAlignment="1" applyProtection="1">
      <alignment horizontal="center" vertical="center"/>
    </xf>
    <xf numFmtId="0" fontId="9" fillId="0" borderId="5" xfId="14" applyFont="1" applyFill="1" applyBorder="1" applyAlignment="1" applyProtection="1">
      <alignment horizontal="center" vertical="center"/>
    </xf>
    <xf numFmtId="0" fontId="11" fillId="0" borderId="49" xfId="14" applyFont="1" applyFill="1" applyBorder="1" applyAlignment="1">
      <alignment horizontal="center" vertical="center"/>
    </xf>
    <xf numFmtId="0" fontId="11" fillId="0" borderId="50" xfId="14" applyFont="1" applyFill="1" applyBorder="1" applyAlignment="1">
      <alignment horizontal="center" vertical="center"/>
    </xf>
    <xf numFmtId="0" fontId="11" fillId="0" borderId="51" xfId="14" applyFont="1" applyFill="1" applyBorder="1" applyAlignment="1">
      <alignment horizontal="center" vertical="center"/>
    </xf>
    <xf numFmtId="0" fontId="11" fillId="4" borderId="47" xfId="14" applyFont="1" applyFill="1" applyBorder="1" applyAlignment="1">
      <alignment horizontal="center" vertical="center"/>
    </xf>
    <xf numFmtId="0" fontId="11" fillId="4" borderId="48" xfId="14" applyFont="1" applyFill="1" applyBorder="1" applyAlignment="1">
      <alignment horizontal="center" vertical="center"/>
    </xf>
    <xf numFmtId="0" fontId="9" fillId="5" borderId="11" xfId="14" applyFont="1" applyFill="1" applyBorder="1" applyAlignment="1">
      <alignment horizontal="center" vertical="center" wrapText="1"/>
    </xf>
    <xf numFmtId="0" fontId="10" fillId="0" borderId="52" xfId="14" applyFont="1" applyFill="1" applyBorder="1" applyAlignment="1">
      <alignment horizontal="center" vertical="center" wrapText="1"/>
    </xf>
    <xf numFmtId="0" fontId="10" fillId="0" borderId="48" xfId="14"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52" xfId="0" applyFont="1" applyFill="1" applyBorder="1" applyAlignment="1">
      <alignment horizontal="center" vertical="center"/>
    </xf>
    <xf numFmtId="0" fontId="10" fillId="0" borderId="48" xfId="17" applyNumberFormat="1" applyFont="1" applyFill="1" applyBorder="1" applyAlignment="1">
      <alignment horizontal="center" vertical="center" wrapText="1"/>
    </xf>
    <xf numFmtId="0" fontId="10" fillId="0" borderId="1" xfId="14" applyFont="1" applyFill="1" applyBorder="1" applyAlignment="1">
      <alignment horizontal="left" vertical="center" wrapText="1"/>
    </xf>
    <xf numFmtId="0" fontId="10" fillId="0" borderId="48" xfId="14" applyFont="1" applyFill="1" applyBorder="1" applyAlignment="1">
      <alignment horizontal="left" vertical="center" wrapText="1"/>
    </xf>
    <xf numFmtId="0" fontId="10" fillId="0" borderId="6" xfId="14" applyFont="1" applyFill="1" applyBorder="1" applyAlignment="1">
      <alignment horizontal="center" vertical="center"/>
    </xf>
    <xf numFmtId="0" fontId="10" fillId="0" borderId="4" xfId="14" applyFont="1" applyFill="1" applyBorder="1" applyAlignment="1">
      <alignment horizontal="center" vertical="center"/>
    </xf>
    <xf numFmtId="0" fontId="10" fillId="0" borderId="52" xfId="14" applyFont="1" applyFill="1" applyBorder="1" applyAlignment="1">
      <alignment horizontal="center" vertical="center"/>
    </xf>
    <xf numFmtId="0" fontId="10" fillId="0" borderId="48" xfId="14" applyFont="1" applyFill="1" applyBorder="1" applyAlignment="1">
      <alignment horizontal="center" vertical="center"/>
    </xf>
    <xf numFmtId="49" fontId="10" fillId="0" borderId="6" xfId="14" applyNumberFormat="1" applyFont="1" applyFill="1" applyBorder="1" applyAlignment="1">
      <alignment horizontal="center" vertical="center"/>
    </xf>
    <xf numFmtId="49" fontId="10" fillId="0" borderId="4" xfId="14" applyNumberFormat="1" applyFont="1" applyFill="1" applyBorder="1" applyAlignment="1">
      <alignment horizontal="center" vertical="center"/>
    </xf>
    <xf numFmtId="0" fontId="34" fillId="0" borderId="48" xfId="14" applyFont="1" applyFill="1" applyBorder="1" applyAlignment="1">
      <alignment horizontal="center" vertical="center"/>
    </xf>
    <xf numFmtId="0" fontId="9" fillId="5" borderId="53" xfId="14" applyFont="1" applyFill="1" applyBorder="1" applyAlignment="1">
      <alignment horizontal="left" vertical="center" wrapText="1"/>
    </xf>
    <xf numFmtId="0" fontId="9" fillId="5" borderId="54" xfId="14" applyFont="1" applyFill="1" applyBorder="1" applyAlignment="1">
      <alignment horizontal="left" vertical="center" wrapText="1"/>
    </xf>
    <xf numFmtId="9" fontId="9" fillId="5" borderId="48" xfId="17" applyFont="1" applyFill="1" applyBorder="1" applyAlignment="1">
      <alignment horizontal="center" vertical="center"/>
    </xf>
    <xf numFmtId="0" fontId="14" fillId="0" borderId="6"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2" xfId="14" applyFont="1" applyFill="1" applyBorder="1" applyAlignment="1">
      <alignment horizontal="center" vertical="center" wrapText="1"/>
    </xf>
    <xf numFmtId="9" fontId="10" fillId="0" borderId="6" xfId="17" applyNumberFormat="1" applyFont="1" applyFill="1" applyBorder="1" applyAlignment="1">
      <alignment horizontal="center" vertical="center" wrapText="1"/>
    </xf>
    <xf numFmtId="9" fontId="10" fillId="0" borderId="4" xfId="17" applyNumberFormat="1" applyFont="1" applyFill="1" applyBorder="1" applyAlignment="1">
      <alignment horizontal="center" vertical="center" wrapText="1"/>
    </xf>
    <xf numFmtId="9" fontId="10" fillId="0" borderId="52" xfId="17" applyNumberFormat="1" applyFont="1" applyFill="1" applyBorder="1" applyAlignment="1">
      <alignment horizontal="center" vertical="center" wrapText="1"/>
    </xf>
    <xf numFmtId="0" fontId="10" fillId="0" borderId="1" xfId="14" applyFont="1" applyFill="1" applyBorder="1" applyAlignment="1" applyProtection="1">
      <alignment horizontal="justify" vertical="center" wrapText="1"/>
      <protection locked="0"/>
    </xf>
    <xf numFmtId="9" fontId="10" fillId="0" borderId="6" xfId="19" applyFont="1" applyFill="1" applyBorder="1" applyAlignment="1">
      <alignment horizontal="center" vertical="center" wrapText="1"/>
    </xf>
    <xf numFmtId="9" fontId="10" fillId="0" borderId="4" xfId="19" applyFont="1" applyFill="1" applyBorder="1" applyAlignment="1">
      <alignment horizontal="center" vertical="center" wrapText="1"/>
    </xf>
    <xf numFmtId="9" fontId="10" fillId="0" borderId="52" xfId="19" applyFont="1" applyFill="1" applyBorder="1" applyAlignment="1">
      <alignment horizontal="center" vertical="center" wrapText="1"/>
    </xf>
    <xf numFmtId="0" fontId="10" fillId="0" borderId="42" xfId="14" applyFont="1" applyFill="1" applyBorder="1" applyAlignment="1">
      <alignment horizontal="center" vertical="center"/>
    </xf>
    <xf numFmtId="0" fontId="10" fillId="0" borderId="50" xfId="14" applyFont="1" applyFill="1" applyBorder="1" applyAlignment="1">
      <alignment horizontal="center" vertical="center"/>
    </xf>
    <xf numFmtId="0" fontId="10" fillId="0" borderId="43" xfId="14" applyFont="1" applyFill="1" applyBorder="1" applyAlignment="1">
      <alignment horizontal="center" vertical="center"/>
    </xf>
    <xf numFmtId="3" fontId="12" fillId="0" borderId="7" xfId="17" applyNumberFormat="1" applyFont="1" applyFill="1" applyBorder="1" applyAlignment="1" applyProtection="1">
      <alignment horizontal="center" vertical="center" wrapText="1"/>
      <protection locked="0"/>
    </xf>
    <xf numFmtId="3" fontId="12" fillId="0" borderId="40" xfId="17" applyNumberFormat="1" applyFont="1" applyFill="1" applyBorder="1" applyAlignment="1" applyProtection="1">
      <alignment horizontal="center" vertical="center" wrapText="1"/>
      <protection locked="0"/>
    </xf>
    <xf numFmtId="3" fontId="12" fillId="0" borderId="11" xfId="17" applyNumberFormat="1" applyFont="1" applyFill="1" applyBorder="1" applyAlignment="1" applyProtection="1">
      <alignment horizontal="center" vertical="center" wrapText="1"/>
      <protection locked="0"/>
    </xf>
    <xf numFmtId="3" fontId="10" fillId="0" borderId="7" xfId="17" applyNumberFormat="1" applyFont="1" applyFill="1" applyBorder="1" applyAlignment="1" applyProtection="1">
      <alignment horizontal="center" vertical="center" wrapText="1"/>
      <protection locked="0"/>
    </xf>
    <xf numFmtId="3" fontId="10" fillId="0" borderId="40" xfId="17" applyNumberFormat="1" applyFont="1" applyFill="1" applyBorder="1" applyAlignment="1" applyProtection="1">
      <alignment horizontal="center" vertical="center" wrapText="1"/>
      <protection locked="0"/>
    </xf>
    <xf numFmtId="3" fontId="10" fillId="0" borderId="11" xfId="17" applyNumberFormat="1" applyFont="1" applyFill="1" applyBorder="1" applyAlignment="1" applyProtection="1">
      <alignment horizontal="center" vertical="center" wrapText="1"/>
      <protection locked="0"/>
    </xf>
    <xf numFmtId="0" fontId="11" fillId="0" borderId="2" xfId="14" applyFont="1" applyFill="1" applyBorder="1" applyAlignment="1">
      <alignment horizontal="center" vertical="center"/>
    </xf>
    <xf numFmtId="0" fontId="11" fillId="0" borderId="0"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55" xfId="14" applyFont="1" applyFill="1" applyBorder="1" applyAlignment="1">
      <alignment horizontal="center" vertical="center"/>
    </xf>
    <xf numFmtId="0" fontId="11" fillId="0" borderId="56" xfId="14" applyFont="1" applyFill="1" applyBorder="1" applyAlignment="1">
      <alignment horizontal="center" vertical="center"/>
    </xf>
    <xf numFmtId="0" fontId="11" fillId="0" borderId="57" xfId="14" applyFont="1" applyFill="1" applyBorder="1" applyAlignment="1">
      <alignment horizontal="center" vertical="center"/>
    </xf>
    <xf numFmtId="0" fontId="9" fillId="5" borderId="47" xfId="14" applyFont="1" applyFill="1" applyBorder="1" applyAlignment="1">
      <alignment horizontal="justify" vertical="center" wrapText="1"/>
    </xf>
    <xf numFmtId="0" fontId="9" fillId="5" borderId="48" xfId="14" applyFont="1" applyFill="1" applyBorder="1" applyAlignment="1" applyProtection="1">
      <alignment horizontal="center" vertical="center" wrapText="1"/>
      <protection locked="0"/>
    </xf>
    <xf numFmtId="0" fontId="9" fillId="2" borderId="48" xfId="14" applyFont="1" applyFill="1" applyBorder="1" applyAlignment="1" applyProtection="1">
      <alignment horizontal="center" vertical="center" wrapText="1"/>
      <protection locked="0"/>
    </xf>
    <xf numFmtId="0" fontId="10" fillId="0" borderId="48" xfId="14" applyFont="1" applyFill="1" applyBorder="1" applyAlignment="1" applyProtection="1">
      <alignment horizontal="center" vertical="center"/>
      <protection locked="0"/>
    </xf>
    <xf numFmtId="0" fontId="9" fillId="5" borderId="42" xfId="14" applyFont="1" applyFill="1" applyBorder="1" applyAlignment="1" applyProtection="1">
      <alignment horizontal="left" vertical="center" wrapText="1"/>
      <protection locked="0"/>
    </xf>
    <xf numFmtId="0" fontId="9" fillId="5" borderId="43" xfId="14" applyFont="1" applyFill="1" applyBorder="1" applyAlignment="1" applyProtection="1">
      <alignment horizontal="left" vertical="center" wrapText="1"/>
      <protection locked="0"/>
    </xf>
    <xf numFmtId="0" fontId="9" fillId="5" borderId="60" xfId="14" applyFont="1" applyFill="1" applyBorder="1" applyAlignment="1" applyProtection="1">
      <alignment horizontal="left" vertical="center" wrapText="1"/>
      <protection locked="0"/>
    </xf>
    <xf numFmtId="0" fontId="9" fillId="5" borderId="61" xfId="14" applyFont="1" applyFill="1" applyBorder="1" applyAlignment="1" applyProtection="1">
      <alignment horizontal="left" vertical="center" wrapText="1"/>
      <protection locked="0"/>
    </xf>
    <xf numFmtId="0" fontId="10" fillId="3" borderId="42" xfId="14" applyFont="1" applyFill="1" applyBorder="1" applyAlignment="1" applyProtection="1">
      <alignment horizontal="center" vertical="center"/>
      <protection locked="0"/>
    </xf>
    <xf numFmtId="0" fontId="10" fillId="3" borderId="50" xfId="14" applyFont="1" applyFill="1" applyBorder="1" applyAlignment="1" applyProtection="1">
      <alignment horizontal="center" vertical="center"/>
      <protection locked="0"/>
    </xf>
    <xf numFmtId="0" fontId="10" fillId="3" borderId="51" xfId="14" applyFont="1" applyFill="1" applyBorder="1" applyAlignment="1" applyProtection="1">
      <alignment horizontal="center" vertical="center"/>
      <protection locked="0"/>
    </xf>
    <xf numFmtId="0" fontId="10" fillId="2" borderId="59" xfId="14" applyFont="1" applyFill="1" applyBorder="1" applyAlignment="1" applyProtection="1">
      <alignment horizontal="center" vertical="center" wrapText="1"/>
      <protection locked="0"/>
    </xf>
    <xf numFmtId="0" fontId="10" fillId="3" borderId="60" xfId="14" applyFont="1" applyFill="1" applyBorder="1" applyAlignment="1" applyProtection="1">
      <alignment horizontal="center" vertical="center"/>
      <protection locked="0"/>
    </xf>
    <xf numFmtId="0" fontId="10" fillId="3" borderId="20" xfId="14" applyFont="1" applyFill="1" applyBorder="1" applyAlignment="1" applyProtection="1">
      <alignment horizontal="center" vertical="center"/>
      <protection locked="0"/>
    </xf>
    <xf numFmtId="0" fontId="10" fillId="3" borderId="18" xfId="14"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6"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0" fillId="0" borderId="14"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4" fillId="0" borderId="14"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14" fillId="0" borderId="16" xfId="0" applyFont="1" applyBorder="1" applyAlignment="1" applyProtection="1">
      <alignment horizontal="left" vertical="center" wrapText="1"/>
    </xf>
    <xf numFmtId="0" fontId="14" fillId="3" borderId="14" xfId="0" applyFont="1" applyFill="1" applyBorder="1" applyAlignment="1" applyProtection="1">
      <alignment horizontal="left" vertical="center" wrapText="1"/>
    </xf>
    <xf numFmtId="0" fontId="14" fillId="3" borderId="15" xfId="0" applyFont="1" applyFill="1" applyBorder="1" applyAlignment="1" applyProtection="1">
      <alignment horizontal="left" vertical="center" wrapText="1"/>
    </xf>
    <xf numFmtId="0" fontId="14" fillId="3" borderId="16" xfId="0" applyFont="1" applyFill="1" applyBorder="1" applyAlignment="1" applyProtection="1">
      <alignment horizontal="left" vertical="center" wrapText="1"/>
    </xf>
    <xf numFmtId="0" fontId="14" fillId="3" borderId="14" xfId="0" applyFont="1" applyFill="1" applyBorder="1" applyAlignment="1" applyProtection="1">
      <alignment horizontal="justify" vertical="center" wrapText="1"/>
    </xf>
    <xf numFmtId="0" fontId="14" fillId="3" borderId="15" xfId="0" applyFont="1" applyFill="1" applyBorder="1" applyAlignment="1" applyProtection="1">
      <alignment horizontal="justify" vertical="center" wrapText="1"/>
    </xf>
    <xf numFmtId="0" fontId="14" fillId="3" borderId="16" xfId="0" applyFont="1" applyFill="1" applyBorder="1" applyAlignment="1" applyProtection="1">
      <alignment horizontal="justify" vertical="center" wrapText="1"/>
    </xf>
    <xf numFmtId="0" fontId="11" fillId="15" borderId="6" xfId="0"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46" fillId="14" borderId="8" xfId="0" applyFont="1" applyFill="1" applyBorder="1" applyAlignment="1">
      <alignment horizontal="center"/>
    </xf>
    <xf numFmtId="0" fontId="46" fillId="14" borderId="0" xfId="0" applyFont="1" applyFill="1" applyBorder="1" applyAlignment="1">
      <alignment horizontal="center"/>
    </xf>
    <xf numFmtId="0" fontId="45" fillId="13" borderId="6" xfId="0" applyFont="1" applyFill="1" applyBorder="1" applyAlignment="1">
      <alignment horizontal="center"/>
    </xf>
    <xf numFmtId="0" fontId="45" fillId="13" borderId="4" xfId="0" applyFont="1" applyFill="1" applyBorder="1" applyAlignment="1">
      <alignment horizontal="center"/>
    </xf>
    <xf numFmtId="0" fontId="45" fillId="13" borderId="3" xfId="0" applyFont="1" applyFill="1" applyBorder="1" applyAlignment="1">
      <alignment horizontal="center"/>
    </xf>
    <xf numFmtId="166" fontId="11" fillId="15" borderId="6" xfId="25" applyFont="1" applyFill="1" applyBorder="1" applyAlignment="1">
      <alignment horizontal="center" vertical="center" wrapText="1"/>
    </xf>
    <xf numFmtId="166" fontId="11" fillId="15" borderId="3" xfId="25" applyFont="1" applyFill="1" applyBorder="1" applyAlignment="1">
      <alignment horizontal="center" vertical="center" wrapText="1"/>
    </xf>
    <xf numFmtId="0" fontId="3" fillId="0" borderId="17" xfId="22" applyFont="1" applyFill="1" applyBorder="1" applyAlignment="1">
      <alignment horizontal="center" vertical="center" wrapText="1"/>
    </xf>
    <xf numFmtId="0" fontId="3" fillId="0" borderId="20" xfId="22" applyFont="1" applyFill="1" applyBorder="1" applyAlignment="1">
      <alignment horizontal="center" vertical="center" wrapText="1"/>
    </xf>
    <xf numFmtId="0" fontId="3" fillId="0" borderId="18" xfId="22" applyFont="1" applyFill="1" applyBorder="1" applyAlignment="1">
      <alignment horizontal="center" vertical="center" wrapText="1"/>
    </xf>
    <xf numFmtId="49" fontId="27" fillId="9" borderId="31" xfId="22" applyNumberFormat="1" applyFont="1" applyFill="1" applyBorder="1" applyAlignment="1">
      <alignment horizontal="center" vertical="center" wrapText="1"/>
    </xf>
    <xf numFmtId="49" fontId="27" fillId="9" borderId="32" xfId="22" applyNumberFormat="1" applyFont="1" applyFill="1" applyBorder="1" applyAlignment="1">
      <alignment horizontal="center" vertical="center" wrapText="1"/>
    </xf>
    <xf numFmtId="0" fontId="3" fillId="0" borderId="1" xfId="22" applyFont="1" applyBorder="1" applyAlignment="1">
      <alignment horizontal="center" vertical="center" wrapText="1"/>
    </xf>
    <xf numFmtId="3" fontId="3" fillId="8" borderId="3" xfId="21" applyNumberFormat="1" applyFont="1" applyFill="1" applyBorder="1" applyAlignment="1">
      <alignment horizontal="center" vertical="center"/>
    </xf>
    <xf numFmtId="3" fontId="3" fillId="8" borderId="1" xfId="21" applyNumberFormat="1" applyFont="1" applyFill="1" applyBorder="1" applyAlignment="1">
      <alignment horizontal="center" vertical="center"/>
    </xf>
    <xf numFmtId="0" fontId="3" fillId="8" borderId="1" xfId="20" applyFont="1" applyFill="1" applyBorder="1" applyAlignment="1">
      <alignment horizontal="center" vertical="center"/>
    </xf>
    <xf numFmtId="49" fontId="25" fillId="9" borderId="21" xfId="22" applyNumberFormat="1" applyFont="1" applyFill="1" applyBorder="1" applyAlignment="1">
      <alignment horizontal="center" vertical="center" wrapText="1"/>
    </xf>
    <xf numFmtId="49" fontId="25" fillId="9" borderId="25" xfId="22" applyNumberFormat="1" applyFont="1" applyFill="1" applyBorder="1" applyAlignment="1">
      <alignment horizontal="center" vertical="center" wrapText="1"/>
    </xf>
    <xf numFmtId="0" fontId="3" fillId="0" borderId="12" xfId="22" applyFont="1" applyBorder="1" applyAlignment="1">
      <alignment horizontal="center" vertical="center" wrapText="1"/>
    </xf>
    <xf numFmtId="0" fontId="3" fillId="0" borderId="30" xfId="22" applyFont="1" applyBorder="1" applyAlignment="1">
      <alignment horizontal="center" vertical="center" wrapText="1"/>
    </xf>
    <xf numFmtId="0" fontId="3" fillId="0" borderId="13" xfId="22" applyFont="1" applyBorder="1" applyAlignment="1">
      <alignment horizontal="center" vertical="center" wrapText="1"/>
    </xf>
    <xf numFmtId="41" fontId="21" fillId="3" borderId="1" xfId="24" applyFont="1" applyFill="1" applyBorder="1" applyAlignment="1" applyProtection="1">
      <alignment vertical="center" wrapText="1"/>
    </xf>
    <xf numFmtId="0" fontId="18" fillId="3" borderId="14" xfId="0" applyFont="1" applyFill="1" applyBorder="1" applyAlignment="1" applyProtection="1">
      <alignment horizontal="center" vertical="center"/>
    </xf>
    <xf numFmtId="0" fontId="18" fillId="3" borderId="15" xfId="0" applyFont="1" applyFill="1" applyBorder="1" applyAlignment="1" applyProtection="1">
      <alignment horizontal="center" vertical="center"/>
    </xf>
    <xf numFmtId="0" fontId="18" fillId="3" borderId="16" xfId="0" applyFont="1" applyFill="1" applyBorder="1" applyAlignment="1" applyProtection="1">
      <alignment horizontal="center" vertical="center"/>
    </xf>
  </cellXfs>
  <cellStyles count="26">
    <cellStyle name="Coma 2" xfId="1"/>
    <cellStyle name="Millares [0]" xfId="24" builtinId="6"/>
    <cellStyle name="Millares 2" xfId="3"/>
    <cellStyle name="Millares 2 3 2" xfId="4"/>
    <cellStyle name="Millares 3" xfId="5"/>
    <cellStyle name="Millares 4" xfId="2"/>
    <cellStyle name="Millares 5" xfId="25"/>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'1_Acciones_disciplinarias'!$D$29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'1_Acciones_disciplinarias'!$D$30:$D$41</c:f>
              <c:numCache>
                <c:formatCode>#,##0</c:formatCode>
                <c:ptCount val="12"/>
                <c:pt idx="0">
                  <c:v>0</c:v>
                </c:pt>
                <c:pt idx="1">
                  <c:v>0</c:v>
                </c:pt>
                <c:pt idx="2">
                  <c:v>0</c:v>
                </c:pt>
                <c:pt idx="3">
                  <c:v>0</c:v>
                </c:pt>
                <c:pt idx="4">
                  <c:v>0</c:v>
                </c:pt>
                <c:pt idx="5">
                  <c:v>0</c:v>
                </c:pt>
                <c:pt idx="6">
                  <c:v>0</c:v>
                </c:pt>
                <c:pt idx="7">
                  <c:v>0</c:v>
                </c:pt>
                <c:pt idx="8">
                  <c:v>0</c:v>
                </c:pt>
                <c:pt idx="9">
                  <c:v>1</c:v>
                </c:pt>
                <c:pt idx="10">
                  <c:v>2</c:v>
                </c:pt>
                <c:pt idx="11">
                  <c:v>2</c:v>
                </c:pt>
              </c:numCache>
            </c:numRef>
          </c:val>
          <c:smooth val="0"/>
          <c:extLst>
            <c:ext xmlns:c16="http://schemas.microsoft.com/office/drawing/2014/chart" uri="{C3380CC4-5D6E-409C-BE32-E72D297353CC}">
              <c16:uniqueId val="{00000000-E16B-4445-B860-4119BD7B1127}"/>
            </c:ext>
          </c:extLst>
        </c:ser>
        <c:ser>
          <c:idx val="1"/>
          <c:order val="1"/>
          <c:tx>
            <c:strRef>
              <c:f>'1_Acciones_disciplinarias'!$F$29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'1_Acciones_disciplinarias'!$F$30:$F$41</c:f>
              <c:numCache>
                <c:formatCode>#,##0</c:formatCode>
                <c:ptCount val="12"/>
                <c:pt idx="0">
                  <c:v>0</c:v>
                </c:pt>
                <c:pt idx="1">
                  <c:v>0</c:v>
                </c:pt>
                <c:pt idx="2">
                  <c:v>1</c:v>
                </c:pt>
                <c:pt idx="3">
                  <c:v>1</c:v>
                </c:pt>
                <c:pt idx="4">
                  <c:v>1</c:v>
                </c:pt>
                <c:pt idx="5">
                  <c:v>1</c:v>
                </c:pt>
                <c:pt idx="6">
                  <c:v>1</c:v>
                </c:pt>
                <c:pt idx="7">
                  <c:v>1</c:v>
                </c:pt>
                <c:pt idx="8">
                  <c:v>1</c:v>
                </c:pt>
                <c:pt idx="9">
                  <c:v>2</c:v>
                </c:pt>
                <c:pt idx="10">
                  <c:v>2</c:v>
                </c:pt>
                <c:pt idx="11">
                  <c:v>2</c:v>
                </c:pt>
              </c:numCache>
            </c:numRef>
          </c:val>
          <c:smooth val="0"/>
          <c:extLst>
            <c:ext xmlns:c16="http://schemas.microsoft.com/office/drawing/2014/chart" uri="{C3380CC4-5D6E-409C-BE32-E72D297353CC}">
              <c16:uniqueId val="{00000001-E16B-4445-B860-4119BD7B1127}"/>
            </c:ext>
          </c:extLst>
        </c:ser>
        <c:dLbls>
          <c:showLegendKey val="0"/>
          <c:showVal val="0"/>
          <c:showCatName val="0"/>
          <c:showSerName val="0"/>
          <c:showPercent val="0"/>
          <c:showBubbleSize val="0"/>
        </c:dLbls>
        <c:marker val="1"/>
        <c:smooth val="0"/>
        <c:axId val="215192904"/>
        <c:axId val="334938224"/>
      </c:lineChart>
      <c:catAx>
        <c:axId val="215192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4938224"/>
        <c:crosses val="autoZero"/>
        <c:auto val="1"/>
        <c:lblAlgn val="ctr"/>
        <c:lblOffset val="100"/>
        <c:noMultiLvlLbl val="0"/>
      </c:catAx>
      <c:valAx>
        <c:axId val="334938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5192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'2_Seguimientos'!$D$29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'2_Seguimientos'!$D$30:$D$41</c:f>
              <c:numCache>
                <c:formatCode>0.0%</c:formatCode>
                <c:ptCount val="12"/>
                <c:pt idx="0">
                  <c:v>0</c:v>
                </c:pt>
                <c:pt idx="1">
                  <c:v>0</c:v>
                </c:pt>
                <c:pt idx="2">
                  <c:v>0</c:v>
                </c:pt>
                <c:pt idx="3">
                  <c:v>0</c:v>
                </c:pt>
                <c:pt idx="4">
                  <c:v>0.1666</c:v>
                </c:pt>
                <c:pt idx="5">
                  <c:v>0.33329999999999999</c:v>
                </c:pt>
                <c:pt idx="6">
                  <c:v>0.33329999999999999</c:v>
                </c:pt>
                <c:pt idx="7">
                  <c:v>0.6663</c:v>
                </c:pt>
                <c:pt idx="8">
                  <c:v>0.6663</c:v>
                </c:pt>
                <c:pt idx="9">
                  <c:v>0.6663</c:v>
                </c:pt>
                <c:pt idx="10">
                  <c:v>0.6663</c:v>
                </c:pt>
                <c:pt idx="11">
                  <c:v>0.99950000000000006</c:v>
                </c:pt>
              </c:numCache>
            </c:numRef>
          </c:val>
          <c:smooth val="0"/>
          <c:extLst>
            <c:ext xmlns:c16="http://schemas.microsoft.com/office/drawing/2014/chart" uri="{C3380CC4-5D6E-409C-BE32-E72D297353CC}">
              <c16:uniqueId val="{00000000-BE42-4C7B-BC9D-294B1E4D21B8}"/>
            </c:ext>
          </c:extLst>
        </c:ser>
        <c:ser>
          <c:idx val="1"/>
          <c:order val="1"/>
          <c:tx>
            <c:strRef>
              <c:f>'2_Seguimientos'!$F$29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'2_Seguimientos'!$F$30:$F$41</c:f>
              <c:numCache>
                <c:formatCode>0.0%</c:formatCode>
                <c:ptCount val="12"/>
                <c:pt idx="0">
                  <c:v>0</c:v>
                </c:pt>
                <c:pt idx="1">
                  <c:v>0</c:v>
                </c:pt>
                <c:pt idx="2">
                  <c:v>0</c:v>
                </c:pt>
                <c:pt idx="3">
                  <c:v>0.33329999999999999</c:v>
                </c:pt>
                <c:pt idx="4">
                  <c:v>0.33329999999999999</c:v>
                </c:pt>
                <c:pt idx="5">
                  <c:v>0.33329999999999999</c:v>
                </c:pt>
                <c:pt idx="6">
                  <c:v>0.66659999999999997</c:v>
                </c:pt>
                <c:pt idx="7">
                  <c:v>0.66659999999999997</c:v>
                </c:pt>
                <c:pt idx="8">
                  <c:v>0.66659999999999997</c:v>
                </c:pt>
                <c:pt idx="9">
                  <c:v>0.99990000000000001</c:v>
                </c:pt>
                <c:pt idx="10">
                  <c:v>0.99990000000000001</c:v>
                </c:pt>
                <c:pt idx="11">
                  <c:v>0.99990000000000001</c:v>
                </c:pt>
              </c:numCache>
            </c:numRef>
          </c:val>
          <c:smooth val="0"/>
          <c:extLst>
            <c:ext xmlns:c16="http://schemas.microsoft.com/office/drawing/2014/chart" uri="{C3380CC4-5D6E-409C-BE32-E72D297353CC}">
              <c16:uniqueId val="{00000001-BE42-4C7B-BC9D-294B1E4D21B8}"/>
            </c:ext>
          </c:extLst>
        </c:ser>
        <c:dLbls>
          <c:showLegendKey val="0"/>
          <c:showVal val="0"/>
          <c:showCatName val="0"/>
          <c:showSerName val="0"/>
          <c:showPercent val="0"/>
          <c:showBubbleSize val="0"/>
        </c:dLbls>
        <c:marker val="1"/>
        <c:smooth val="0"/>
        <c:axId val="334937048"/>
        <c:axId val="334940576"/>
      </c:lineChart>
      <c:catAx>
        <c:axId val="334937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4940576"/>
        <c:crosses val="autoZero"/>
        <c:auto val="1"/>
        <c:lblAlgn val="ctr"/>
        <c:lblOffset val="100"/>
        <c:noMultiLvlLbl val="0"/>
      </c:catAx>
      <c:valAx>
        <c:axId val="334940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349370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'3_MIPG'!$D$29</c:f>
              <c:strCache>
                <c:ptCount val="1"/>
                <c:pt idx="0">
                  <c:v>Numerador Acumulado (Variable 1)</c:v>
                </c:pt>
              </c:strCache>
            </c:strRef>
          </c:tx>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'3_MIPG'!$D$30:$D$41</c:f>
              <c:numCache>
                <c:formatCode>0.00%</c:formatCode>
                <c:ptCount val="12"/>
                <c:pt idx="0">
                  <c:v>0</c:v>
                </c:pt>
                <c:pt idx="1">
                  <c:v>0</c:v>
                </c:pt>
                <c:pt idx="2">
                  <c:v>0</c:v>
                </c:pt>
                <c:pt idx="3">
                  <c:v>0</c:v>
                </c:pt>
                <c:pt idx="4">
                  <c:v>0</c:v>
                </c:pt>
                <c:pt idx="5">
                  <c:v>0.4</c:v>
                </c:pt>
                <c:pt idx="6">
                  <c:v>0.4</c:v>
                </c:pt>
                <c:pt idx="7">
                  <c:v>0.4</c:v>
                </c:pt>
                <c:pt idx="8">
                  <c:v>0.4</c:v>
                </c:pt>
                <c:pt idx="9">
                  <c:v>0.4</c:v>
                </c:pt>
                <c:pt idx="10">
                  <c:v>1</c:v>
                </c:pt>
                <c:pt idx="11">
                  <c:v>1</c:v>
                </c:pt>
              </c:numCache>
            </c:numRef>
          </c:val>
          <c:smooth val="0"/>
          <c:extLst>
            <c:ext xmlns:c16="http://schemas.microsoft.com/office/drawing/2014/chart" uri="{C3380CC4-5D6E-409C-BE32-E72D297353CC}">
              <c16:uniqueId val="{00000000-0F5B-4AC7-AED9-BBB9A78B663B}"/>
            </c:ext>
          </c:extLst>
        </c:ser>
        <c:ser>
          <c:idx val="1"/>
          <c:order val="1"/>
          <c:tx>
            <c:strRef>
              <c:f>'3_MIPG'!$F$29</c:f>
              <c:strCache>
                <c:ptCount val="1"/>
                <c:pt idx="0">
                  <c:v>Denominador Acumulado (Variable 2)</c:v>
                </c:pt>
              </c:strCache>
            </c:strRef>
          </c:tx>
          <c:cat>
            <c:strRef>
              <c:f>'3_MIPG'!$B$30:$B$41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'3_MIPG'!$F$30:$F$41</c:f>
              <c:numCache>
                <c:formatCode>0.00%</c:formatCode>
                <c:ptCount val="12"/>
                <c:pt idx="0">
                  <c:v>0</c:v>
                </c:pt>
                <c:pt idx="1">
                  <c:v>0</c:v>
                </c:pt>
                <c:pt idx="2">
                  <c:v>0</c:v>
                </c:pt>
                <c:pt idx="3">
                  <c:v>0</c:v>
                </c:pt>
                <c:pt idx="4">
                  <c:v>0</c:v>
                </c:pt>
                <c:pt idx="5">
                  <c:v>0.4</c:v>
                </c:pt>
                <c:pt idx="6">
                  <c:v>0.4</c:v>
                </c:pt>
                <c:pt idx="7">
                  <c:v>0.4</c:v>
                </c:pt>
                <c:pt idx="8">
                  <c:v>0.4</c:v>
                </c:pt>
                <c:pt idx="9">
                  <c:v>0.4</c:v>
                </c:pt>
                <c:pt idx="10">
                  <c:v>1</c:v>
                </c:pt>
                <c:pt idx="11">
                  <c:v>1</c:v>
                </c:pt>
              </c:numCache>
            </c:numRef>
          </c:val>
          <c:smooth val="0"/>
          <c:extLst>
            <c:ext xmlns:c16="http://schemas.microsoft.com/office/drawing/2014/chart" uri="{C3380CC4-5D6E-409C-BE32-E72D297353CC}">
              <c16:uniqueId val="{00000001-0F5B-4AC7-AED9-BBB9A78B663B}"/>
            </c:ext>
          </c:extLst>
        </c:ser>
        <c:dLbls>
          <c:showLegendKey val="0"/>
          <c:showVal val="0"/>
          <c:showCatName val="0"/>
          <c:showSerName val="0"/>
          <c:showPercent val="0"/>
          <c:showBubbleSize val="0"/>
        </c:dLbls>
        <c:marker val="1"/>
        <c:smooth val="0"/>
        <c:axId val="334940968"/>
        <c:axId val="334937440"/>
      </c:lineChart>
      <c:catAx>
        <c:axId val="3349409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334937440"/>
        <c:crosses val="autoZero"/>
        <c:auto val="1"/>
        <c:lblAlgn val="ctr"/>
        <c:lblOffset val="100"/>
        <c:noMultiLvlLbl val="0"/>
      </c:catAx>
      <c:valAx>
        <c:axId val="3349374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34940968"/>
        <c:crosses val="autoZero"/>
        <c:crossBetween val="between"/>
      </c:valAx>
    </c:plotArea>
    <c:legend>
      <c:legendPos val="r"/>
      <c:layout/>
      <c:overlay val="0"/>
      <c:txPr>
        <a:bodyPr/>
        <a:lstStyle/>
        <a:p>
          <a:pPr>
            <a:defRPr sz="7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'4_Eje_Presu'!$D$29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'4_Eje_Presu'!$D$30:$D$41</c:f>
              <c:numCache>
                <c:formatCode>#,##0</c:formatCode>
                <c:ptCount val="12"/>
                <c:pt idx="0">
                  <c:v>13698463360</c:v>
                </c:pt>
              </c:numCache>
            </c:numRef>
          </c:val>
          <c:smooth val="0"/>
          <c:extLst>
            <c:ext xmlns:c16="http://schemas.microsoft.com/office/drawing/2014/chart" uri="{C3380CC4-5D6E-409C-BE32-E72D297353CC}">
              <c16:uniqueId val="{00000000-2763-4F1B-BC8F-FAA9303085DB}"/>
            </c:ext>
          </c:extLst>
        </c:ser>
        <c:ser>
          <c:idx val="1"/>
          <c:order val="1"/>
          <c:tx>
            <c:strRef>
              <c:f>'4_Eje_Presu'!$C$29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'4_Eje_Presu'!$C$30:$C$41</c:f>
              <c:numCache>
                <c:formatCode>#,##0</c:formatCode>
                <c:ptCount val="12"/>
                <c:pt idx="0">
                  <c:v>0</c:v>
                </c:pt>
                <c:pt idx="1">
                  <c:v>0</c:v>
                </c:pt>
                <c:pt idx="2">
                  <c:v>3053167085</c:v>
                </c:pt>
                <c:pt idx="3">
                  <c:v>8549678271</c:v>
                </c:pt>
                <c:pt idx="4">
                  <c:v>11714497484</c:v>
                </c:pt>
                <c:pt idx="5">
                  <c:v>13269632884</c:v>
                </c:pt>
                <c:pt idx="6">
                  <c:v>13270232884</c:v>
                </c:pt>
                <c:pt idx="7">
                  <c:v>13262542456</c:v>
                </c:pt>
                <c:pt idx="8">
                  <c:v>13334542456</c:v>
                </c:pt>
                <c:pt idx="9">
                  <c:v>13568065737</c:v>
                </c:pt>
                <c:pt idx="10">
                  <c:v>13408709704</c:v>
                </c:pt>
                <c:pt idx="11">
                  <c:v>13342368704</c:v>
                </c:pt>
              </c:numCache>
            </c:numRef>
          </c:val>
          <c:smooth val="0"/>
          <c:extLst>
            <c:ext xmlns:c16="http://schemas.microsoft.com/office/drawing/2014/chart" uri="{C3380CC4-5D6E-409C-BE32-E72D297353CC}">
              <c16:uniqueId val="{00000001-2763-4F1B-BC8F-FAA9303085DB}"/>
            </c:ext>
          </c:extLst>
        </c:ser>
        <c:dLbls>
          <c:showLegendKey val="0"/>
          <c:showVal val="0"/>
          <c:showCatName val="0"/>
          <c:showSerName val="0"/>
          <c:showPercent val="0"/>
          <c:showBubbleSize val="0"/>
        </c:dLbls>
        <c:marker val="1"/>
        <c:smooth val="0"/>
        <c:axId val="334935872"/>
        <c:axId val="334937832"/>
      </c:lineChart>
      <c:catAx>
        <c:axId val="33493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334937832"/>
        <c:crosses val="autoZero"/>
        <c:auto val="1"/>
        <c:lblAlgn val="ctr"/>
        <c:lblOffset val="100"/>
        <c:noMultiLvlLbl val="0"/>
      </c:catAx>
      <c:valAx>
        <c:axId val="334937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334935872"/>
        <c:crosses val="autoZero"/>
        <c:crossBetween val="between"/>
      </c:valAx>
      <c:spPr>
        <a:noFill/>
        <a:ln w="25400">
          <a:noFill/>
        </a:ln>
      </c:spPr>
    </c:plotArea>
    <c:legend>
      <c:legendPos val="b"/>
      <c:layout/>
      <c:overlay val="0"/>
      <c:spPr>
        <a:noFill/>
        <a:ln w="25400">
          <a:noFill/>
        </a:ln>
      </c:spPr>
      <c:txPr>
        <a:bodyPr/>
        <a:lstStyle/>
        <a:p>
          <a:pPr>
            <a:defRPr sz="30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7786" cy="1442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xdr:row>
      <xdr:rowOff>38100</xdr:rowOff>
    </xdr:from>
    <xdr:to>
      <xdr:col>1</xdr:col>
      <xdr:colOff>1057275</xdr:colOff>
      <xdr:row>4</xdr:row>
      <xdr:rowOff>180975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38125"/>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297960</xdr:colOff>
      <xdr:row>1</xdr:row>
      <xdr:rowOff>93624</xdr:rowOff>
    </xdr:from>
    <xdr:to>
      <xdr:col>1</xdr:col>
      <xdr:colOff>1287095</xdr:colOff>
      <xdr:row>4</xdr:row>
      <xdr:rowOff>280460</xdr:rowOff>
    </xdr:to>
    <xdr:pic>
      <xdr:nvPicPr>
        <xdr:cNvPr id="6"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61460" y="167707"/>
          <a:ext cx="989135" cy="1276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412750</xdr:colOff>
      <xdr:row>43</xdr:row>
      <xdr:rowOff>67732</xdr:rowOff>
    </xdr:from>
    <xdr:to>
      <xdr:col>7</xdr:col>
      <xdr:colOff>0</xdr:colOff>
      <xdr:row>47</xdr:row>
      <xdr:rowOff>486833</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461962</xdr:colOff>
      <xdr:row>1</xdr:row>
      <xdr:rowOff>52387</xdr:rowOff>
    </xdr:from>
    <xdr:to>
      <xdr:col>1</xdr:col>
      <xdr:colOff>1462087</xdr:colOff>
      <xdr:row>4</xdr:row>
      <xdr:rowOff>195262</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306" y="254793"/>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740834</xdr:colOff>
      <xdr:row>43</xdr:row>
      <xdr:rowOff>88900</xdr:rowOff>
    </xdr:from>
    <xdr:to>
      <xdr:col>6</xdr:col>
      <xdr:colOff>1195917</xdr:colOff>
      <xdr:row>47</xdr:row>
      <xdr:rowOff>461433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378617</xdr:colOff>
      <xdr:row>1</xdr:row>
      <xdr:rowOff>64294</xdr:rowOff>
    </xdr:from>
    <xdr:to>
      <xdr:col>1</xdr:col>
      <xdr:colOff>1378742</xdr:colOff>
      <xdr:row>4</xdr:row>
      <xdr:rowOff>207169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1"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323850</xdr:colOff>
      <xdr:row>1</xdr:row>
      <xdr:rowOff>57150</xdr:rowOff>
    </xdr:from>
    <xdr:to>
      <xdr:col>1</xdr:col>
      <xdr:colOff>1314450</xdr:colOff>
      <xdr:row>4</xdr:row>
      <xdr:rowOff>257175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423333</xdr:colOff>
      <xdr:row>43</xdr:row>
      <xdr:rowOff>142875</xdr:rowOff>
    </xdr:from>
    <xdr:to>
      <xdr:col>7</xdr:col>
      <xdr:colOff>539749</xdr:colOff>
      <xdr:row>47</xdr:row>
      <xdr:rowOff>476250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450056</xdr:colOff>
      <xdr:row>1</xdr:row>
      <xdr:rowOff>64294</xdr:rowOff>
    </xdr:from>
    <xdr:to>
      <xdr:col>1</xdr:col>
      <xdr:colOff>1450181</xdr:colOff>
      <xdr:row>4</xdr:row>
      <xdr:rowOff>207169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1</xdr:row>
      <xdr:rowOff>66675</xdr:rowOff>
    </xdr:from>
    <xdr:to>
      <xdr:col>0</xdr:col>
      <xdr:colOff>1143000</xdr:colOff>
      <xdr:row>4</xdr:row>
      <xdr:rowOff>180975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47675" y="133350"/>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104775</xdr:colOff>
      <xdr:row>43</xdr:row>
      <xdr:rowOff>38100</xdr:rowOff>
    </xdr:from>
    <xdr:to>
      <xdr:col>5</xdr:col>
      <xdr:colOff>657225</xdr:colOff>
      <xdr:row>47</xdr:row>
      <xdr:rowOff>276225</xdr:rowOff>
    </xdr:to>
    <xdr:graphicFrame macro="">
      <xdr:nvGraphicFramePr>
        <xdr:cNvPr id="3"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1</xdr:row>
      <xdr:rowOff>47625</xdr:rowOff>
    </xdr:from>
    <xdr:to>
      <xdr:col>0</xdr:col>
      <xdr:colOff>1314450</xdr:colOff>
      <xdr:row>4</xdr:row>
      <xdr:rowOff>238125</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33375" y="114300"/>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yotalora\Documents\SUBSECRETARIA%20JURIDICA\FORMATOS\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traslado"/>
      <sheetName val="PAA"/>
      <sheetName val="BASE"/>
      <sheetName val="PROYECTO"/>
      <sheetName val="LINEAS SOLICITADAS"/>
      <sheetName val="DESCUENTOS"/>
      <sheetName val="CONTRATO"/>
      <sheetName val="VIABILIDAD"/>
      <sheetName val="EXPEDICION"/>
      <sheetName val="OBJETOS"/>
      <sheetName val="Hoja4"/>
      <sheetName val="Hoja3"/>
      <sheetName val="Hoja2"/>
      <sheetName val="informe gestión presupuestal"/>
      <sheetName val="Hoja5"/>
      <sheetName val="Hoja7"/>
      <sheetName val="METAS"/>
      <sheetName val="Hoja6"/>
      <sheetName val="PREDIS"/>
      <sheetName val="GIROS"/>
      <sheetName val="PAA GIR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
          <cell r="F11">
            <v>2357805500</v>
          </cell>
        </row>
      </sheetData>
      <sheetData sheetId="17"/>
      <sheetData sheetId="18"/>
      <sheetData sheetId="19"/>
      <sheetData sheetId="20"/>
      <sheetData sheetId="2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4"/>
  <sheetViews>
    <sheetView showGridLines="0" tabSelected="1" zoomScale="60" zoomScaleNormal="60" workbookViewId="0">
      <selection activeCell="C1" sqref="C1:T4"/>
    </sheetView>
  </sheetViews>
  <sheetFormatPr baseColWidth="10" defaultRowHeight="15" x14ac:dyDescent="0.25"/>
  <cols>
    <col min="1" max="1" width="9.140625" style="2" customWidth="1"/>
    <col min="2" max="2" width="24" style="2" customWidth="1"/>
    <col min="3" max="3" width="43" style="2" customWidth="1"/>
    <col min="4" max="4" width="18.5703125" style="2" customWidth="1"/>
    <col min="5" max="5" width="29.5703125" style="2" customWidth="1"/>
    <col min="6" max="6" width="19" style="2" customWidth="1"/>
    <col min="7" max="7" width="35.140625" style="2" customWidth="1"/>
    <col min="8" max="19" width="18.85546875" style="2" customWidth="1"/>
    <col min="20" max="20" width="27.85546875" style="207" customWidth="1"/>
    <col min="21" max="21" width="11" style="2" customWidth="1"/>
    <col min="22" max="22" width="35.28515625" style="2" customWidth="1"/>
    <col min="23" max="255" width="11.42578125" style="2"/>
    <col min="256" max="256" width="9.140625" style="2" customWidth="1"/>
    <col min="257" max="257" width="24" style="2" customWidth="1"/>
    <col min="258" max="259" width="20" style="2" customWidth="1"/>
    <col min="260" max="260" width="18.5703125" style="2" customWidth="1"/>
    <col min="261" max="261" width="20" style="2" customWidth="1"/>
    <col min="262" max="262" width="19" style="2" customWidth="1"/>
    <col min="263" max="263" width="24.7109375" style="2" customWidth="1"/>
    <col min="264" max="275" width="7.7109375" style="2" customWidth="1"/>
    <col min="276" max="276" width="16.42578125" style="2" customWidth="1"/>
    <col min="277" max="277" width="11" style="2" customWidth="1"/>
    <col min="278" max="278" width="18.7109375" style="2" customWidth="1"/>
    <col min="279" max="511" width="11.42578125" style="2"/>
    <col min="512" max="512" width="9.140625" style="2" customWidth="1"/>
    <col min="513" max="513" width="24" style="2" customWidth="1"/>
    <col min="514" max="515" width="20" style="2" customWidth="1"/>
    <col min="516" max="516" width="18.5703125" style="2" customWidth="1"/>
    <col min="517" max="517" width="20" style="2" customWidth="1"/>
    <col min="518" max="518" width="19" style="2" customWidth="1"/>
    <col min="519" max="519" width="24.7109375" style="2" customWidth="1"/>
    <col min="520" max="531" width="7.7109375" style="2" customWidth="1"/>
    <col min="532" max="532" width="16.42578125" style="2" customWidth="1"/>
    <col min="533" max="533" width="11" style="2" customWidth="1"/>
    <col min="534" max="534" width="18.7109375" style="2" customWidth="1"/>
    <col min="535" max="767" width="11.42578125" style="2"/>
    <col min="768" max="768" width="9.140625" style="2" customWidth="1"/>
    <col min="769" max="769" width="24" style="2" customWidth="1"/>
    <col min="770" max="771" width="20" style="2" customWidth="1"/>
    <col min="772" max="772" width="18.5703125" style="2" customWidth="1"/>
    <col min="773" max="773" width="20" style="2" customWidth="1"/>
    <col min="774" max="774" width="19" style="2" customWidth="1"/>
    <col min="775" max="775" width="24.7109375" style="2" customWidth="1"/>
    <col min="776" max="787" width="7.7109375" style="2" customWidth="1"/>
    <col min="788" max="788" width="16.42578125" style="2" customWidth="1"/>
    <col min="789" max="789" width="11" style="2" customWidth="1"/>
    <col min="790" max="790" width="18.7109375" style="2" customWidth="1"/>
    <col min="791" max="1023" width="11.42578125" style="2"/>
    <col min="1024" max="1024" width="9.140625" style="2" customWidth="1"/>
    <col min="1025" max="1025" width="24" style="2" customWidth="1"/>
    <col min="1026" max="1027" width="20" style="2" customWidth="1"/>
    <col min="1028" max="1028" width="18.5703125" style="2" customWidth="1"/>
    <col min="1029" max="1029" width="20" style="2" customWidth="1"/>
    <col min="1030" max="1030" width="19" style="2" customWidth="1"/>
    <col min="1031" max="1031" width="24.7109375" style="2" customWidth="1"/>
    <col min="1032" max="1043" width="7.7109375" style="2" customWidth="1"/>
    <col min="1044" max="1044" width="16.42578125" style="2" customWidth="1"/>
    <col min="1045" max="1045" width="11" style="2" customWidth="1"/>
    <col min="1046" max="1046" width="18.7109375" style="2" customWidth="1"/>
    <col min="1047" max="1279" width="11.42578125" style="2"/>
    <col min="1280" max="1280" width="9.140625" style="2" customWidth="1"/>
    <col min="1281" max="1281" width="24" style="2" customWidth="1"/>
    <col min="1282" max="1283" width="20" style="2" customWidth="1"/>
    <col min="1284" max="1284" width="18.5703125" style="2" customWidth="1"/>
    <col min="1285" max="1285" width="20" style="2" customWidth="1"/>
    <col min="1286" max="1286" width="19" style="2" customWidth="1"/>
    <col min="1287" max="1287" width="24.7109375" style="2" customWidth="1"/>
    <col min="1288" max="1299" width="7.7109375" style="2" customWidth="1"/>
    <col min="1300" max="1300" width="16.42578125" style="2" customWidth="1"/>
    <col min="1301" max="1301" width="11" style="2" customWidth="1"/>
    <col min="1302" max="1302" width="18.7109375" style="2" customWidth="1"/>
    <col min="1303" max="1535" width="11.42578125" style="2"/>
    <col min="1536" max="1536" width="9.140625" style="2" customWidth="1"/>
    <col min="1537" max="1537" width="24" style="2" customWidth="1"/>
    <col min="1538" max="1539" width="20" style="2" customWidth="1"/>
    <col min="1540" max="1540" width="18.5703125" style="2" customWidth="1"/>
    <col min="1541" max="1541" width="20" style="2" customWidth="1"/>
    <col min="1542" max="1542" width="19" style="2" customWidth="1"/>
    <col min="1543" max="1543" width="24.7109375" style="2" customWidth="1"/>
    <col min="1544" max="1555" width="7.7109375" style="2" customWidth="1"/>
    <col min="1556" max="1556" width="16.42578125" style="2" customWidth="1"/>
    <col min="1557" max="1557" width="11" style="2" customWidth="1"/>
    <col min="1558" max="1558" width="18.7109375" style="2" customWidth="1"/>
    <col min="1559" max="1791" width="11.42578125" style="2"/>
    <col min="1792" max="1792" width="9.140625" style="2" customWidth="1"/>
    <col min="1793" max="1793" width="24" style="2" customWidth="1"/>
    <col min="1794" max="1795" width="20" style="2" customWidth="1"/>
    <col min="1796" max="1796" width="18.5703125" style="2" customWidth="1"/>
    <col min="1797" max="1797" width="20" style="2" customWidth="1"/>
    <col min="1798" max="1798" width="19" style="2" customWidth="1"/>
    <col min="1799" max="1799" width="24.7109375" style="2" customWidth="1"/>
    <col min="1800" max="1811" width="7.7109375" style="2" customWidth="1"/>
    <col min="1812" max="1812" width="16.42578125" style="2" customWidth="1"/>
    <col min="1813" max="1813" width="11" style="2" customWidth="1"/>
    <col min="1814" max="1814" width="18.7109375" style="2" customWidth="1"/>
    <col min="1815" max="2047" width="11.42578125" style="2"/>
    <col min="2048" max="2048" width="9.140625" style="2" customWidth="1"/>
    <col min="2049" max="2049" width="24" style="2" customWidth="1"/>
    <col min="2050" max="2051" width="20" style="2" customWidth="1"/>
    <col min="2052" max="2052" width="18.5703125" style="2" customWidth="1"/>
    <col min="2053" max="2053" width="20" style="2" customWidth="1"/>
    <col min="2054" max="2054" width="19" style="2" customWidth="1"/>
    <col min="2055" max="2055" width="24.7109375" style="2" customWidth="1"/>
    <col min="2056" max="2067" width="7.7109375" style="2" customWidth="1"/>
    <col min="2068" max="2068" width="16.42578125" style="2" customWidth="1"/>
    <col min="2069" max="2069" width="11" style="2" customWidth="1"/>
    <col min="2070" max="2070" width="18.7109375" style="2" customWidth="1"/>
    <col min="2071" max="2303" width="11.42578125" style="2"/>
    <col min="2304" max="2304" width="9.140625" style="2" customWidth="1"/>
    <col min="2305" max="2305" width="24" style="2" customWidth="1"/>
    <col min="2306" max="2307" width="20" style="2" customWidth="1"/>
    <col min="2308" max="2308" width="18.5703125" style="2" customWidth="1"/>
    <col min="2309" max="2309" width="20" style="2" customWidth="1"/>
    <col min="2310" max="2310" width="19" style="2" customWidth="1"/>
    <col min="2311" max="2311" width="24.7109375" style="2" customWidth="1"/>
    <col min="2312" max="2323" width="7.7109375" style="2" customWidth="1"/>
    <col min="2324" max="2324" width="16.42578125" style="2" customWidth="1"/>
    <col min="2325" max="2325" width="11" style="2" customWidth="1"/>
    <col min="2326" max="2326" width="18.7109375" style="2" customWidth="1"/>
    <col min="2327" max="2559" width="11.42578125" style="2"/>
    <col min="2560" max="2560" width="9.140625" style="2" customWidth="1"/>
    <col min="2561" max="2561" width="24" style="2" customWidth="1"/>
    <col min="2562" max="2563" width="20" style="2" customWidth="1"/>
    <col min="2564" max="2564" width="18.5703125" style="2" customWidth="1"/>
    <col min="2565" max="2565" width="20" style="2" customWidth="1"/>
    <col min="2566" max="2566" width="19" style="2" customWidth="1"/>
    <col min="2567" max="2567" width="24.7109375" style="2" customWidth="1"/>
    <col min="2568" max="2579" width="7.7109375" style="2" customWidth="1"/>
    <col min="2580" max="2580" width="16.42578125" style="2" customWidth="1"/>
    <col min="2581" max="2581" width="11" style="2" customWidth="1"/>
    <col min="2582" max="2582" width="18.7109375" style="2" customWidth="1"/>
    <col min="2583" max="2815" width="11.42578125" style="2"/>
    <col min="2816" max="2816" width="9.140625" style="2" customWidth="1"/>
    <col min="2817" max="2817" width="24" style="2" customWidth="1"/>
    <col min="2818" max="2819" width="20" style="2" customWidth="1"/>
    <col min="2820" max="2820" width="18.5703125" style="2" customWidth="1"/>
    <col min="2821" max="2821" width="20" style="2" customWidth="1"/>
    <col min="2822" max="2822" width="19" style="2" customWidth="1"/>
    <col min="2823" max="2823" width="24.7109375" style="2" customWidth="1"/>
    <col min="2824" max="2835" width="7.7109375" style="2" customWidth="1"/>
    <col min="2836" max="2836" width="16.42578125" style="2" customWidth="1"/>
    <col min="2837" max="2837" width="11" style="2" customWidth="1"/>
    <col min="2838" max="2838" width="18.7109375" style="2" customWidth="1"/>
    <col min="2839" max="3071" width="11.42578125" style="2"/>
    <col min="3072" max="3072" width="9.140625" style="2" customWidth="1"/>
    <col min="3073" max="3073" width="24" style="2" customWidth="1"/>
    <col min="3074" max="3075" width="20" style="2" customWidth="1"/>
    <col min="3076" max="3076" width="18.5703125" style="2" customWidth="1"/>
    <col min="3077" max="3077" width="20" style="2" customWidth="1"/>
    <col min="3078" max="3078" width="19" style="2" customWidth="1"/>
    <col min="3079" max="3079" width="24.7109375" style="2" customWidth="1"/>
    <col min="3080" max="3091" width="7.7109375" style="2" customWidth="1"/>
    <col min="3092" max="3092" width="16.42578125" style="2" customWidth="1"/>
    <col min="3093" max="3093" width="11" style="2" customWidth="1"/>
    <col min="3094" max="3094" width="18.7109375" style="2" customWidth="1"/>
    <col min="3095" max="3327" width="11.42578125" style="2"/>
    <col min="3328" max="3328" width="9.140625" style="2" customWidth="1"/>
    <col min="3329" max="3329" width="24" style="2" customWidth="1"/>
    <col min="3330" max="3331" width="20" style="2" customWidth="1"/>
    <col min="3332" max="3332" width="18.5703125" style="2" customWidth="1"/>
    <col min="3333" max="3333" width="20" style="2" customWidth="1"/>
    <col min="3334" max="3334" width="19" style="2" customWidth="1"/>
    <col min="3335" max="3335" width="24.7109375" style="2" customWidth="1"/>
    <col min="3336" max="3347" width="7.7109375" style="2" customWidth="1"/>
    <col min="3348" max="3348" width="16.42578125" style="2" customWidth="1"/>
    <col min="3349" max="3349" width="11" style="2" customWidth="1"/>
    <col min="3350" max="3350" width="18.7109375" style="2" customWidth="1"/>
    <col min="3351" max="3583" width="11.42578125" style="2"/>
    <col min="3584" max="3584" width="9.140625" style="2" customWidth="1"/>
    <col min="3585" max="3585" width="24" style="2" customWidth="1"/>
    <col min="3586" max="3587" width="20" style="2" customWidth="1"/>
    <col min="3588" max="3588" width="18.5703125" style="2" customWidth="1"/>
    <col min="3589" max="3589" width="20" style="2" customWidth="1"/>
    <col min="3590" max="3590" width="19" style="2" customWidth="1"/>
    <col min="3591" max="3591" width="24.7109375" style="2" customWidth="1"/>
    <col min="3592" max="3603" width="7.7109375" style="2" customWidth="1"/>
    <col min="3604" max="3604" width="16.42578125" style="2" customWidth="1"/>
    <col min="3605" max="3605" width="11" style="2" customWidth="1"/>
    <col min="3606" max="3606" width="18.7109375" style="2" customWidth="1"/>
    <col min="3607" max="3839" width="11.42578125" style="2"/>
    <col min="3840" max="3840" width="9.140625" style="2" customWidth="1"/>
    <col min="3841" max="3841" width="24" style="2" customWidth="1"/>
    <col min="3842" max="3843" width="20" style="2" customWidth="1"/>
    <col min="3844" max="3844" width="18.5703125" style="2" customWidth="1"/>
    <col min="3845" max="3845" width="20" style="2" customWidth="1"/>
    <col min="3846" max="3846" width="19" style="2" customWidth="1"/>
    <col min="3847" max="3847" width="24.7109375" style="2" customWidth="1"/>
    <col min="3848" max="3859" width="7.7109375" style="2" customWidth="1"/>
    <col min="3860" max="3860" width="16.42578125" style="2" customWidth="1"/>
    <col min="3861" max="3861" width="11" style="2" customWidth="1"/>
    <col min="3862" max="3862" width="18.7109375" style="2" customWidth="1"/>
    <col min="3863" max="4095" width="11.42578125" style="2"/>
    <col min="4096" max="4096" width="9.140625" style="2" customWidth="1"/>
    <col min="4097" max="4097" width="24" style="2" customWidth="1"/>
    <col min="4098" max="4099" width="20" style="2" customWidth="1"/>
    <col min="4100" max="4100" width="18.5703125" style="2" customWidth="1"/>
    <col min="4101" max="4101" width="20" style="2" customWidth="1"/>
    <col min="4102" max="4102" width="19" style="2" customWidth="1"/>
    <col min="4103" max="4103" width="24.7109375" style="2" customWidth="1"/>
    <col min="4104" max="4115" width="7.7109375" style="2" customWidth="1"/>
    <col min="4116" max="4116" width="16.42578125" style="2" customWidth="1"/>
    <col min="4117" max="4117" width="11" style="2" customWidth="1"/>
    <col min="4118" max="4118" width="18.7109375" style="2" customWidth="1"/>
    <col min="4119" max="4351" width="11.42578125" style="2"/>
    <col min="4352" max="4352" width="9.140625" style="2" customWidth="1"/>
    <col min="4353" max="4353" width="24" style="2" customWidth="1"/>
    <col min="4354" max="4355" width="20" style="2" customWidth="1"/>
    <col min="4356" max="4356" width="18.5703125" style="2" customWidth="1"/>
    <col min="4357" max="4357" width="20" style="2" customWidth="1"/>
    <col min="4358" max="4358" width="19" style="2" customWidth="1"/>
    <col min="4359" max="4359" width="24.7109375" style="2" customWidth="1"/>
    <col min="4360" max="4371" width="7.7109375" style="2" customWidth="1"/>
    <col min="4372" max="4372" width="16.42578125" style="2" customWidth="1"/>
    <col min="4373" max="4373" width="11" style="2" customWidth="1"/>
    <col min="4374" max="4374" width="18.7109375" style="2" customWidth="1"/>
    <col min="4375" max="4607" width="11.42578125" style="2"/>
    <col min="4608" max="4608" width="9.140625" style="2" customWidth="1"/>
    <col min="4609" max="4609" width="24" style="2" customWidth="1"/>
    <col min="4610" max="4611" width="20" style="2" customWidth="1"/>
    <col min="4612" max="4612" width="18.5703125" style="2" customWidth="1"/>
    <col min="4613" max="4613" width="20" style="2" customWidth="1"/>
    <col min="4614" max="4614" width="19" style="2" customWidth="1"/>
    <col min="4615" max="4615" width="24.7109375" style="2" customWidth="1"/>
    <col min="4616" max="4627" width="7.7109375" style="2" customWidth="1"/>
    <col min="4628" max="4628" width="16.42578125" style="2" customWidth="1"/>
    <col min="4629" max="4629" width="11" style="2" customWidth="1"/>
    <col min="4630" max="4630" width="18.7109375" style="2" customWidth="1"/>
    <col min="4631" max="4863" width="11.42578125" style="2"/>
    <col min="4864" max="4864" width="9.140625" style="2" customWidth="1"/>
    <col min="4865" max="4865" width="24" style="2" customWidth="1"/>
    <col min="4866" max="4867" width="20" style="2" customWidth="1"/>
    <col min="4868" max="4868" width="18.5703125" style="2" customWidth="1"/>
    <col min="4869" max="4869" width="20" style="2" customWidth="1"/>
    <col min="4870" max="4870" width="19" style="2" customWidth="1"/>
    <col min="4871" max="4871" width="24.7109375" style="2" customWidth="1"/>
    <col min="4872" max="4883" width="7.7109375" style="2" customWidth="1"/>
    <col min="4884" max="4884" width="16.42578125" style="2" customWidth="1"/>
    <col min="4885" max="4885" width="11" style="2" customWidth="1"/>
    <col min="4886" max="4886" width="18.7109375" style="2" customWidth="1"/>
    <col min="4887" max="5119" width="11.42578125" style="2"/>
    <col min="5120" max="5120" width="9.140625" style="2" customWidth="1"/>
    <col min="5121" max="5121" width="24" style="2" customWidth="1"/>
    <col min="5122" max="5123" width="20" style="2" customWidth="1"/>
    <col min="5124" max="5124" width="18.5703125" style="2" customWidth="1"/>
    <col min="5125" max="5125" width="20" style="2" customWidth="1"/>
    <col min="5126" max="5126" width="19" style="2" customWidth="1"/>
    <col min="5127" max="5127" width="24.7109375" style="2" customWidth="1"/>
    <col min="5128" max="5139" width="7.7109375" style="2" customWidth="1"/>
    <col min="5140" max="5140" width="16.42578125" style="2" customWidth="1"/>
    <col min="5141" max="5141" width="11" style="2" customWidth="1"/>
    <col min="5142" max="5142" width="18.7109375" style="2" customWidth="1"/>
    <col min="5143" max="5375" width="11.42578125" style="2"/>
    <col min="5376" max="5376" width="9.140625" style="2" customWidth="1"/>
    <col min="5377" max="5377" width="24" style="2" customWidth="1"/>
    <col min="5378" max="5379" width="20" style="2" customWidth="1"/>
    <col min="5380" max="5380" width="18.5703125" style="2" customWidth="1"/>
    <col min="5381" max="5381" width="20" style="2" customWidth="1"/>
    <col min="5382" max="5382" width="19" style="2" customWidth="1"/>
    <col min="5383" max="5383" width="24.7109375" style="2" customWidth="1"/>
    <col min="5384" max="5395" width="7.7109375" style="2" customWidth="1"/>
    <col min="5396" max="5396" width="16.42578125" style="2" customWidth="1"/>
    <col min="5397" max="5397" width="11" style="2" customWidth="1"/>
    <col min="5398" max="5398" width="18.7109375" style="2" customWidth="1"/>
    <col min="5399" max="5631" width="11.42578125" style="2"/>
    <col min="5632" max="5632" width="9.140625" style="2" customWidth="1"/>
    <col min="5633" max="5633" width="24" style="2" customWidth="1"/>
    <col min="5634" max="5635" width="20" style="2" customWidth="1"/>
    <col min="5636" max="5636" width="18.5703125" style="2" customWidth="1"/>
    <col min="5637" max="5637" width="20" style="2" customWidth="1"/>
    <col min="5638" max="5638" width="19" style="2" customWidth="1"/>
    <col min="5639" max="5639" width="24.7109375" style="2" customWidth="1"/>
    <col min="5640" max="5651" width="7.7109375" style="2" customWidth="1"/>
    <col min="5652" max="5652" width="16.42578125" style="2" customWidth="1"/>
    <col min="5653" max="5653" width="11" style="2" customWidth="1"/>
    <col min="5654" max="5654" width="18.7109375" style="2" customWidth="1"/>
    <col min="5655" max="5887" width="11.42578125" style="2"/>
    <col min="5888" max="5888" width="9.140625" style="2" customWidth="1"/>
    <col min="5889" max="5889" width="24" style="2" customWidth="1"/>
    <col min="5890" max="5891" width="20" style="2" customWidth="1"/>
    <col min="5892" max="5892" width="18.5703125" style="2" customWidth="1"/>
    <col min="5893" max="5893" width="20" style="2" customWidth="1"/>
    <col min="5894" max="5894" width="19" style="2" customWidth="1"/>
    <col min="5895" max="5895" width="24.7109375" style="2" customWidth="1"/>
    <col min="5896" max="5907" width="7.7109375" style="2" customWidth="1"/>
    <col min="5908" max="5908" width="16.42578125" style="2" customWidth="1"/>
    <col min="5909" max="5909" width="11" style="2" customWidth="1"/>
    <col min="5910" max="5910" width="18.7109375" style="2" customWidth="1"/>
    <col min="5911" max="6143" width="11.42578125" style="2"/>
    <col min="6144" max="6144" width="9.140625" style="2" customWidth="1"/>
    <col min="6145" max="6145" width="24" style="2" customWidth="1"/>
    <col min="6146" max="6147" width="20" style="2" customWidth="1"/>
    <col min="6148" max="6148" width="18.5703125" style="2" customWidth="1"/>
    <col min="6149" max="6149" width="20" style="2" customWidth="1"/>
    <col min="6150" max="6150" width="19" style="2" customWidth="1"/>
    <col min="6151" max="6151" width="24.7109375" style="2" customWidth="1"/>
    <col min="6152" max="6163" width="7.7109375" style="2" customWidth="1"/>
    <col min="6164" max="6164" width="16.42578125" style="2" customWidth="1"/>
    <col min="6165" max="6165" width="11" style="2" customWidth="1"/>
    <col min="6166" max="6166" width="18.7109375" style="2" customWidth="1"/>
    <col min="6167" max="6399" width="11.42578125" style="2"/>
    <col min="6400" max="6400" width="9.140625" style="2" customWidth="1"/>
    <col min="6401" max="6401" width="24" style="2" customWidth="1"/>
    <col min="6402" max="6403" width="20" style="2" customWidth="1"/>
    <col min="6404" max="6404" width="18.5703125" style="2" customWidth="1"/>
    <col min="6405" max="6405" width="20" style="2" customWidth="1"/>
    <col min="6406" max="6406" width="19" style="2" customWidth="1"/>
    <col min="6407" max="6407" width="24.7109375" style="2" customWidth="1"/>
    <col min="6408" max="6419" width="7.7109375" style="2" customWidth="1"/>
    <col min="6420" max="6420" width="16.42578125" style="2" customWidth="1"/>
    <col min="6421" max="6421" width="11" style="2" customWidth="1"/>
    <col min="6422" max="6422" width="18.7109375" style="2" customWidth="1"/>
    <col min="6423" max="6655" width="11.42578125" style="2"/>
    <col min="6656" max="6656" width="9.140625" style="2" customWidth="1"/>
    <col min="6657" max="6657" width="24" style="2" customWidth="1"/>
    <col min="6658" max="6659" width="20" style="2" customWidth="1"/>
    <col min="6660" max="6660" width="18.5703125" style="2" customWidth="1"/>
    <col min="6661" max="6661" width="20" style="2" customWidth="1"/>
    <col min="6662" max="6662" width="19" style="2" customWidth="1"/>
    <col min="6663" max="6663" width="24.7109375" style="2" customWidth="1"/>
    <col min="6664" max="6675" width="7.7109375" style="2" customWidth="1"/>
    <col min="6676" max="6676" width="16.42578125" style="2" customWidth="1"/>
    <col min="6677" max="6677" width="11" style="2" customWidth="1"/>
    <col min="6678" max="6678" width="18.7109375" style="2" customWidth="1"/>
    <col min="6679" max="6911" width="11.42578125" style="2"/>
    <col min="6912" max="6912" width="9.140625" style="2" customWidth="1"/>
    <col min="6913" max="6913" width="24" style="2" customWidth="1"/>
    <col min="6914" max="6915" width="20" style="2" customWidth="1"/>
    <col min="6916" max="6916" width="18.5703125" style="2" customWidth="1"/>
    <col min="6917" max="6917" width="20" style="2" customWidth="1"/>
    <col min="6918" max="6918" width="19" style="2" customWidth="1"/>
    <col min="6919" max="6919" width="24.7109375" style="2" customWidth="1"/>
    <col min="6920" max="6931" width="7.7109375" style="2" customWidth="1"/>
    <col min="6932" max="6932" width="16.42578125" style="2" customWidth="1"/>
    <col min="6933" max="6933" width="11" style="2" customWidth="1"/>
    <col min="6934" max="6934" width="18.7109375" style="2" customWidth="1"/>
    <col min="6935" max="7167" width="11.42578125" style="2"/>
    <col min="7168" max="7168" width="9.140625" style="2" customWidth="1"/>
    <col min="7169" max="7169" width="24" style="2" customWidth="1"/>
    <col min="7170" max="7171" width="20" style="2" customWidth="1"/>
    <col min="7172" max="7172" width="18.5703125" style="2" customWidth="1"/>
    <col min="7173" max="7173" width="20" style="2" customWidth="1"/>
    <col min="7174" max="7174" width="19" style="2" customWidth="1"/>
    <col min="7175" max="7175" width="24.7109375" style="2" customWidth="1"/>
    <col min="7176" max="7187" width="7.7109375" style="2" customWidth="1"/>
    <col min="7188" max="7188" width="16.42578125" style="2" customWidth="1"/>
    <col min="7189" max="7189" width="11" style="2" customWidth="1"/>
    <col min="7190" max="7190" width="18.7109375" style="2" customWidth="1"/>
    <col min="7191" max="7423" width="11.42578125" style="2"/>
    <col min="7424" max="7424" width="9.140625" style="2" customWidth="1"/>
    <col min="7425" max="7425" width="24" style="2" customWidth="1"/>
    <col min="7426" max="7427" width="20" style="2" customWidth="1"/>
    <col min="7428" max="7428" width="18.5703125" style="2" customWidth="1"/>
    <col min="7429" max="7429" width="20" style="2" customWidth="1"/>
    <col min="7430" max="7430" width="19" style="2" customWidth="1"/>
    <col min="7431" max="7431" width="24.7109375" style="2" customWidth="1"/>
    <col min="7432" max="7443" width="7.7109375" style="2" customWidth="1"/>
    <col min="7444" max="7444" width="16.42578125" style="2" customWidth="1"/>
    <col min="7445" max="7445" width="11" style="2" customWidth="1"/>
    <col min="7446" max="7446" width="18.7109375" style="2" customWidth="1"/>
    <col min="7447" max="7679" width="11.42578125" style="2"/>
    <col min="7680" max="7680" width="9.140625" style="2" customWidth="1"/>
    <col min="7681" max="7681" width="24" style="2" customWidth="1"/>
    <col min="7682" max="7683" width="20" style="2" customWidth="1"/>
    <col min="7684" max="7684" width="18.5703125" style="2" customWidth="1"/>
    <col min="7685" max="7685" width="20" style="2" customWidth="1"/>
    <col min="7686" max="7686" width="19" style="2" customWidth="1"/>
    <col min="7687" max="7687" width="24.7109375" style="2" customWidth="1"/>
    <col min="7688" max="7699" width="7.7109375" style="2" customWidth="1"/>
    <col min="7700" max="7700" width="16.42578125" style="2" customWidth="1"/>
    <col min="7701" max="7701" width="11" style="2" customWidth="1"/>
    <col min="7702" max="7702" width="18.7109375" style="2" customWidth="1"/>
    <col min="7703" max="7935" width="11.42578125" style="2"/>
    <col min="7936" max="7936" width="9.140625" style="2" customWidth="1"/>
    <col min="7937" max="7937" width="24" style="2" customWidth="1"/>
    <col min="7938" max="7939" width="20" style="2" customWidth="1"/>
    <col min="7940" max="7940" width="18.5703125" style="2" customWidth="1"/>
    <col min="7941" max="7941" width="20" style="2" customWidth="1"/>
    <col min="7942" max="7942" width="19" style="2" customWidth="1"/>
    <col min="7943" max="7943" width="24.7109375" style="2" customWidth="1"/>
    <col min="7944" max="7955" width="7.7109375" style="2" customWidth="1"/>
    <col min="7956" max="7956" width="16.42578125" style="2" customWidth="1"/>
    <col min="7957" max="7957" width="11" style="2" customWidth="1"/>
    <col min="7958" max="7958" width="18.7109375" style="2" customWidth="1"/>
    <col min="7959" max="8191" width="11.42578125" style="2"/>
    <col min="8192" max="8192" width="9.140625" style="2" customWidth="1"/>
    <col min="8193" max="8193" width="24" style="2" customWidth="1"/>
    <col min="8194" max="8195" width="20" style="2" customWidth="1"/>
    <col min="8196" max="8196" width="18.5703125" style="2" customWidth="1"/>
    <col min="8197" max="8197" width="20" style="2" customWidth="1"/>
    <col min="8198" max="8198" width="19" style="2" customWidth="1"/>
    <col min="8199" max="8199" width="24.7109375" style="2" customWidth="1"/>
    <col min="8200" max="8211" width="7.7109375" style="2" customWidth="1"/>
    <col min="8212" max="8212" width="16.42578125" style="2" customWidth="1"/>
    <col min="8213" max="8213" width="11" style="2" customWidth="1"/>
    <col min="8214" max="8214" width="18.7109375" style="2" customWidth="1"/>
    <col min="8215" max="8447" width="11.42578125" style="2"/>
    <col min="8448" max="8448" width="9.140625" style="2" customWidth="1"/>
    <col min="8449" max="8449" width="24" style="2" customWidth="1"/>
    <col min="8450" max="8451" width="20" style="2" customWidth="1"/>
    <col min="8452" max="8452" width="18.5703125" style="2" customWidth="1"/>
    <col min="8453" max="8453" width="20" style="2" customWidth="1"/>
    <col min="8454" max="8454" width="19" style="2" customWidth="1"/>
    <col min="8455" max="8455" width="24.7109375" style="2" customWidth="1"/>
    <col min="8456" max="8467" width="7.7109375" style="2" customWidth="1"/>
    <col min="8468" max="8468" width="16.42578125" style="2" customWidth="1"/>
    <col min="8469" max="8469" width="11" style="2" customWidth="1"/>
    <col min="8470" max="8470" width="18.7109375" style="2" customWidth="1"/>
    <col min="8471" max="8703" width="11.42578125" style="2"/>
    <col min="8704" max="8704" width="9.140625" style="2" customWidth="1"/>
    <col min="8705" max="8705" width="24" style="2" customWidth="1"/>
    <col min="8706" max="8707" width="20" style="2" customWidth="1"/>
    <col min="8708" max="8708" width="18.5703125" style="2" customWidth="1"/>
    <col min="8709" max="8709" width="20" style="2" customWidth="1"/>
    <col min="8710" max="8710" width="19" style="2" customWidth="1"/>
    <col min="8711" max="8711" width="24.7109375" style="2" customWidth="1"/>
    <col min="8712" max="8723" width="7.7109375" style="2" customWidth="1"/>
    <col min="8724" max="8724" width="16.42578125" style="2" customWidth="1"/>
    <col min="8725" max="8725" width="11" style="2" customWidth="1"/>
    <col min="8726" max="8726" width="18.7109375" style="2" customWidth="1"/>
    <col min="8727" max="8959" width="11.42578125" style="2"/>
    <col min="8960" max="8960" width="9.140625" style="2" customWidth="1"/>
    <col min="8961" max="8961" width="24" style="2" customWidth="1"/>
    <col min="8962" max="8963" width="20" style="2" customWidth="1"/>
    <col min="8964" max="8964" width="18.5703125" style="2" customWidth="1"/>
    <col min="8965" max="8965" width="20" style="2" customWidth="1"/>
    <col min="8966" max="8966" width="19" style="2" customWidth="1"/>
    <col min="8967" max="8967" width="24.7109375" style="2" customWidth="1"/>
    <col min="8968" max="8979" width="7.7109375" style="2" customWidth="1"/>
    <col min="8980" max="8980" width="16.42578125" style="2" customWidth="1"/>
    <col min="8981" max="8981" width="11" style="2" customWidth="1"/>
    <col min="8982" max="8982" width="18.7109375" style="2" customWidth="1"/>
    <col min="8983" max="9215" width="11.42578125" style="2"/>
    <col min="9216" max="9216" width="9.140625" style="2" customWidth="1"/>
    <col min="9217" max="9217" width="24" style="2" customWidth="1"/>
    <col min="9218" max="9219" width="20" style="2" customWidth="1"/>
    <col min="9220" max="9220" width="18.5703125" style="2" customWidth="1"/>
    <col min="9221" max="9221" width="20" style="2" customWidth="1"/>
    <col min="9222" max="9222" width="19" style="2" customWidth="1"/>
    <col min="9223" max="9223" width="24.7109375" style="2" customWidth="1"/>
    <col min="9224" max="9235" width="7.7109375" style="2" customWidth="1"/>
    <col min="9236" max="9236" width="16.42578125" style="2" customWidth="1"/>
    <col min="9237" max="9237" width="11" style="2" customWidth="1"/>
    <col min="9238" max="9238" width="18.7109375" style="2" customWidth="1"/>
    <col min="9239" max="9471" width="11.42578125" style="2"/>
    <col min="9472" max="9472" width="9.140625" style="2" customWidth="1"/>
    <col min="9473" max="9473" width="24" style="2" customWidth="1"/>
    <col min="9474" max="9475" width="20" style="2" customWidth="1"/>
    <col min="9476" max="9476" width="18.5703125" style="2" customWidth="1"/>
    <col min="9477" max="9477" width="20" style="2" customWidth="1"/>
    <col min="9478" max="9478" width="19" style="2" customWidth="1"/>
    <col min="9479" max="9479" width="24.7109375" style="2" customWidth="1"/>
    <col min="9480" max="9491" width="7.7109375" style="2" customWidth="1"/>
    <col min="9492" max="9492" width="16.42578125" style="2" customWidth="1"/>
    <col min="9493" max="9493" width="11" style="2" customWidth="1"/>
    <col min="9494" max="9494" width="18.7109375" style="2" customWidth="1"/>
    <col min="9495" max="9727" width="11.42578125" style="2"/>
    <col min="9728" max="9728" width="9.140625" style="2" customWidth="1"/>
    <col min="9729" max="9729" width="24" style="2" customWidth="1"/>
    <col min="9730" max="9731" width="20" style="2" customWidth="1"/>
    <col min="9732" max="9732" width="18.5703125" style="2" customWidth="1"/>
    <col min="9733" max="9733" width="20" style="2" customWidth="1"/>
    <col min="9734" max="9734" width="19" style="2" customWidth="1"/>
    <col min="9735" max="9735" width="24.7109375" style="2" customWidth="1"/>
    <col min="9736" max="9747" width="7.7109375" style="2" customWidth="1"/>
    <col min="9748" max="9748" width="16.42578125" style="2" customWidth="1"/>
    <col min="9749" max="9749" width="11" style="2" customWidth="1"/>
    <col min="9750" max="9750" width="18.7109375" style="2" customWidth="1"/>
    <col min="9751" max="9983" width="11.42578125" style="2"/>
    <col min="9984" max="9984" width="9.140625" style="2" customWidth="1"/>
    <col min="9985" max="9985" width="24" style="2" customWidth="1"/>
    <col min="9986" max="9987" width="20" style="2" customWidth="1"/>
    <col min="9988" max="9988" width="18.5703125" style="2" customWidth="1"/>
    <col min="9989" max="9989" width="20" style="2" customWidth="1"/>
    <col min="9990" max="9990" width="19" style="2" customWidth="1"/>
    <col min="9991" max="9991" width="24.7109375" style="2" customWidth="1"/>
    <col min="9992" max="10003" width="7.7109375" style="2" customWidth="1"/>
    <col min="10004" max="10004" width="16.42578125" style="2" customWidth="1"/>
    <col min="10005" max="10005" width="11" style="2" customWidth="1"/>
    <col min="10006" max="10006" width="18.7109375" style="2" customWidth="1"/>
    <col min="10007" max="10239" width="11.42578125" style="2"/>
    <col min="10240" max="10240" width="9.140625" style="2" customWidth="1"/>
    <col min="10241" max="10241" width="24" style="2" customWidth="1"/>
    <col min="10242" max="10243" width="20" style="2" customWidth="1"/>
    <col min="10244" max="10244" width="18.5703125" style="2" customWidth="1"/>
    <col min="10245" max="10245" width="20" style="2" customWidth="1"/>
    <col min="10246" max="10246" width="19" style="2" customWidth="1"/>
    <col min="10247" max="10247" width="24.7109375" style="2" customWidth="1"/>
    <col min="10248" max="10259" width="7.7109375" style="2" customWidth="1"/>
    <col min="10260" max="10260" width="16.42578125" style="2" customWidth="1"/>
    <col min="10261" max="10261" width="11" style="2" customWidth="1"/>
    <col min="10262" max="10262" width="18.7109375" style="2" customWidth="1"/>
    <col min="10263" max="10495" width="11.42578125" style="2"/>
    <col min="10496" max="10496" width="9.140625" style="2" customWidth="1"/>
    <col min="10497" max="10497" width="24" style="2" customWidth="1"/>
    <col min="10498" max="10499" width="20" style="2" customWidth="1"/>
    <col min="10500" max="10500" width="18.5703125" style="2" customWidth="1"/>
    <col min="10501" max="10501" width="20" style="2" customWidth="1"/>
    <col min="10502" max="10502" width="19" style="2" customWidth="1"/>
    <col min="10503" max="10503" width="24.7109375" style="2" customWidth="1"/>
    <col min="10504" max="10515" width="7.7109375" style="2" customWidth="1"/>
    <col min="10516" max="10516" width="16.42578125" style="2" customWidth="1"/>
    <col min="10517" max="10517" width="11" style="2" customWidth="1"/>
    <col min="10518" max="10518" width="18.7109375" style="2" customWidth="1"/>
    <col min="10519" max="10751" width="11.42578125" style="2"/>
    <col min="10752" max="10752" width="9.140625" style="2" customWidth="1"/>
    <col min="10753" max="10753" width="24" style="2" customWidth="1"/>
    <col min="10754" max="10755" width="20" style="2" customWidth="1"/>
    <col min="10756" max="10756" width="18.5703125" style="2" customWidth="1"/>
    <col min="10757" max="10757" width="20" style="2" customWidth="1"/>
    <col min="10758" max="10758" width="19" style="2" customWidth="1"/>
    <col min="10759" max="10759" width="24.7109375" style="2" customWidth="1"/>
    <col min="10760" max="10771" width="7.7109375" style="2" customWidth="1"/>
    <col min="10772" max="10772" width="16.42578125" style="2" customWidth="1"/>
    <col min="10773" max="10773" width="11" style="2" customWidth="1"/>
    <col min="10774" max="10774" width="18.7109375" style="2" customWidth="1"/>
    <col min="10775" max="11007" width="11.42578125" style="2"/>
    <col min="11008" max="11008" width="9.140625" style="2" customWidth="1"/>
    <col min="11009" max="11009" width="24" style="2" customWidth="1"/>
    <col min="11010" max="11011" width="20" style="2" customWidth="1"/>
    <col min="11012" max="11012" width="18.5703125" style="2" customWidth="1"/>
    <col min="11013" max="11013" width="20" style="2" customWidth="1"/>
    <col min="11014" max="11014" width="19" style="2" customWidth="1"/>
    <col min="11015" max="11015" width="24.7109375" style="2" customWidth="1"/>
    <col min="11016" max="11027" width="7.7109375" style="2" customWidth="1"/>
    <col min="11028" max="11028" width="16.42578125" style="2" customWidth="1"/>
    <col min="11029" max="11029" width="11" style="2" customWidth="1"/>
    <col min="11030" max="11030" width="18.7109375" style="2" customWidth="1"/>
    <col min="11031" max="11263" width="11.42578125" style="2"/>
    <col min="11264" max="11264" width="9.140625" style="2" customWidth="1"/>
    <col min="11265" max="11265" width="24" style="2" customWidth="1"/>
    <col min="11266" max="11267" width="20" style="2" customWidth="1"/>
    <col min="11268" max="11268" width="18.5703125" style="2" customWidth="1"/>
    <col min="11269" max="11269" width="20" style="2" customWidth="1"/>
    <col min="11270" max="11270" width="19" style="2" customWidth="1"/>
    <col min="11271" max="11271" width="24.7109375" style="2" customWidth="1"/>
    <col min="11272" max="11283" width="7.7109375" style="2" customWidth="1"/>
    <col min="11284" max="11284" width="16.42578125" style="2" customWidth="1"/>
    <col min="11285" max="11285" width="11" style="2" customWidth="1"/>
    <col min="11286" max="11286" width="18.7109375" style="2" customWidth="1"/>
    <col min="11287" max="11519" width="11.42578125" style="2"/>
    <col min="11520" max="11520" width="9.140625" style="2" customWidth="1"/>
    <col min="11521" max="11521" width="24" style="2" customWidth="1"/>
    <col min="11522" max="11523" width="20" style="2" customWidth="1"/>
    <col min="11524" max="11524" width="18.5703125" style="2" customWidth="1"/>
    <col min="11525" max="11525" width="20" style="2" customWidth="1"/>
    <col min="11526" max="11526" width="19" style="2" customWidth="1"/>
    <col min="11527" max="11527" width="24.7109375" style="2" customWidth="1"/>
    <col min="11528" max="11539" width="7.7109375" style="2" customWidth="1"/>
    <col min="11540" max="11540" width="16.42578125" style="2" customWidth="1"/>
    <col min="11541" max="11541" width="11" style="2" customWidth="1"/>
    <col min="11542" max="11542" width="18.7109375" style="2" customWidth="1"/>
    <col min="11543" max="11775" width="11.42578125" style="2"/>
    <col min="11776" max="11776" width="9.140625" style="2" customWidth="1"/>
    <col min="11777" max="11777" width="24" style="2" customWidth="1"/>
    <col min="11778" max="11779" width="20" style="2" customWidth="1"/>
    <col min="11780" max="11780" width="18.5703125" style="2" customWidth="1"/>
    <col min="11781" max="11781" width="20" style="2" customWidth="1"/>
    <col min="11782" max="11782" width="19" style="2" customWidth="1"/>
    <col min="11783" max="11783" width="24.7109375" style="2" customWidth="1"/>
    <col min="11784" max="11795" width="7.7109375" style="2" customWidth="1"/>
    <col min="11796" max="11796" width="16.42578125" style="2" customWidth="1"/>
    <col min="11797" max="11797" width="11" style="2" customWidth="1"/>
    <col min="11798" max="11798" width="18.7109375" style="2" customWidth="1"/>
    <col min="11799" max="12031" width="11.42578125" style="2"/>
    <col min="12032" max="12032" width="9.140625" style="2" customWidth="1"/>
    <col min="12033" max="12033" width="24" style="2" customWidth="1"/>
    <col min="12034" max="12035" width="20" style="2" customWidth="1"/>
    <col min="12036" max="12036" width="18.5703125" style="2" customWidth="1"/>
    <col min="12037" max="12037" width="20" style="2" customWidth="1"/>
    <col min="12038" max="12038" width="19" style="2" customWidth="1"/>
    <col min="12039" max="12039" width="24.7109375" style="2" customWidth="1"/>
    <col min="12040" max="12051" width="7.7109375" style="2" customWidth="1"/>
    <col min="12052" max="12052" width="16.42578125" style="2" customWidth="1"/>
    <col min="12053" max="12053" width="11" style="2" customWidth="1"/>
    <col min="12054" max="12054" width="18.7109375" style="2" customWidth="1"/>
    <col min="12055" max="12287" width="11.42578125" style="2"/>
    <col min="12288" max="12288" width="9.140625" style="2" customWidth="1"/>
    <col min="12289" max="12289" width="24" style="2" customWidth="1"/>
    <col min="12290" max="12291" width="20" style="2" customWidth="1"/>
    <col min="12292" max="12292" width="18.5703125" style="2" customWidth="1"/>
    <col min="12293" max="12293" width="20" style="2" customWidth="1"/>
    <col min="12294" max="12294" width="19" style="2" customWidth="1"/>
    <col min="12295" max="12295" width="24.7109375" style="2" customWidth="1"/>
    <col min="12296" max="12307" width="7.7109375" style="2" customWidth="1"/>
    <col min="12308" max="12308" width="16.42578125" style="2" customWidth="1"/>
    <col min="12309" max="12309" width="11" style="2" customWidth="1"/>
    <col min="12310" max="12310" width="18.7109375" style="2" customWidth="1"/>
    <col min="12311" max="12543" width="11.42578125" style="2"/>
    <col min="12544" max="12544" width="9.140625" style="2" customWidth="1"/>
    <col min="12545" max="12545" width="24" style="2" customWidth="1"/>
    <col min="12546" max="12547" width="20" style="2" customWidth="1"/>
    <col min="12548" max="12548" width="18.5703125" style="2" customWidth="1"/>
    <col min="12549" max="12549" width="20" style="2" customWidth="1"/>
    <col min="12550" max="12550" width="19" style="2" customWidth="1"/>
    <col min="12551" max="12551" width="24.7109375" style="2" customWidth="1"/>
    <col min="12552" max="12563" width="7.7109375" style="2" customWidth="1"/>
    <col min="12564" max="12564" width="16.42578125" style="2" customWidth="1"/>
    <col min="12565" max="12565" width="11" style="2" customWidth="1"/>
    <col min="12566" max="12566" width="18.7109375" style="2" customWidth="1"/>
    <col min="12567" max="12799" width="11.42578125" style="2"/>
    <col min="12800" max="12800" width="9.140625" style="2" customWidth="1"/>
    <col min="12801" max="12801" width="24" style="2" customWidth="1"/>
    <col min="12802" max="12803" width="20" style="2" customWidth="1"/>
    <col min="12804" max="12804" width="18.5703125" style="2" customWidth="1"/>
    <col min="12805" max="12805" width="20" style="2" customWidth="1"/>
    <col min="12806" max="12806" width="19" style="2" customWidth="1"/>
    <col min="12807" max="12807" width="24.7109375" style="2" customWidth="1"/>
    <col min="12808" max="12819" width="7.7109375" style="2" customWidth="1"/>
    <col min="12820" max="12820" width="16.42578125" style="2" customWidth="1"/>
    <col min="12821" max="12821" width="11" style="2" customWidth="1"/>
    <col min="12822" max="12822" width="18.7109375" style="2" customWidth="1"/>
    <col min="12823" max="13055" width="11.42578125" style="2"/>
    <col min="13056" max="13056" width="9.140625" style="2" customWidth="1"/>
    <col min="13057" max="13057" width="24" style="2" customWidth="1"/>
    <col min="13058" max="13059" width="20" style="2" customWidth="1"/>
    <col min="13060" max="13060" width="18.5703125" style="2" customWidth="1"/>
    <col min="13061" max="13061" width="20" style="2" customWidth="1"/>
    <col min="13062" max="13062" width="19" style="2" customWidth="1"/>
    <col min="13063" max="13063" width="24.7109375" style="2" customWidth="1"/>
    <col min="13064" max="13075" width="7.7109375" style="2" customWidth="1"/>
    <col min="13076" max="13076" width="16.42578125" style="2" customWidth="1"/>
    <col min="13077" max="13077" width="11" style="2" customWidth="1"/>
    <col min="13078" max="13078" width="18.7109375" style="2" customWidth="1"/>
    <col min="13079" max="13311" width="11.42578125" style="2"/>
    <col min="13312" max="13312" width="9.140625" style="2" customWidth="1"/>
    <col min="13313" max="13313" width="24" style="2" customWidth="1"/>
    <col min="13314" max="13315" width="20" style="2" customWidth="1"/>
    <col min="13316" max="13316" width="18.5703125" style="2" customWidth="1"/>
    <col min="13317" max="13317" width="20" style="2" customWidth="1"/>
    <col min="13318" max="13318" width="19" style="2" customWidth="1"/>
    <col min="13319" max="13319" width="24.7109375" style="2" customWidth="1"/>
    <col min="13320" max="13331" width="7.7109375" style="2" customWidth="1"/>
    <col min="13332" max="13332" width="16.42578125" style="2" customWidth="1"/>
    <col min="13333" max="13333" width="11" style="2" customWidth="1"/>
    <col min="13334" max="13334" width="18.7109375" style="2" customWidth="1"/>
    <col min="13335" max="13567" width="11.42578125" style="2"/>
    <col min="13568" max="13568" width="9.140625" style="2" customWidth="1"/>
    <col min="13569" max="13569" width="24" style="2" customWidth="1"/>
    <col min="13570" max="13571" width="20" style="2" customWidth="1"/>
    <col min="13572" max="13572" width="18.5703125" style="2" customWidth="1"/>
    <col min="13573" max="13573" width="20" style="2" customWidth="1"/>
    <col min="13574" max="13574" width="19" style="2" customWidth="1"/>
    <col min="13575" max="13575" width="24.7109375" style="2" customWidth="1"/>
    <col min="13576" max="13587" width="7.7109375" style="2" customWidth="1"/>
    <col min="13588" max="13588" width="16.42578125" style="2" customWidth="1"/>
    <col min="13589" max="13589" width="11" style="2" customWidth="1"/>
    <col min="13590" max="13590" width="18.7109375" style="2" customWidth="1"/>
    <col min="13591" max="13823" width="11.42578125" style="2"/>
    <col min="13824" max="13824" width="9.140625" style="2" customWidth="1"/>
    <col min="13825" max="13825" width="24" style="2" customWidth="1"/>
    <col min="13826" max="13827" width="20" style="2" customWidth="1"/>
    <col min="13828" max="13828" width="18.5703125" style="2" customWidth="1"/>
    <col min="13829" max="13829" width="20" style="2" customWidth="1"/>
    <col min="13830" max="13830" width="19" style="2" customWidth="1"/>
    <col min="13831" max="13831" width="24.7109375" style="2" customWidth="1"/>
    <col min="13832" max="13843" width="7.7109375" style="2" customWidth="1"/>
    <col min="13844" max="13844" width="16.42578125" style="2" customWidth="1"/>
    <col min="13845" max="13845" width="11" style="2" customWidth="1"/>
    <col min="13846" max="13846" width="18.7109375" style="2" customWidth="1"/>
    <col min="13847" max="14079" width="11.42578125" style="2"/>
    <col min="14080" max="14080" width="9.140625" style="2" customWidth="1"/>
    <col min="14081" max="14081" width="24" style="2" customWidth="1"/>
    <col min="14082" max="14083" width="20" style="2" customWidth="1"/>
    <col min="14084" max="14084" width="18.5703125" style="2" customWidth="1"/>
    <col min="14085" max="14085" width="20" style="2" customWidth="1"/>
    <col min="14086" max="14086" width="19" style="2" customWidth="1"/>
    <col min="14087" max="14087" width="24.7109375" style="2" customWidth="1"/>
    <col min="14088" max="14099" width="7.7109375" style="2" customWidth="1"/>
    <col min="14100" max="14100" width="16.42578125" style="2" customWidth="1"/>
    <col min="14101" max="14101" width="11" style="2" customWidth="1"/>
    <col min="14102" max="14102" width="18.7109375" style="2" customWidth="1"/>
    <col min="14103" max="14335" width="11.42578125" style="2"/>
    <col min="14336" max="14336" width="9.140625" style="2" customWidth="1"/>
    <col min="14337" max="14337" width="24" style="2" customWidth="1"/>
    <col min="14338" max="14339" width="20" style="2" customWidth="1"/>
    <col min="14340" max="14340" width="18.5703125" style="2" customWidth="1"/>
    <col min="14341" max="14341" width="20" style="2" customWidth="1"/>
    <col min="14342" max="14342" width="19" style="2" customWidth="1"/>
    <col min="14343" max="14343" width="24.7109375" style="2" customWidth="1"/>
    <col min="14344" max="14355" width="7.7109375" style="2" customWidth="1"/>
    <col min="14356" max="14356" width="16.42578125" style="2" customWidth="1"/>
    <col min="14357" max="14357" width="11" style="2" customWidth="1"/>
    <col min="14358" max="14358" width="18.7109375" style="2" customWidth="1"/>
    <col min="14359" max="14591" width="11.42578125" style="2"/>
    <col min="14592" max="14592" width="9.140625" style="2" customWidth="1"/>
    <col min="14593" max="14593" width="24" style="2" customWidth="1"/>
    <col min="14594" max="14595" width="20" style="2" customWidth="1"/>
    <col min="14596" max="14596" width="18.5703125" style="2" customWidth="1"/>
    <col min="14597" max="14597" width="20" style="2" customWidth="1"/>
    <col min="14598" max="14598" width="19" style="2" customWidth="1"/>
    <col min="14599" max="14599" width="24.7109375" style="2" customWidth="1"/>
    <col min="14600" max="14611" width="7.7109375" style="2" customWidth="1"/>
    <col min="14612" max="14612" width="16.42578125" style="2" customWidth="1"/>
    <col min="14613" max="14613" width="11" style="2" customWidth="1"/>
    <col min="14614" max="14614" width="18.7109375" style="2" customWidth="1"/>
    <col min="14615" max="14847" width="11.42578125" style="2"/>
    <col min="14848" max="14848" width="9.140625" style="2" customWidth="1"/>
    <col min="14849" max="14849" width="24" style="2" customWidth="1"/>
    <col min="14850" max="14851" width="20" style="2" customWidth="1"/>
    <col min="14852" max="14852" width="18.5703125" style="2" customWidth="1"/>
    <col min="14853" max="14853" width="20" style="2" customWidth="1"/>
    <col min="14854" max="14854" width="19" style="2" customWidth="1"/>
    <col min="14855" max="14855" width="24.7109375" style="2" customWidth="1"/>
    <col min="14856" max="14867" width="7.7109375" style="2" customWidth="1"/>
    <col min="14868" max="14868" width="16.42578125" style="2" customWidth="1"/>
    <col min="14869" max="14869" width="11" style="2" customWidth="1"/>
    <col min="14870" max="14870" width="18.7109375" style="2" customWidth="1"/>
    <col min="14871" max="15103" width="11.42578125" style="2"/>
    <col min="15104" max="15104" width="9.140625" style="2" customWidth="1"/>
    <col min="15105" max="15105" width="24" style="2" customWidth="1"/>
    <col min="15106" max="15107" width="20" style="2" customWidth="1"/>
    <col min="15108" max="15108" width="18.5703125" style="2" customWidth="1"/>
    <col min="15109" max="15109" width="20" style="2" customWidth="1"/>
    <col min="15110" max="15110" width="19" style="2" customWidth="1"/>
    <col min="15111" max="15111" width="24.7109375" style="2" customWidth="1"/>
    <col min="15112" max="15123" width="7.7109375" style="2" customWidth="1"/>
    <col min="15124" max="15124" width="16.42578125" style="2" customWidth="1"/>
    <col min="15125" max="15125" width="11" style="2" customWidth="1"/>
    <col min="15126" max="15126" width="18.7109375" style="2" customWidth="1"/>
    <col min="15127" max="15359" width="11.42578125" style="2"/>
    <col min="15360" max="15360" width="9.140625" style="2" customWidth="1"/>
    <col min="15361" max="15361" width="24" style="2" customWidth="1"/>
    <col min="15362" max="15363" width="20" style="2" customWidth="1"/>
    <col min="15364" max="15364" width="18.5703125" style="2" customWidth="1"/>
    <col min="15365" max="15365" width="20" style="2" customWidth="1"/>
    <col min="15366" max="15366" width="19" style="2" customWidth="1"/>
    <col min="15367" max="15367" width="24.7109375" style="2" customWidth="1"/>
    <col min="15368" max="15379" width="7.7109375" style="2" customWidth="1"/>
    <col min="15380" max="15380" width="16.42578125" style="2" customWidth="1"/>
    <col min="15381" max="15381" width="11" style="2" customWidth="1"/>
    <col min="15382" max="15382" width="18.7109375" style="2" customWidth="1"/>
    <col min="15383" max="15615" width="11.42578125" style="2"/>
    <col min="15616" max="15616" width="9.140625" style="2" customWidth="1"/>
    <col min="15617" max="15617" width="24" style="2" customWidth="1"/>
    <col min="15618" max="15619" width="20" style="2" customWidth="1"/>
    <col min="15620" max="15620" width="18.5703125" style="2" customWidth="1"/>
    <col min="15621" max="15621" width="20" style="2" customWidth="1"/>
    <col min="15622" max="15622" width="19" style="2" customWidth="1"/>
    <col min="15623" max="15623" width="24.7109375" style="2" customWidth="1"/>
    <col min="15624" max="15635" width="7.7109375" style="2" customWidth="1"/>
    <col min="15636" max="15636" width="16.42578125" style="2" customWidth="1"/>
    <col min="15637" max="15637" width="11" style="2" customWidth="1"/>
    <col min="15638" max="15638" width="18.7109375" style="2" customWidth="1"/>
    <col min="15639" max="15871" width="11.42578125" style="2"/>
    <col min="15872" max="15872" width="9.140625" style="2" customWidth="1"/>
    <col min="15873" max="15873" width="24" style="2" customWidth="1"/>
    <col min="15874" max="15875" width="20" style="2" customWidth="1"/>
    <col min="15876" max="15876" width="18.5703125" style="2" customWidth="1"/>
    <col min="15877" max="15877" width="20" style="2" customWidth="1"/>
    <col min="15878" max="15878" width="19" style="2" customWidth="1"/>
    <col min="15879" max="15879" width="24.7109375" style="2" customWidth="1"/>
    <col min="15880" max="15891" width="7.7109375" style="2" customWidth="1"/>
    <col min="15892" max="15892" width="16.42578125" style="2" customWidth="1"/>
    <col min="15893" max="15893" width="11" style="2" customWidth="1"/>
    <col min="15894" max="15894" width="18.7109375" style="2" customWidth="1"/>
    <col min="15895" max="16127" width="11.42578125" style="2"/>
    <col min="16128" max="16128" width="9.140625" style="2" customWidth="1"/>
    <col min="16129" max="16129" width="24" style="2" customWidth="1"/>
    <col min="16130" max="16131" width="20" style="2" customWidth="1"/>
    <col min="16132" max="16132" width="18.5703125" style="2" customWidth="1"/>
    <col min="16133" max="16133" width="20" style="2" customWidth="1"/>
    <col min="16134" max="16134" width="19" style="2" customWidth="1"/>
    <col min="16135" max="16135" width="24.7109375" style="2" customWidth="1"/>
    <col min="16136" max="16147" width="7.7109375" style="2" customWidth="1"/>
    <col min="16148" max="16148" width="16.42578125" style="2" customWidth="1"/>
    <col min="16149" max="16149" width="11" style="2" customWidth="1"/>
    <col min="16150" max="16150" width="18.7109375" style="2" customWidth="1"/>
    <col min="16151" max="16384" width="11.42578125" style="2"/>
  </cols>
  <sheetData>
    <row r="1" spans="1:22" s="15" customFormat="1" ht="39.75" customHeight="1" thickBot="1" x14ac:dyDescent="0.3">
      <c r="A1" s="316"/>
      <c r="B1" s="317"/>
      <c r="C1" s="591" t="s">
        <v>104</v>
      </c>
      <c r="D1" s="592"/>
      <c r="E1" s="592"/>
      <c r="F1" s="592"/>
      <c r="G1" s="592"/>
      <c r="H1" s="592"/>
      <c r="I1" s="592"/>
      <c r="J1" s="592"/>
      <c r="K1" s="592"/>
      <c r="L1" s="592"/>
      <c r="M1" s="592"/>
      <c r="N1" s="592"/>
      <c r="O1" s="592"/>
      <c r="P1" s="592"/>
      <c r="Q1" s="592"/>
      <c r="R1" s="592"/>
      <c r="S1" s="592"/>
      <c r="T1" s="593"/>
    </row>
    <row r="2" spans="1:22" s="15" customFormat="1" ht="40.5" customHeight="1" thickBot="1" x14ac:dyDescent="0.3">
      <c r="A2" s="318"/>
      <c r="B2" s="319"/>
      <c r="C2" s="591" t="s">
        <v>18</v>
      </c>
      <c r="D2" s="592"/>
      <c r="E2" s="592"/>
      <c r="F2" s="592"/>
      <c r="G2" s="592"/>
      <c r="H2" s="592"/>
      <c r="I2" s="592"/>
      <c r="J2" s="592"/>
      <c r="K2" s="592"/>
      <c r="L2" s="592"/>
      <c r="M2" s="592"/>
      <c r="N2" s="592"/>
      <c r="O2" s="592"/>
      <c r="P2" s="592"/>
      <c r="Q2" s="592"/>
      <c r="R2" s="592"/>
      <c r="S2" s="592"/>
      <c r="T2" s="593"/>
    </row>
    <row r="3" spans="1:22" s="15" customFormat="1" ht="42.75" customHeight="1" thickBot="1" x14ac:dyDescent="0.3">
      <c r="A3" s="318"/>
      <c r="B3" s="319"/>
      <c r="C3" s="591" t="s">
        <v>105</v>
      </c>
      <c r="D3" s="592"/>
      <c r="E3" s="592"/>
      <c r="F3" s="592"/>
      <c r="G3" s="592"/>
      <c r="H3" s="592"/>
      <c r="I3" s="592"/>
      <c r="J3" s="592"/>
      <c r="K3" s="592"/>
      <c r="L3" s="592"/>
      <c r="M3" s="592"/>
      <c r="N3" s="592"/>
      <c r="O3" s="592"/>
      <c r="P3" s="592"/>
      <c r="Q3" s="592"/>
      <c r="R3" s="592"/>
      <c r="S3" s="592"/>
      <c r="T3" s="593"/>
    </row>
    <row r="4" spans="1:22" s="15" customFormat="1" ht="33.75" customHeight="1" thickBot="1" x14ac:dyDescent="0.3">
      <c r="A4" s="320"/>
      <c r="B4" s="321"/>
      <c r="C4" s="591" t="s">
        <v>106</v>
      </c>
      <c r="D4" s="592"/>
      <c r="E4" s="592"/>
      <c r="F4" s="592"/>
      <c r="G4" s="592"/>
      <c r="H4" s="593"/>
      <c r="I4" s="591" t="s">
        <v>107</v>
      </c>
      <c r="J4" s="592"/>
      <c r="K4" s="592"/>
      <c r="L4" s="592"/>
      <c r="M4" s="592"/>
      <c r="N4" s="592"/>
      <c r="O4" s="592"/>
      <c r="P4" s="592"/>
      <c r="Q4" s="592"/>
      <c r="R4" s="592"/>
      <c r="S4" s="592"/>
      <c r="T4" s="593"/>
    </row>
    <row r="5" spans="1:22" s="15" customFormat="1" ht="21.75" customHeight="1" x14ac:dyDescent="0.25">
      <c r="C5" s="16"/>
      <c r="D5" s="16"/>
      <c r="E5" s="16"/>
      <c r="F5" s="17"/>
      <c r="G5" s="18"/>
      <c r="H5" s="17"/>
      <c r="I5" s="19"/>
      <c r="J5" s="20"/>
      <c r="K5" s="20"/>
      <c r="L5" s="20"/>
      <c r="M5" s="20"/>
      <c r="T5" s="203"/>
    </row>
    <row r="6" spans="1:22" s="21" customFormat="1" ht="30" customHeight="1" thickBot="1" x14ac:dyDescent="0.3">
      <c r="C6" s="22"/>
      <c r="D6" s="22"/>
      <c r="E6" s="22"/>
      <c r="F6" s="23"/>
      <c r="G6" s="23"/>
      <c r="H6" s="23"/>
      <c r="I6" s="23"/>
      <c r="J6" s="22"/>
      <c r="K6" s="22"/>
      <c r="L6" s="22"/>
      <c r="M6" s="22"/>
      <c r="N6" s="22"/>
      <c r="O6" s="24"/>
      <c r="P6" s="24"/>
      <c r="Q6" s="24"/>
      <c r="R6" s="24"/>
      <c r="S6" s="25"/>
      <c r="T6" s="204"/>
      <c r="U6" s="26"/>
      <c r="V6" s="26"/>
    </row>
    <row r="7" spans="1:22" s="21" customFormat="1" ht="52.5" customHeight="1" thickBot="1" x14ac:dyDescent="0.3">
      <c r="B7" s="27" t="s">
        <v>108</v>
      </c>
      <c r="C7" s="322" t="s">
        <v>343</v>
      </c>
      <c r="D7" s="323"/>
      <c r="E7" s="323"/>
      <c r="F7" s="324"/>
      <c r="G7" s="22"/>
      <c r="H7" s="22"/>
      <c r="I7" s="22"/>
      <c r="J7" s="22"/>
      <c r="K7" s="22"/>
      <c r="L7" s="22"/>
      <c r="M7" s="22"/>
      <c r="N7" s="22"/>
      <c r="O7" s="24"/>
      <c r="P7" s="24"/>
      <c r="Q7" s="24"/>
      <c r="R7" s="24"/>
      <c r="S7" s="25"/>
      <c r="T7" s="204"/>
      <c r="U7" s="26"/>
      <c r="V7" s="26"/>
    </row>
    <row r="8" spans="1:22" s="21" customFormat="1" ht="39.75" customHeight="1" x14ac:dyDescent="0.25">
      <c r="T8" s="205"/>
    </row>
    <row r="9" spans="1:22" s="21" customFormat="1" x14ac:dyDescent="0.25">
      <c r="T9" s="205"/>
    </row>
    <row r="10" spans="1:22" s="28" customFormat="1" ht="45" customHeight="1" x14ac:dyDescent="0.2">
      <c r="A10" s="325" t="s">
        <v>109</v>
      </c>
      <c r="B10" s="325"/>
      <c r="C10" s="325"/>
      <c r="D10" s="325"/>
      <c r="E10" s="325"/>
      <c r="F10" s="325"/>
      <c r="G10" s="325"/>
      <c r="H10" s="325"/>
      <c r="I10" s="325"/>
      <c r="J10" s="325"/>
      <c r="K10" s="325"/>
      <c r="L10" s="325"/>
      <c r="M10" s="325"/>
      <c r="N10" s="325"/>
      <c r="O10" s="325"/>
      <c r="P10" s="325"/>
      <c r="Q10" s="325"/>
      <c r="R10" s="325"/>
      <c r="S10" s="325"/>
      <c r="T10" s="325"/>
      <c r="U10" s="325"/>
      <c r="V10" s="325"/>
    </row>
    <row r="11" spans="1:22" s="29" customFormat="1" ht="38.25" customHeight="1" x14ac:dyDescent="0.25">
      <c r="A11" s="326" t="s">
        <v>110</v>
      </c>
      <c r="B11" s="326" t="s">
        <v>111</v>
      </c>
      <c r="C11" s="326"/>
      <c r="D11" s="326" t="s">
        <v>112</v>
      </c>
      <c r="E11" s="326" t="s">
        <v>113</v>
      </c>
      <c r="F11" s="326" t="s">
        <v>114</v>
      </c>
      <c r="G11" s="326" t="s">
        <v>115</v>
      </c>
      <c r="H11" s="326" t="s">
        <v>358</v>
      </c>
      <c r="I11" s="326"/>
      <c r="J11" s="326"/>
      <c r="K11" s="326"/>
      <c r="L11" s="326"/>
      <c r="M11" s="326"/>
      <c r="N11" s="326"/>
      <c r="O11" s="326"/>
      <c r="P11" s="326"/>
      <c r="Q11" s="326"/>
      <c r="R11" s="326"/>
      <c r="S11" s="326"/>
      <c r="T11" s="326"/>
      <c r="U11" s="326"/>
      <c r="V11" s="326"/>
    </row>
    <row r="12" spans="1:22" s="29" customFormat="1" ht="76.5" customHeight="1" x14ac:dyDescent="0.25">
      <c r="A12" s="326"/>
      <c r="B12" s="171" t="s">
        <v>116</v>
      </c>
      <c r="C12" s="171" t="s">
        <v>378</v>
      </c>
      <c r="D12" s="326"/>
      <c r="E12" s="326"/>
      <c r="F12" s="326"/>
      <c r="G12" s="326"/>
      <c r="H12" s="30" t="s">
        <v>117</v>
      </c>
      <c r="I12" s="30" t="s">
        <v>118</v>
      </c>
      <c r="J12" s="30" t="s">
        <v>119</v>
      </c>
      <c r="K12" s="30" t="s">
        <v>120</v>
      </c>
      <c r="L12" s="30" t="s">
        <v>121</v>
      </c>
      <c r="M12" s="30" t="s">
        <v>122</v>
      </c>
      <c r="N12" s="30" t="s">
        <v>123</v>
      </c>
      <c r="O12" s="30" t="s">
        <v>124</v>
      </c>
      <c r="P12" s="30" t="s">
        <v>125</v>
      </c>
      <c r="Q12" s="30" t="s">
        <v>126</v>
      </c>
      <c r="R12" s="30" t="s">
        <v>127</v>
      </c>
      <c r="S12" s="30" t="s">
        <v>128</v>
      </c>
      <c r="T12" s="206" t="s">
        <v>129</v>
      </c>
      <c r="U12" s="327" t="s">
        <v>130</v>
      </c>
      <c r="V12" s="327"/>
    </row>
    <row r="13" spans="1:22" s="135" customFormat="1" ht="65.25" customHeight="1" x14ac:dyDescent="0.2">
      <c r="A13" s="314">
        <f>+'1_Acciones_disciplinarias'!C9</f>
        <v>1</v>
      </c>
      <c r="B13" s="315" t="s">
        <v>274</v>
      </c>
      <c r="C13" s="315" t="s">
        <v>379</v>
      </c>
      <c r="D13" s="315" t="s">
        <v>215</v>
      </c>
      <c r="E13" s="328" t="str">
        <f>+'1_Acciones_disciplinarias'!F9</f>
        <v>Sustanciar el 95% de las actuaciones disciplinarias en segunda instancia</v>
      </c>
      <c r="F13" s="329" t="str">
        <f>+'1_Acciones_disciplinarias'!C15</f>
        <v>Actuaciones sustanciadas</v>
      </c>
      <c r="G13" s="137" t="str">
        <f>+'1_Acciones_disciplinarias'!C22</f>
        <v>Actuaciones disciplinarias en segunda instancia sustanciadas</v>
      </c>
      <c r="H13" s="590">
        <f>+'1_Acciones_disciplinarias'!C30</f>
        <v>0</v>
      </c>
      <c r="I13" s="590">
        <f>+'1_Acciones_disciplinarias'!C31</f>
        <v>0</v>
      </c>
      <c r="J13" s="590">
        <f>+'1_Acciones_disciplinarias'!C32</f>
        <v>0</v>
      </c>
      <c r="K13" s="590">
        <f>+'1_Acciones_disciplinarias'!C33</f>
        <v>0</v>
      </c>
      <c r="L13" s="590">
        <f>+'1_Acciones_disciplinarias'!C34</f>
        <v>0</v>
      </c>
      <c r="M13" s="590">
        <f>+'1_Acciones_disciplinarias'!C35</f>
        <v>0</v>
      </c>
      <c r="N13" s="590">
        <f>+'1_Acciones_disciplinarias'!C36</f>
        <v>0</v>
      </c>
      <c r="O13" s="590">
        <f>+'1_Acciones_disciplinarias'!C37</f>
        <v>0</v>
      </c>
      <c r="P13" s="590">
        <f>+'1_Acciones_disciplinarias'!C38</f>
        <v>0</v>
      </c>
      <c r="Q13" s="590">
        <f>+'1_Acciones_disciplinarias'!C39</f>
        <v>1</v>
      </c>
      <c r="R13" s="590">
        <f>+'1_Acciones_disciplinarias'!C40</f>
        <v>1</v>
      </c>
      <c r="S13" s="590">
        <f>+'1_Acciones_disciplinarias'!C41</f>
        <v>0</v>
      </c>
      <c r="T13" s="211">
        <f>SUM(H13:S13)</f>
        <v>2</v>
      </c>
      <c r="U13" s="330" t="str">
        <f>+'1_Acciones_disciplinarias'!C49</f>
        <v>Para el cuarto trimestre la Subsecretaria de Gestión Juridica tramitó la actuación disciplinaria radicada en el 4 trimestre dando cumplimiento en un 100% a las solicitudes radicadas,asi mismo durante los ultimos 2 trimestres del año se realizo la gestion del 1 acto administrativo reportado en el primer trimestre asi como 9 actuaciones radicadas en el 2018,con lo anterior se puede evidenciar que la Subsecretaria ha realizado gestiones pertinentes que han contribuido al cumplimiento eficaz de la meta.</v>
      </c>
      <c r="V13" s="330"/>
    </row>
    <row r="14" spans="1:22" s="135" customFormat="1" ht="65.25" customHeight="1" x14ac:dyDescent="0.2">
      <c r="A14" s="314"/>
      <c r="B14" s="315"/>
      <c r="C14" s="315"/>
      <c r="D14" s="315"/>
      <c r="E14" s="328"/>
      <c r="F14" s="329"/>
      <c r="G14" s="137" t="str">
        <f>+'1_Acciones_disciplinarias'!F22</f>
        <v xml:space="preserve"> Actuaciones disciplinarias en segunda instancia radicadas en la vigencia</v>
      </c>
      <c r="H14" s="590">
        <f>+'1_Acciones_disciplinarias'!E30</f>
        <v>0</v>
      </c>
      <c r="I14" s="590">
        <f>+'1_Acciones_disciplinarias'!E31</f>
        <v>0</v>
      </c>
      <c r="J14" s="590">
        <f>+'1_Acciones_disciplinarias'!E32</f>
        <v>1</v>
      </c>
      <c r="K14" s="590">
        <f>+'1_Acciones_disciplinarias'!E33</f>
        <v>0</v>
      </c>
      <c r="L14" s="590">
        <f>+'1_Acciones_disciplinarias'!IE34</f>
        <v>0</v>
      </c>
      <c r="M14" s="590">
        <f>+'1_Acciones_disciplinarias'!E35</f>
        <v>0</v>
      </c>
      <c r="N14" s="590">
        <f>+'1_Acciones_disciplinarias'!E36</f>
        <v>0</v>
      </c>
      <c r="O14" s="590">
        <f>+'1_Acciones_disciplinarias'!E37</f>
        <v>0</v>
      </c>
      <c r="P14" s="590">
        <f>+'1_Acciones_disciplinarias'!E38</f>
        <v>0</v>
      </c>
      <c r="Q14" s="590">
        <f>+'1_Acciones_disciplinarias'!E39</f>
        <v>1</v>
      </c>
      <c r="R14" s="590">
        <f>+'1_Acciones_disciplinarias'!E40</f>
        <v>0</v>
      </c>
      <c r="S14" s="590">
        <f>+'1_Acciones_disciplinarias'!E41</f>
        <v>0</v>
      </c>
      <c r="T14" s="211">
        <f>SUM(H14:S14)</f>
        <v>2</v>
      </c>
      <c r="U14" s="330"/>
      <c r="V14" s="330"/>
    </row>
    <row r="15" spans="1:22" s="135" customFormat="1" ht="104.25" customHeight="1" x14ac:dyDescent="0.2">
      <c r="A15" s="314"/>
      <c r="B15" s="315"/>
      <c r="C15" s="315"/>
      <c r="D15" s="315"/>
      <c r="E15" s="328"/>
      <c r="F15" s="329"/>
      <c r="G15" s="138" t="s">
        <v>131</v>
      </c>
      <c r="H15" s="179" t="e">
        <f>+H13/H14</f>
        <v>#DIV/0!</v>
      </c>
      <c r="I15" s="179" t="e">
        <f t="shared" ref="I15:S15" si="0">+I13/I14</f>
        <v>#DIV/0!</v>
      </c>
      <c r="J15" s="179">
        <f t="shared" si="0"/>
        <v>0</v>
      </c>
      <c r="K15" s="179" t="e">
        <f t="shared" si="0"/>
        <v>#DIV/0!</v>
      </c>
      <c r="L15" s="179" t="e">
        <f t="shared" si="0"/>
        <v>#DIV/0!</v>
      </c>
      <c r="M15" s="179" t="e">
        <f t="shared" si="0"/>
        <v>#DIV/0!</v>
      </c>
      <c r="N15" s="179" t="e">
        <f t="shared" si="0"/>
        <v>#DIV/0!</v>
      </c>
      <c r="O15" s="179" t="e">
        <f t="shared" si="0"/>
        <v>#DIV/0!</v>
      </c>
      <c r="P15" s="179" t="e">
        <f t="shared" si="0"/>
        <v>#DIV/0!</v>
      </c>
      <c r="Q15" s="179">
        <f t="shared" si="0"/>
        <v>1</v>
      </c>
      <c r="R15" s="179" t="e">
        <f t="shared" si="0"/>
        <v>#DIV/0!</v>
      </c>
      <c r="S15" s="179" t="e">
        <f t="shared" si="0"/>
        <v>#DIV/0!</v>
      </c>
      <c r="T15" s="209">
        <f>+T13/T14</f>
        <v>1</v>
      </c>
      <c r="U15" s="330"/>
      <c r="V15" s="330"/>
    </row>
    <row r="16" spans="1:22" s="135" customFormat="1" ht="65.25" customHeight="1" x14ac:dyDescent="0.2">
      <c r="A16" s="314">
        <f>'2_Seguimientos'!C9</f>
        <v>2</v>
      </c>
      <c r="B16" s="315" t="s">
        <v>274</v>
      </c>
      <c r="C16" s="315" t="s">
        <v>379</v>
      </c>
      <c r="D16" s="315" t="s">
        <v>215</v>
      </c>
      <c r="E16" s="328" t="str">
        <f>+'2_Seguimientos'!F9</f>
        <v>Realizar el 100% de los seguimientos programados a la gestión de la SGJ y sus direcciones.</v>
      </c>
      <c r="F16" s="329" t="str">
        <f>'2_Seguimientos'!C15</f>
        <v>Seguimientos a la gestión de la SGJ y sus direcciones</v>
      </c>
      <c r="G16" s="137" t="str">
        <f>'2_Seguimientos'!C22</f>
        <v>Porcentaje de seguimientos realizados</v>
      </c>
      <c r="H16" s="180">
        <f>'2_Seguimientos'!C30</f>
        <v>0</v>
      </c>
      <c r="I16" s="180">
        <f>'2_Seguimientos'!C31</f>
        <v>0</v>
      </c>
      <c r="J16" s="180">
        <f>'2_Seguimientos'!C32</f>
        <v>0</v>
      </c>
      <c r="K16" s="180">
        <f>'2_Seguimientos'!C33</f>
        <v>0</v>
      </c>
      <c r="L16" s="180">
        <f>'2_Seguimientos'!C34</f>
        <v>0.1666</v>
      </c>
      <c r="M16" s="180">
        <f>'2_Seguimientos'!C35</f>
        <v>0.16669999999999999</v>
      </c>
      <c r="N16" s="180">
        <f>'2_Seguimientos'!C36</f>
        <v>0</v>
      </c>
      <c r="O16" s="180">
        <f>'2_Seguimientos'!C37</f>
        <v>0.33300000000000002</v>
      </c>
      <c r="P16" s="180">
        <f>'2_Seguimientos'!C38</f>
        <v>0</v>
      </c>
      <c r="Q16" s="180">
        <f>'2_Seguimientos'!C39</f>
        <v>0</v>
      </c>
      <c r="R16" s="180">
        <f>'2_Seguimientos'!C40</f>
        <v>0</v>
      </c>
      <c r="S16" s="180">
        <f>'2_Seguimientos'!C41</f>
        <v>0.3332</v>
      </c>
      <c r="T16" s="208">
        <f>SUM(H16:S16)</f>
        <v>0.99950000000000006</v>
      </c>
      <c r="U16" s="330" t="str">
        <f>'2_Seguimientos'!C49</f>
        <v xml:space="preserve">Para el Cuarto trimestre la Subsecretaria da cumplimiento al 100% de todas las actividades relacionadas en la Hoja de actividades, cumpliendo asi con la meta programada para la vigencia 2019, asi mismo es importante mencionar que los seguimientos realizados por la Subsecretaria en los diferentes temas aborados como por ejemplo calidad y presupuesto; es el resultado de que para el cierre de la vigencia solo se tengan 5 acciones de Pmp y Pmi para cumplimiento, asi como la ejecuccion del 100 % del presupuesto, en conclusion los seguimientos son eficientes para el cumplimiento de las metas propuestas para la vigencia por la Subsecretaria. </v>
      </c>
      <c r="V16" s="330"/>
    </row>
    <row r="17" spans="1:23" s="135" customFormat="1" ht="65.25" customHeight="1" x14ac:dyDescent="0.2">
      <c r="A17" s="314"/>
      <c r="B17" s="315"/>
      <c r="C17" s="315"/>
      <c r="D17" s="315"/>
      <c r="E17" s="328"/>
      <c r="F17" s="329"/>
      <c r="G17" s="137" t="str">
        <f>'2_Seguimientos'!F22</f>
        <v>Porcentaje total de seguimientos programados en la vigencia</v>
      </c>
      <c r="H17" s="180">
        <f>'2_Seguimientos'!E30</f>
        <v>0</v>
      </c>
      <c r="I17" s="180">
        <f>'2_Seguimientos'!E31</f>
        <v>0</v>
      </c>
      <c r="J17" s="180">
        <f>'2_Seguimientos'!E32</f>
        <v>0</v>
      </c>
      <c r="K17" s="180">
        <f>'2_Seguimientos'!E33</f>
        <v>0.33329999999999999</v>
      </c>
      <c r="L17" s="180">
        <f>'2_Seguimientos'!E34</f>
        <v>0</v>
      </c>
      <c r="M17" s="180">
        <f>'2_Seguimientos'!E35</f>
        <v>0</v>
      </c>
      <c r="N17" s="180">
        <f>'2_Seguimientos'!E36</f>
        <v>0.33329999999999999</v>
      </c>
      <c r="O17" s="180">
        <f>'2_Seguimientos'!E37</f>
        <v>0</v>
      </c>
      <c r="P17" s="180">
        <f>'2_Seguimientos'!E38</f>
        <v>0</v>
      </c>
      <c r="Q17" s="180">
        <f>'2_Seguimientos'!E39</f>
        <v>0.33329999999999999</v>
      </c>
      <c r="R17" s="180">
        <f>'2_Seguimientos'!E40</f>
        <v>0</v>
      </c>
      <c r="S17" s="180">
        <f>'2_Seguimientos'!E41</f>
        <v>0</v>
      </c>
      <c r="T17" s="208">
        <v>1</v>
      </c>
      <c r="U17" s="330"/>
      <c r="V17" s="330"/>
    </row>
    <row r="18" spans="1:23" s="135" customFormat="1" ht="88.5" customHeight="1" x14ac:dyDescent="0.2">
      <c r="A18" s="314"/>
      <c r="B18" s="315"/>
      <c r="C18" s="315"/>
      <c r="D18" s="315"/>
      <c r="E18" s="328"/>
      <c r="F18" s="329"/>
      <c r="G18" s="138" t="s">
        <v>131</v>
      </c>
      <c r="H18" s="179" t="e">
        <f>H16/H17</f>
        <v>#DIV/0!</v>
      </c>
      <c r="I18" s="179" t="e">
        <f t="shared" ref="I18:S18" si="1">I16/I17</f>
        <v>#DIV/0!</v>
      </c>
      <c r="J18" s="179" t="e">
        <f t="shared" si="1"/>
        <v>#DIV/0!</v>
      </c>
      <c r="K18" s="179">
        <f t="shared" si="1"/>
        <v>0</v>
      </c>
      <c r="L18" s="179" t="e">
        <f t="shared" si="1"/>
        <v>#DIV/0!</v>
      </c>
      <c r="M18" s="179" t="e">
        <f t="shared" si="1"/>
        <v>#DIV/0!</v>
      </c>
      <c r="N18" s="179">
        <f t="shared" si="1"/>
        <v>0</v>
      </c>
      <c r="O18" s="179" t="e">
        <f t="shared" si="1"/>
        <v>#DIV/0!</v>
      </c>
      <c r="P18" s="179" t="e">
        <f t="shared" si="1"/>
        <v>#DIV/0!</v>
      </c>
      <c r="Q18" s="179">
        <f t="shared" si="1"/>
        <v>0</v>
      </c>
      <c r="R18" s="179" t="e">
        <f t="shared" si="1"/>
        <v>#DIV/0!</v>
      </c>
      <c r="S18" s="179" t="e">
        <f t="shared" si="1"/>
        <v>#DIV/0!</v>
      </c>
      <c r="T18" s="209">
        <f>+T16/T17</f>
        <v>0.99950000000000006</v>
      </c>
      <c r="U18" s="330"/>
      <c r="V18" s="330"/>
    </row>
    <row r="19" spans="1:23" s="135" customFormat="1" ht="65.25" customHeight="1" x14ac:dyDescent="0.2">
      <c r="A19" s="314">
        <f>'3_MIPG'!C9</f>
        <v>3</v>
      </c>
      <c r="B19" s="315" t="s">
        <v>274</v>
      </c>
      <c r="C19" s="315" t="s">
        <v>380</v>
      </c>
      <c r="D19" s="315" t="s">
        <v>215</v>
      </c>
      <c r="E19" s="328" t="str">
        <f>+'3_MIPG'!F9</f>
        <v>Cumplir el 100% de las actividades propuestas en el Modelo Integrado de Planeación y Gestión - MIPG por la Subsecretaría de Gestión Jurídica</v>
      </c>
      <c r="F19" s="329" t="str">
        <f>'3_MIPG'!C15</f>
        <v>MIPG</v>
      </c>
      <c r="G19" s="137" t="str">
        <f>'3_MIPG'!C22</f>
        <v>Porcentaje de avance en actividades ejecutadas</v>
      </c>
      <c r="H19" s="181">
        <f>'3_MIPG'!C30</f>
        <v>0</v>
      </c>
      <c r="I19" s="181">
        <f>'3_MIPG'!C31</f>
        <v>0</v>
      </c>
      <c r="J19" s="181">
        <f>'3_MIPG'!C32</f>
        <v>0</v>
      </c>
      <c r="K19" s="181">
        <f>'3_MIPG'!C33</f>
        <v>0</v>
      </c>
      <c r="L19" s="181">
        <f>'3_MIPG'!C34</f>
        <v>0</v>
      </c>
      <c r="M19" s="181">
        <f>'3_MIPG'!C35</f>
        <v>0.4</v>
      </c>
      <c r="N19" s="181">
        <f>'3_MIPG'!C36</f>
        <v>0</v>
      </c>
      <c r="O19" s="181">
        <f>'3_MIPG'!C37</f>
        <v>0</v>
      </c>
      <c r="P19" s="181">
        <f>'3_MIPG'!C38</f>
        <v>0</v>
      </c>
      <c r="Q19" s="181">
        <f>'3_MIPG'!C39</f>
        <v>0</v>
      </c>
      <c r="R19" s="181">
        <f>'3_MIPG'!C40</f>
        <v>0.6</v>
      </c>
      <c r="S19" s="181">
        <f>'3_MIPG'!C41</f>
        <v>0</v>
      </c>
      <c r="T19" s="208">
        <f>SUM(H19:S19)</f>
        <v>1</v>
      </c>
      <c r="U19" s="330" t="str">
        <f>'3_MIPG'!C49</f>
        <v>La Subsecretaria de Gestion Juridica para la Vigencia 2019,dio cumplimiento a las actividades programadas en el Plan de Adecuacion y Sostenibilidad MIPG,realizando las 2 actividades alli programadas la primera se logro en el mes de Julio como se evidencia en la Hoja de Actividades; finalmente para el 4 trimestre la Subsecretaria ejecuto el 60% de la actividad programada, lo que contribuye al cumplimiento del 100% de la meta.</v>
      </c>
      <c r="V19" s="330"/>
    </row>
    <row r="20" spans="1:23" s="135" customFormat="1" ht="65.25" customHeight="1" x14ac:dyDescent="0.2">
      <c r="A20" s="314"/>
      <c r="B20" s="315"/>
      <c r="C20" s="315"/>
      <c r="D20" s="315"/>
      <c r="E20" s="328"/>
      <c r="F20" s="329"/>
      <c r="G20" s="137" t="str">
        <f>'3_MIPG'!F22</f>
        <v>Porcentaje total  de avance de actividades programado en la vigencia</v>
      </c>
      <c r="H20" s="181">
        <f>'3_MIPG'!E30</f>
        <v>0</v>
      </c>
      <c r="I20" s="181">
        <f>'3_MIPG'!E31</f>
        <v>0</v>
      </c>
      <c r="J20" s="181">
        <f>'3_MIPG'!E32</f>
        <v>0</v>
      </c>
      <c r="K20" s="181">
        <f>'3_MIPG'!E33</f>
        <v>0</v>
      </c>
      <c r="L20" s="181">
        <f>'3_MIPG'!E34</f>
        <v>0</v>
      </c>
      <c r="M20" s="181">
        <f>'3_MIPG'!E35</f>
        <v>0.4</v>
      </c>
      <c r="N20" s="181">
        <f>'3_MIPG'!E36</f>
        <v>0</v>
      </c>
      <c r="O20" s="181">
        <f>'3_MIPG'!E37</f>
        <v>0</v>
      </c>
      <c r="P20" s="181">
        <f>'3_MIPG'!E38</f>
        <v>0</v>
      </c>
      <c r="Q20" s="181">
        <f>'3_MIPG'!E39</f>
        <v>0</v>
      </c>
      <c r="R20" s="181">
        <f>'3_MIPG'!E40</f>
        <v>0.6</v>
      </c>
      <c r="S20" s="181">
        <f>'3_MIPG'!E41</f>
        <v>0</v>
      </c>
      <c r="T20" s="210">
        <f>SUM(H20:S20)</f>
        <v>1</v>
      </c>
      <c r="U20" s="330"/>
      <c r="V20" s="330"/>
    </row>
    <row r="21" spans="1:23" s="135" customFormat="1" ht="71.25" customHeight="1" x14ac:dyDescent="0.2">
      <c r="A21" s="314"/>
      <c r="B21" s="315"/>
      <c r="C21" s="315"/>
      <c r="D21" s="315"/>
      <c r="E21" s="328"/>
      <c r="F21" s="329"/>
      <c r="G21" s="138" t="s">
        <v>131</v>
      </c>
      <c r="H21" s="179" t="e">
        <f>H19/H20</f>
        <v>#DIV/0!</v>
      </c>
      <c r="I21" s="179" t="e">
        <f t="shared" ref="I21:S21" si="2">I19/I20</f>
        <v>#DIV/0!</v>
      </c>
      <c r="J21" s="179" t="e">
        <f t="shared" si="2"/>
        <v>#DIV/0!</v>
      </c>
      <c r="K21" s="179" t="e">
        <f t="shared" si="2"/>
        <v>#DIV/0!</v>
      </c>
      <c r="L21" s="179" t="e">
        <f t="shared" si="2"/>
        <v>#DIV/0!</v>
      </c>
      <c r="M21" s="179">
        <f t="shared" si="2"/>
        <v>1</v>
      </c>
      <c r="N21" s="179" t="e">
        <f t="shared" si="2"/>
        <v>#DIV/0!</v>
      </c>
      <c r="O21" s="179" t="e">
        <f t="shared" si="2"/>
        <v>#DIV/0!</v>
      </c>
      <c r="P21" s="179" t="e">
        <f t="shared" si="2"/>
        <v>#DIV/0!</v>
      </c>
      <c r="Q21" s="179" t="e">
        <f t="shared" si="2"/>
        <v>#DIV/0!</v>
      </c>
      <c r="R21" s="179">
        <f t="shared" si="2"/>
        <v>1</v>
      </c>
      <c r="S21" s="179" t="e">
        <f t="shared" si="2"/>
        <v>#DIV/0!</v>
      </c>
      <c r="T21" s="209">
        <f>T19/T20</f>
        <v>1</v>
      </c>
      <c r="U21" s="330"/>
      <c r="V21" s="330"/>
    </row>
    <row r="22" spans="1:23" ht="71.25" customHeight="1" x14ac:dyDescent="0.25">
      <c r="A22" s="314">
        <v>4</v>
      </c>
      <c r="B22" s="315" t="s">
        <v>274</v>
      </c>
      <c r="C22" s="315" t="s">
        <v>379</v>
      </c>
      <c r="D22" s="315" t="s">
        <v>215</v>
      </c>
      <c r="E22" s="328" t="str">
        <f>+'4_Eje_Presu'!E9</f>
        <v>Alcanzar al 95 % la ejecución presupuestal de los proyectos de inversión de la Subsecretaría de Gestión Jurídica</v>
      </c>
      <c r="F22" s="329" t="str">
        <f>+'4_Eje_Presu'!B15</f>
        <v>Ejecución Presupuestal proyectos de inversión</v>
      </c>
      <c r="G22" s="137" t="str">
        <f>+'4_Eje_Presu'!B22</f>
        <v>Total presupuesto ejecutado del proyecto de inversión</v>
      </c>
      <c r="H22" s="182">
        <f>+'4_Eje_Presu'!B30</f>
        <v>0</v>
      </c>
      <c r="I22" s="182">
        <f>+'4_Eje_Presu'!B31</f>
        <v>0</v>
      </c>
      <c r="J22" s="182">
        <f>+'4_Eje_Presu'!B32</f>
        <v>3053167085</v>
      </c>
      <c r="K22" s="182">
        <f>+'4_Eje_Presu'!B33</f>
        <v>5496511186</v>
      </c>
      <c r="L22" s="182">
        <f>+'4_Eje_Presu'!B34</f>
        <v>3164819213</v>
      </c>
      <c r="M22" s="182">
        <f>+'4_Eje_Presu'!B35</f>
        <v>1555135400</v>
      </c>
      <c r="N22" s="182">
        <f>+'4_Eje_Presu'!B36</f>
        <v>600000</v>
      </c>
      <c r="O22" s="182">
        <f>+'4_Eje_Presu'!B37</f>
        <v>-7690428</v>
      </c>
      <c r="P22" s="182">
        <f>+'4_Eje_Presu'!B38</f>
        <v>72000000</v>
      </c>
      <c r="Q22" s="182">
        <f>+'4_Eje_Presu'!B39</f>
        <v>233523281</v>
      </c>
      <c r="R22" s="182">
        <f>+'4_Eje_Presu'!B40</f>
        <v>-159356033</v>
      </c>
      <c r="S22" s="182">
        <f>+'4_Eje_Presu'!B41</f>
        <v>-66341000</v>
      </c>
      <c r="T22" s="211">
        <f>SUM(H22:S22)</f>
        <v>13342368704</v>
      </c>
      <c r="U22" s="330" t="str">
        <f>+'4_Eje_Presu'!B42</f>
        <v>Para el cuarto trimestre de 2019,  se logro una ejecuccion en el trimestre de 7.826.248  lo que significa que se alcanzo  una ejecución del 97,40%, del presupuesto asignado para cada meta de la Subsecretaria, es importante mencionar que los saldos negativos son valores que surgen de las cancelaciones anticipadas de contratos y que se liberaron en la vigencia para no constituir reservas sin necesidad, por lo cual muestra que se cumplio realmente con el 100% del presupuesto asignado.</v>
      </c>
      <c r="V22" s="330"/>
      <c r="W22" s="21"/>
    </row>
    <row r="23" spans="1:23" ht="57.75" customHeight="1" x14ac:dyDescent="0.25">
      <c r="A23" s="314"/>
      <c r="B23" s="315"/>
      <c r="C23" s="315"/>
      <c r="D23" s="315"/>
      <c r="E23" s="328"/>
      <c r="F23" s="329"/>
      <c r="G23" s="137" t="str">
        <f>+'4_Eje_Presu'!E22</f>
        <v>Total presupuesto programado del proyecto de inversión</v>
      </c>
      <c r="H23" s="331">
        <f>+'4_Eje_Presu'!E30</f>
        <v>13698463360</v>
      </c>
      <c r="I23" s="331"/>
      <c r="J23" s="331"/>
      <c r="K23" s="331"/>
      <c r="L23" s="331"/>
      <c r="M23" s="331"/>
      <c r="N23" s="331"/>
      <c r="O23" s="331"/>
      <c r="P23" s="331"/>
      <c r="Q23" s="331"/>
      <c r="R23" s="331"/>
      <c r="S23" s="331"/>
      <c r="T23" s="211">
        <f>+H23</f>
        <v>13698463360</v>
      </c>
      <c r="U23" s="330"/>
      <c r="V23" s="330"/>
      <c r="W23" s="21"/>
    </row>
    <row r="24" spans="1:23" ht="88.5" customHeight="1" x14ac:dyDescent="0.25">
      <c r="A24" s="314"/>
      <c r="B24" s="315"/>
      <c r="C24" s="315"/>
      <c r="D24" s="315"/>
      <c r="E24" s="328"/>
      <c r="F24" s="329"/>
      <c r="G24" s="138" t="s">
        <v>131</v>
      </c>
      <c r="H24" s="179">
        <f>+H22/$H$23</f>
        <v>0</v>
      </c>
      <c r="I24" s="179">
        <f t="shared" ref="I24:S24" si="3">+I22/$H$23</f>
        <v>0</v>
      </c>
      <c r="J24" s="179">
        <f t="shared" si="3"/>
        <v>0.22288391075420594</v>
      </c>
      <c r="K24" s="179">
        <f t="shared" si="3"/>
        <v>0.40125020168685549</v>
      </c>
      <c r="L24" s="179">
        <f t="shared" si="3"/>
        <v>0.23103461533075195</v>
      </c>
      <c r="M24" s="179">
        <f t="shared" si="3"/>
        <v>0.11352626635050546</v>
      </c>
      <c r="N24" s="179">
        <f t="shared" si="3"/>
        <v>4.3800533259228279E-5</v>
      </c>
      <c r="O24" s="179">
        <f t="shared" si="3"/>
        <v>-5.6140807898616744E-4</v>
      </c>
      <c r="P24" s="179">
        <f t="shared" si="3"/>
        <v>5.2560639911073941E-3</v>
      </c>
      <c r="Q24" s="179">
        <f t="shared" si="3"/>
        <v>1.7047407060407686E-2</v>
      </c>
      <c r="R24" s="179">
        <f t="shared" si="3"/>
        <v>-1.1633132039125299E-2</v>
      </c>
      <c r="S24" s="179">
        <f t="shared" si="3"/>
        <v>-4.8429519615841056E-3</v>
      </c>
      <c r="T24" s="212">
        <f>+T22/T23</f>
        <v>0.97400477362739757</v>
      </c>
      <c r="U24" s="330"/>
      <c r="V24" s="330"/>
      <c r="W24" s="21"/>
    </row>
  </sheetData>
  <sheetProtection algorithmName="SHA-512" hashValue="Zuk40B3Dk9iuk9MyXuU5tV6QR0eKu5PajLTfENcFgGbyc7SnDkG1YVfU2i0x/pmap1wt5tngrpP2SUD2ijOf7g==" saltValue="EVuewbRKaEkJMQ0Ob2pQzg==" spinCount="100000" sheet="1" objects="1" scenarios="1" formatCells="0" formatColumns="0" formatRows="0"/>
  <mergeCells count="45">
    <mergeCell ref="A19:A21"/>
    <mergeCell ref="B19:B21"/>
    <mergeCell ref="C19:C21"/>
    <mergeCell ref="D19:D21"/>
    <mergeCell ref="A22:A24"/>
    <mergeCell ref="B22:B24"/>
    <mergeCell ref="C22:C24"/>
    <mergeCell ref="D22:D24"/>
    <mergeCell ref="E22:E24"/>
    <mergeCell ref="F22:F24"/>
    <mergeCell ref="U22:V24"/>
    <mergeCell ref="U13:V15"/>
    <mergeCell ref="E13:E15"/>
    <mergeCell ref="F13:F15"/>
    <mergeCell ref="E16:E18"/>
    <mergeCell ref="F16:F18"/>
    <mergeCell ref="U16:V18"/>
    <mergeCell ref="E19:E21"/>
    <mergeCell ref="F19:F21"/>
    <mergeCell ref="U19:V21"/>
    <mergeCell ref="H23:S23"/>
    <mergeCell ref="C7:F7"/>
    <mergeCell ref="A10:V10"/>
    <mergeCell ref="A11:A12"/>
    <mergeCell ref="B11:C11"/>
    <mergeCell ref="D11:D12"/>
    <mergeCell ref="E11:E12"/>
    <mergeCell ref="F11:F12"/>
    <mergeCell ref="G11:G12"/>
    <mergeCell ref="H11:V11"/>
    <mergeCell ref="U12:V12"/>
    <mergeCell ref="A1:B4"/>
    <mergeCell ref="C1:T1"/>
    <mergeCell ref="C2:T2"/>
    <mergeCell ref="C3:T3"/>
    <mergeCell ref="C4:H4"/>
    <mergeCell ref="I4:T4"/>
    <mergeCell ref="A16:A18"/>
    <mergeCell ref="B16:B18"/>
    <mergeCell ref="C16:C18"/>
    <mergeCell ref="D16:D18"/>
    <mergeCell ref="A13:A15"/>
    <mergeCell ref="B13:B15"/>
    <mergeCell ref="C13:C15"/>
    <mergeCell ref="D13:D15"/>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20"/>
  <sheetViews>
    <sheetView topLeftCell="A10" zoomScale="90" zoomScaleNormal="90" workbookViewId="0">
      <selection activeCell="I18" sqref="I18"/>
    </sheetView>
  </sheetViews>
  <sheetFormatPr baseColWidth="10" defaultRowHeight="12" x14ac:dyDescent="0.2"/>
  <cols>
    <col min="1" max="1" width="11.42578125" style="9"/>
    <col min="2" max="2" width="18" style="9" customWidth="1"/>
    <col min="3" max="3" width="17.85546875" style="9" customWidth="1"/>
    <col min="4" max="4" width="20.28515625" style="9" bestFit="1" customWidth="1"/>
    <col min="5" max="5" width="24.85546875" style="9" customWidth="1"/>
    <col min="6" max="6" width="32.42578125" style="9" customWidth="1"/>
    <col min="7" max="10" width="19.5703125" style="9" customWidth="1"/>
    <col min="11" max="11" width="38" style="9" customWidth="1"/>
    <col min="12" max="257" width="11.42578125" style="9"/>
    <col min="258" max="258" width="18" style="9" customWidth="1"/>
    <col min="259" max="259" width="17.85546875" style="9" customWidth="1"/>
    <col min="260" max="260" width="20.28515625" style="9" bestFit="1" customWidth="1"/>
    <col min="261" max="261" width="24.85546875" style="9" customWidth="1"/>
    <col min="262" max="262" width="32.42578125" style="9" customWidth="1"/>
    <col min="263" max="267" width="19.5703125" style="9" customWidth="1"/>
    <col min="268" max="513" width="11.42578125" style="9"/>
    <col min="514" max="514" width="18" style="9" customWidth="1"/>
    <col min="515" max="515" width="17.85546875" style="9" customWidth="1"/>
    <col min="516" max="516" width="20.28515625" style="9" bestFit="1" customWidth="1"/>
    <col min="517" max="517" width="24.85546875" style="9" customWidth="1"/>
    <col min="518" max="518" width="32.42578125" style="9" customWidth="1"/>
    <col min="519" max="523" width="19.5703125" style="9" customWidth="1"/>
    <col min="524" max="769" width="11.42578125" style="9"/>
    <col min="770" max="770" width="18" style="9" customWidth="1"/>
    <col min="771" max="771" width="17.85546875" style="9" customWidth="1"/>
    <col min="772" max="772" width="20.28515625" style="9" bestFit="1" customWidth="1"/>
    <col min="773" max="773" width="24.85546875" style="9" customWidth="1"/>
    <col min="774" max="774" width="32.42578125" style="9" customWidth="1"/>
    <col min="775" max="779" width="19.5703125" style="9" customWidth="1"/>
    <col min="780" max="1025" width="11.42578125" style="9"/>
    <col min="1026" max="1026" width="18" style="9" customWidth="1"/>
    <col min="1027" max="1027" width="17.85546875" style="9" customWidth="1"/>
    <col min="1028" max="1028" width="20.28515625" style="9" bestFit="1" customWidth="1"/>
    <col min="1029" max="1029" width="24.85546875" style="9" customWidth="1"/>
    <col min="1030" max="1030" width="32.42578125" style="9" customWidth="1"/>
    <col min="1031" max="1035" width="19.5703125" style="9" customWidth="1"/>
    <col min="1036" max="1281" width="11.42578125" style="9"/>
    <col min="1282" max="1282" width="18" style="9" customWidth="1"/>
    <col min="1283" max="1283" width="17.85546875" style="9" customWidth="1"/>
    <col min="1284" max="1284" width="20.28515625" style="9" bestFit="1" customWidth="1"/>
    <col min="1285" max="1285" width="24.85546875" style="9" customWidth="1"/>
    <col min="1286" max="1286" width="32.42578125" style="9" customWidth="1"/>
    <col min="1287" max="1291" width="19.5703125" style="9" customWidth="1"/>
    <col min="1292" max="1537" width="11.42578125" style="9"/>
    <col min="1538" max="1538" width="18" style="9" customWidth="1"/>
    <col min="1539" max="1539" width="17.85546875" style="9" customWidth="1"/>
    <col min="1540" max="1540" width="20.28515625" style="9" bestFit="1" customWidth="1"/>
    <col min="1541" max="1541" width="24.85546875" style="9" customWidth="1"/>
    <col min="1542" max="1542" width="32.42578125" style="9" customWidth="1"/>
    <col min="1543" max="1547" width="19.5703125" style="9" customWidth="1"/>
    <col min="1548" max="1793" width="11.42578125" style="9"/>
    <col min="1794" max="1794" width="18" style="9" customWidth="1"/>
    <col min="1795" max="1795" width="17.85546875" style="9" customWidth="1"/>
    <col min="1796" max="1796" width="20.28515625" style="9" bestFit="1" customWidth="1"/>
    <col min="1797" max="1797" width="24.85546875" style="9" customWidth="1"/>
    <col min="1798" max="1798" width="32.42578125" style="9" customWidth="1"/>
    <col min="1799" max="1803" width="19.5703125" style="9" customWidth="1"/>
    <col min="1804" max="2049" width="11.42578125" style="9"/>
    <col min="2050" max="2050" width="18" style="9" customWidth="1"/>
    <col min="2051" max="2051" width="17.85546875" style="9" customWidth="1"/>
    <col min="2052" max="2052" width="20.28515625" style="9" bestFit="1" customWidth="1"/>
    <col min="2053" max="2053" width="24.85546875" style="9" customWidth="1"/>
    <col min="2054" max="2054" width="32.42578125" style="9" customWidth="1"/>
    <col min="2055" max="2059" width="19.5703125" style="9" customWidth="1"/>
    <col min="2060" max="2305" width="11.42578125" style="9"/>
    <col min="2306" max="2306" width="18" style="9" customWidth="1"/>
    <col min="2307" max="2307" width="17.85546875" style="9" customWidth="1"/>
    <col min="2308" max="2308" width="20.28515625" style="9" bestFit="1" customWidth="1"/>
    <col min="2309" max="2309" width="24.85546875" style="9" customWidth="1"/>
    <col min="2310" max="2310" width="32.42578125" style="9" customWidth="1"/>
    <col min="2311" max="2315" width="19.5703125" style="9" customWidth="1"/>
    <col min="2316" max="2561" width="11.42578125" style="9"/>
    <col min="2562" max="2562" width="18" style="9" customWidth="1"/>
    <col min="2563" max="2563" width="17.85546875" style="9" customWidth="1"/>
    <col min="2564" max="2564" width="20.28515625" style="9" bestFit="1" customWidth="1"/>
    <col min="2565" max="2565" width="24.85546875" style="9" customWidth="1"/>
    <col min="2566" max="2566" width="32.42578125" style="9" customWidth="1"/>
    <col min="2567" max="2571" width="19.5703125" style="9" customWidth="1"/>
    <col min="2572" max="2817" width="11.42578125" style="9"/>
    <col min="2818" max="2818" width="18" style="9" customWidth="1"/>
    <col min="2819" max="2819" width="17.85546875" style="9" customWidth="1"/>
    <col min="2820" max="2820" width="20.28515625" style="9" bestFit="1" customWidth="1"/>
    <col min="2821" max="2821" width="24.85546875" style="9" customWidth="1"/>
    <col min="2822" max="2822" width="32.42578125" style="9" customWidth="1"/>
    <col min="2823" max="2827" width="19.5703125" style="9" customWidth="1"/>
    <col min="2828" max="3073" width="11.42578125" style="9"/>
    <col min="3074" max="3074" width="18" style="9" customWidth="1"/>
    <col min="3075" max="3075" width="17.85546875" style="9" customWidth="1"/>
    <col min="3076" max="3076" width="20.28515625" style="9" bestFit="1" customWidth="1"/>
    <col min="3077" max="3077" width="24.85546875" style="9" customWidth="1"/>
    <col min="3078" max="3078" width="32.42578125" style="9" customWidth="1"/>
    <col min="3079" max="3083" width="19.5703125" style="9" customWidth="1"/>
    <col min="3084" max="3329" width="11.42578125" style="9"/>
    <col min="3330" max="3330" width="18" style="9" customWidth="1"/>
    <col min="3331" max="3331" width="17.85546875" style="9" customWidth="1"/>
    <col min="3332" max="3332" width="20.28515625" style="9" bestFit="1" customWidth="1"/>
    <col min="3333" max="3333" width="24.85546875" style="9" customWidth="1"/>
    <col min="3334" max="3334" width="32.42578125" style="9" customWidth="1"/>
    <col min="3335" max="3339" width="19.5703125" style="9" customWidth="1"/>
    <col min="3340" max="3585" width="11.42578125" style="9"/>
    <col min="3586" max="3586" width="18" style="9" customWidth="1"/>
    <col min="3587" max="3587" width="17.85546875" style="9" customWidth="1"/>
    <col min="3588" max="3588" width="20.28515625" style="9" bestFit="1" customWidth="1"/>
    <col min="3589" max="3589" width="24.85546875" style="9" customWidth="1"/>
    <col min="3590" max="3590" width="32.42578125" style="9" customWidth="1"/>
    <col min="3591" max="3595" width="19.5703125" style="9" customWidth="1"/>
    <col min="3596" max="3841" width="11.42578125" style="9"/>
    <col min="3842" max="3842" width="18" style="9" customWidth="1"/>
    <col min="3843" max="3843" width="17.85546875" style="9" customWidth="1"/>
    <col min="3844" max="3844" width="20.28515625" style="9" bestFit="1" customWidth="1"/>
    <col min="3845" max="3845" width="24.85546875" style="9" customWidth="1"/>
    <col min="3846" max="3846" width="32.42578125" style="9" customWidth="1"/>
    <col min="3847" max="3851" width="19.5703125" style="9" customWidth="1"/>
    <col min="3852" max="4097" width="11.42578125" style="9"/>
    <col min="4098" max="4098" width="18" style="9" customWidth="1"/>
    <col min="4099" max="4099" width="17.85546875" style="9" customWidth="1"/>
    <col min="4100" max="4100" width="20.28515625" style="9" bestFit="1" customWidth="1"/>
    <col min="4101" max="4101" width="24.85546875" style="9" customWidth="1"/>
    <col min="4102" max="4102" width="32.42578125" style="9" customWidth="1"/>
    <col min="4103" max="4107" width="19.5703125" style="9" customWidth="1"/>
    <col min="4108" max="4353" width="11.42578125" style="9"/>
    <col min="4354" max="4354" width="18" style="9" customWidth="1"/>
    <col min="4355" max="4355" width="17.85546875" style="9" customWidth="1"/>
    <col min="4356" max="4356" width="20.28515625" style="9" bestFit="1" customWidth="1"/>
    <col min="4357" max="4357" width="24.85546875" style="9" customWidth="1"/>
    <col min="4358" max="4358" width="32.42578125" style="9" customWidth="1"/>
    <col min="4359" max="4363" width="19.5703125" style="9" customWidth="1"/>
    <col min="4364" max="4609" width="11.42578125" style="9"/>
    <col min="4610" max="4610" width="18" style="9" customWidth="1"/>
    <col min="4611" max="4611" width="17.85546875" style="9" customWidth="1"/>
    <col min="4612" max="4612" width="20.28515625" style="9" bestFit="1" customWidth="1"/>
    <col min="4613" max="4613" width="24.85546875" style="9" customWidth="1"/>
    <col min="4614" max="4614" width="32.42578125" style="9" customWidth="1"/>
    <col min="4615" max="4619" width="19.5703125" style="9" customWidth="1"/>
    <col min="4620" max="4865" width="11.42578125" style="9"/>
    <col min="4866" max="4866" width="18" style="9" customWidth="1"/>
    <col min="4867" max="4867" width="17.85546875" style="9" customWidth="1"/>
    <col min="4868" max="4868" width="20.28515625" style="9" bestFit="1" customWidth="1"/>
    <col min="4869" max="4869" width="24.85546875" style="9" customWidth="1"/>
    <col min="4870" max="4870" width="32.42578125" style="9" customWidth="1"/>
    <col min="4871" max="4875" width="19.5703125" style="9" customWidth="1"/>
    <col min="4876" max="5121" width="11.42578125" style="9"/>
    <col min="5122" max="5122" width="18" style="9" customWidth="1"/>
    <col min="5123" max="5123" width="17.85546875" style="9" customWidth="1"/>
    <col min="5124" max="5124" width="20.28515625" style="9" bestFit="1" customWidth="1"/>
    <col min="5125" max="5125" width="24.85546875" style="9" customWidth="1"/>
    <col min="5126" max="5126" width="32.42578125" style="9" customWidth="1"/>
    <col min="5127" max="5131" width="19.5703125" style="9" customWidth="1"/>
    <col min="5132" max="5377" width="11.42578125" style="9"/>
    <col min="5378" max="5378" width="18" style="9" customWidth="1"/>
    <col min="5379" max="5379" width="17.85546875" style="9" customWidth="1"/>
    <col min="5380" max="5380" width="20.28515625" style="9" bestFit="1" customWidth="1"/>
    <col min="5381" max="5381" width="24.85546875" style="9" customWidth="1"/>
    <col min="5382" max="5382" width="32.42578125" style="9" customWidth="1"/>
    <col min="5383" max="5387" width="19.5703125" style="9" customWidth="1"/>
    <col min="5388" max="5633" width="11.42578125" style="9"/>
    <col min="5634" max="5634" width="18" style="9" customWidth="1"/>
    <col min="5635" max="5635" width="17.85546875" style="9" customWidth="1"/>
    <col min="5636" max="5636" width="20.28515625" style="9" bestFit="1" customWidth="1"/>
    <col min="5637" max="5637" width="24.85546875" style="9" customWidth="1"/>
    <col min="5638" max="5638" width="32.42578125" style="9" customWidth="1"/>
    <col min="5639" max="5643" width="19.5703125" style="9" customWidth="1"/>
    <col min="5644" max="5889" width="11.42578125" style="9"/>
    <col min="5890" max="5890" width="18" style="9" customWidth="1"/>
    <col min="5891" max="5891" width="17.85546875" style="9" customWidth="1"/>
    <col min="5892" max="5892" width="20.28515625" style="9" bestFit="1" customWidth="1"/>
    <col min="5893" max="5893" width="24.85546875" style="9" customWidth="1"/>
    <col min="5894" max="5894" width="32.42578125" style="9" customWidth="1"/>
    <col min="5895" max="5899" width="19.5703125" style="9" customWidth="1"/>
    <col min="5900" max="6145" width="11.42578125" style="9"/>
    <col min="6146" max="6146" width="18" style="9" customWidth="1"/>
    <col min="6147" max="6147" width="17.85546875" style="9" customWidth="1"/>
    <col min="6148" max="6148" width="20.28515625" style="9" bestFit="1" customWidth="1"/>
    <col min="6149" max="6149" width="24.85546875" style="9" customWidth="1"/>
    <col min="6150" max="6150" width="32.42578125" style="9" customWidth="1"/>
    <col min="6151" max="6155" width="19.5703125" style="9" customWidth="1"/>
    <col min="6156" max="6401" width="11.42578125" style="9"/>
    <col min="6402" max="6402" width="18" style="9" customWidth="1"/>
    <col min="6403" max="6403" width="17.85546875" style="9" customWidth="1"/>
    <col min="6404" max="6404" width="20.28515625" style="9" bestFit="1" customWidth="1"/>
    <col min="6405" max="6405" width="24.85546875" style="9" customWidth="1"/>
    <col min="6406" max="6406" width="32.42578125" style="9" customWidth="1"/>
    <col min="6407" max="6411" width="19.5703125" style="9" customWidth="1"/>
    <col min="6412" max="6657" width="11.42578125" style="9"/>
    <col min="6658" max="6658" width="18" style="9" customWidth="1"/>
    <col min="6659" max="6659" width="17.85546875" style="9" customWidth="1"/>
    <col min="6660" max="6660" width="20.28515625" style="9" bestFit="1" customWidth="1"/>
    <col min="6661" max="6661" width="24.85546875" style="9" customWidth="1"/>
    <col min="6662" max="6662" width="32.42578125" style="9" customWidth="1"/>
    <col min="6663" max="6667" width="19.5703125" style="9" customWidth="1"/>
    <col min="6668" max="6913" width="11.42578125" style="9"/>
    <col min="6914" max="6914" width="18" style="9" customWidth="1"/>
    <col min="6915" max="6915" width="17.85546875" style="9" customWidth="1"/>
    <col min="6916" max="6916" width="20.28515625" style="9" bestFit="1" customWidth="1"/>
    <col min="6917" max="6917" width="24.85546875" style="9" customWidth="1"/>
    <col min="6918" max="6918" width="32.42578125" style="9" customWidth="1"/>
    <col min="6919" max="6923" width="19.5703125" style="9" customWidth="1"/>
    <col min="6924" max="7169" width="11.42578125" style="9"/>
    <col min="7170" max="7170" width="18" style="9" customWidth="1"/>
    <col min="7171" max="7171" width="17.85546875" style="9" customWidth="1"/>
    <col min="7172" max="7172" width="20.28515625" style="9" bestFit="1" customWidth="1"/>
    <col min="7173" max="7173" width="24.85546875" style="9" customWidth="1"/>
    <col min="7174" max="7174" width="32.42578125" style="9" customWidth="1"/>
    <col min="7175" max="7179" width="19.5703125" style="9" customWidth="1"/>
    <col min="7180" max="7425" width="11.42578125" style="9"/>
    <col min="7426" max="7426" width="18" style="9" customWidth="1"/>
    <col min="7427" max="7427" width="17.85546875" style="9" customWidth="1"/>
    <col min="7428" max="7428" width="20.28515625" style="9" bestFit="1" customWidth="1"/>
    <col min="7429" max="7429" width="24.85546875" style="9" customWidth="1"/>
    <col min="7430" max="7430" width="32.42578125" style="9" customWidth="1"/>
    <col min="7431" max="7435" width="19.5703125" style="9" customWidth="1"/>
    <col min="7436" max="7681" width="11.42578125" style="9"/>
    <col min="7682" max="7682" width="18" style="9" customWidth="1"/>
    <col min="7683" max="7683" width="17.85546875" style="9" customWidth="1"/>
    <col min="7684" max="7684" width="20.28515625" style="9" bestFit="1" customWidth="1"/>
    <col min="7685" max="7685" width="24.85546875" style="9" customWidth="1"/>
    <col min="7686" max="7686" width="32.42578125" style="9" customWidth="1"/>
    <col min="7687" max="7691" width="19.5703125" style="9" customWidth="1"/>
    <col min="7692" max="7937" width="11.42578125" style="9"/>
    <col min="7938" max="7938" width="18" style="9" customWidth="1"/>
    <col min="7939" max="7939" width="17.85546875" style="9" customWidth="1"/>
    <col min="7940" max="7940" width="20.28515625" style="9" bestFit="1" customWidth="1"/>
    <col min="7941" max="7941" width="24.85546875" style="9" customWidth="1"/>
    <col min="7942" max="7942" width="32.42578125" style="9" customWidth="1"/>
    <col min="7943" max="7947" width="19.5703125" style="9" customWidth="1"/>
    <col min="7948" max="8193" width="11.42578125" style="9"/>
    <col min="8194" max="8194" width="18" style="9" customWidth="1"/>
    <col min="8195" max="8195" width="17.85546875" style="9" customWidth="1"/>
    <col min="8196" max="8196" width="20.28515625" style="9" bestFit="1" customWidth="1"/>
    <col min="8197" max="8197" width="24.85546875" style="9" customWidth="1"/>
    <col min="8198" max="8198" width="32.42578125" style="9" customWidth="1"/>
    <col min="8199" max="8203" width="19.5703125" style="9" customWidth="1"/>
    <col min="8204" max="8449" width="11.42578125" style="9"/>
    <col min="8450" max="8450" width="18" style="9" customWidth="1"/>
    <col min="8451" max="8451" width="17.85546875" style="9" customWidth="1"/>
    <col min="8452" max="8452" width="20.28515625" style="9" bestFit="1" customWidth="1"/>
    <col min="8453" max="8453" width="24.85546875" style="9" customWidth="1"/>
    <col min="8454" max="8454" width="32.42578125" style="9" customWidth="1"/>
    <col min="8455" max="8459" width="19.5703125" style="9" customWidth="1"/>
    <col min="8460" max="8705" width="11.42578125" style="9"/>
    <col min="8706" max="8706" width="18" style="9" customWidth="1"/>
    <col min="8707" max="8707" width="17.85546875" style="9" customWidth="1"/>
    <col min="8708" max="8708" width="20.28515625" style="9" bestFit="1" customWidth="1"/>
    <col min="8709" max="8709" width="24.85546875" style="9" customWidth="1"/>
    <col min="8710" max="8710" width="32.42578125" style="9" customWidth="1"/>
    <col min="8711" max="8715" width="19.5703125" style="9" customWidth="1"/>
    <col min="8716" max="8961" width="11.42578125" style="9"/>
    <col min="8962" max="8962" width="18" style="9" customWidth="1"/>
    <col min="8963" max="8963" width="17.85546875" style="9" customWidth="1"/>
    <col min="8964" max="8964" width="20.28515625" style="9" bestFit="1" customWidth="1"/>
    <col min="8965" max="8965" width="24.85546875" style="9" customWidth="1"/>
    <col min="8966" max="8966" width="32.42578125" style="9" customWidth="1"/>
    <col min="8967" max="8971" width="19.5703125" style="9" customWidth="1"/>
    <col min="8972" max="9217" width="11.42578125" style="9"/>
    <col min="9218" max="9218" width="18" style="9" customWidth="1"/>
    <col min="9219" max="9219" width="17.85546875" style="9" customWidth="1"/>
    <col min="9220" max="9220" width="20.28515625" style="9" bestFit="1" customWidth="1"/>
    <col min="9221" max="9221" width="24.85546875" style="9" customWidth="1"/>
    <col min="9222" max="9222" width="32.42578125" style="9" customWidth="1"/>
    <col min="9223" max="9227" width="19.5703125" style="9" customWidth="1"/>
    <col min="9228" max="9473" width="11.42578125" style="9"/>
    <col min="9474" max="9474" width="18" style="9" customWidth="1"/>
    <col min="9475" max="9475" width="17.85546875" style="9" customWidth="1"/>
    <col min="9476" max="9476" width="20.28515625" style="9" bestFit="1" customWidth="1"/>
    <col min="9477" max="9477" width="24.85546875" style="9" customWidth="1"/>
    <col min="9478" max="9478" width="32.42578125" style="9" customWidth="1"/>
    <col min="9479" max="9483" width="19.5703125" style="9" customWidth="1"/>
    <col min="9484" max="9729" width="11.42578125" style="9"/>
    <col min="9730" max="9730" width="18" style="9" customWidth="1"/>
    <col min="9731" max="9731" width="17.85546875" style="9" customWidth="1"/>
    <col min="9732" max="9732" width="20.28515625" style="9" bestFit="1" customWidth="1"/>
    <col min="9733" max="9733" width="24.85546875" style="9" customWidth="1"/>
    <col min="9734" max="9734" width="32.42578125" style="9" customWidth="1"/>
    <col min="9735" max="9739" width="19.5703125" style="9" customWidth="1"/>
    <col min="9740" max="9985" width="11.42578125" style="9"/>
    <col min="9986" max="9986" width="18" style="9" customWidth="1"/>
    <col min="9987" max="9987" width="17.85546875" style="9" customWidth="1"/>
    <col min="9988" max="9988" width="20.28515625" style="9" bestFit="1" customWidth="1"/>
    <col min="9989" max="9989" width="24.85546875" style="9" customWidth="1"/>
    <col min="9990" max="9990" width="32.42578125" style="9" customWidth="1"/>
    <col min="9991" max="9995" width="19.5703125" style="9" customWidth="1"/>
    <col min="9996" max="10241" width="11.42578125" style="9"/>
    <col min="10242" max="10242" width="18" style="9" customWidth="1"/>
    <col min="10243" max="10243" width="17.85546875" style="9" customWidth="1"/>
    <col min="10244" max="10244" width="20.28515625" style="9" bestFit="1" customWidth="1"/>
    <col min="10245" max="10245" width="24.85546875" style="9" customWidth="1"/>
    <col min="10246" max="10246" width="32.42578125" style="9" customWidth="1"/>
    <col min="10247" max="10251" width="19.5703125" style="9" customWidth="1"/>
    <col min="10252" max="10497" width="11.42578125" style="9"/>
    <col min="10498" max="10498" width="18" style="9" customWidth="1"/>
    <col min="10499" max="10499" width="17.85546875" style="9" customWidth="1"/>
    <col min="10500" max="10500" width="20.28515625" style="9" bestFit="1" customWidth="1"/>
    <col min="10501" max="10501" width="24.85546875" style="9" customWidth="1"/>
    <col min="10502" max="10502" width="32.42578125" style="9" customWidth="1"/>
    <col min="10503" max="10507" width="19.5703125" style="9" customWidth="1"/>
    <col min="10508" max="10753" width="11.42578125" style="9"/>
    <col min="10754" max="10754" width="18" style="9" customWidth="1"/>
    <col min="10755" max="10755" width="17.85546875" style="9" customWidth="1"/>
    <col min="10756" max="10756" width="20.28515625" style="9" bestFit="1" customWidth="1"/>
    <col min="10757" max="10757" width="24.85546875" style="9" customWidth="1"/>
    <col min="10758" max="10758" width="32.42578125" style="9" customWidth="1"/>
    <col min="10759" max="10763" width="19.5703125" style="9" customWidth="1"/>
    <col min="10764" max="11009" width="11.42578125" style="9"/>
    <col min="11010" max="11010" width="18" style="9" customWidth="1"/>
    <col min="11011" max="11011" width="17.85546875" style="9" customWidth="1"/>
    <col min="11012" max="11012" width="20.28515625" style="9" bestFit="1" customWidth="1"/>
    <col min="11013" max="11013" width="24.85546875" style="9" customWidth="1"/>
    <col min="11014" max="11014" width="32.42578125" style="9" customWidth="1"/>
    <col min="11015" max="11019" width="19.5703125" style="9" customWidth="1"/>
    <col min="11020" max="11265" width="11.42578125" style="9"/>
    <col min="11266" max="11266" width="18" style="9" customWidth="1"/>
    <col min="11267" max="11267" width="17.85546875" style="9" customWidth="1"/>
    <col min="11268" max="11268" width="20.28515625" style="9" bestFit="1" customWidth="1"/>
    <col min="11269" max="11269" width="24.85546875" style="9" customWidth="1"/>
    <col min="11270" max="11270" width="32.42578125" style="9" customWidth="1"/>
    <col min="11271" max="11275" width="19.5703125" style="9" customWidth="1"/>
    <col min="11276" max="11521" width="11.42578125" style="9"/>
    <col min="11522" max="11522" width="18" style="9" customWidth="1"/>
    <col min="11523" max="11523" width="17.85546875" style="9" customWidth="1"/>
    <col min="11524" max="11524" width="20.28515625" style="9" bestFit="1" customWidth="1"/>
    <col min="11525" max="11525" width="24.85546875" style="9" customWidth="1"/>
    <col min="11526" max="11526" width="32.42578125" style="9" customWidth="1"/>
    <col min="11527" max="11531" width="19.5703125" style="9" customWidth="1"/>
    <col min="11532" max="11777" width="11.42578125" style="9"/>
    <col min="11778" max="11778" width="18" style="9" customWidth="1"/>
    <col min="11779" max="11779" width="17.85546875" style="9" customWidth="1"/>
    <col min="11780" max="11780" width="20.28515625" style="9" bestFit="1" customWidth="1"/>
    <col min="11781" max="11781" width="24.85546875" style="9" customWidth="1"/>
    <col min="11782" max="11782" width="32.42578125" style="9" customWidth="1"/>
    <col min="11783" max="11787" width="19.5703125" style="9" customWidth="1"/>
    <col min="11788" max="12033" width="11.42578125" style="9"/>
    <col min="12034" max="12034" width="18" style="9" customWidth="1"/>
    <col min="12035" max="12035" width="17.85546875" style="9" customWidth="1"/>
    <col min="12036" max="12036" width="20.28515625" style="9" bestFit="1" customWidth="1"/>
    <col min="12037" max="12037" width="24.85546875" style="9" customWidth="1"/>
    <col min="12038" max="12038" width="32.42578125" style="9" customWidth="1"/>
    <col min="12039" max="12043" width="19.5703125" style="9" customWidth="1"/>
    <col min="12044" max="12289" width="11.42578125" style="9"/>
    <col min="12290" max="12290" width="18" style="9" customWidth="1"/>
    <col min="12291" max="12291" width="17.85546875" style="9" customWidth="1"/>
    <col min="12292" max="12292" width="20.28515625" style="9" bestFit="1" customWidth="1"/>
    <col min="12293" max="12293" width="24.85546875" style="9" customWidth="1"/>
    <col min="12294" max="12294" width="32.42578125" style="9" customWidth="1"/>
    <col min="12295" max="12299" width="19.5703125" style="9" customWidth="1"/>
    <col min="12300" max="12545" width="11.42578125" style="9"/>
    <col min="12546" max="12546" width="18" style="9" customWidth="1"/>
    <col min="12547" max="12547" width="17.85546875" style="9" customWidth="1"/>
    <col min="12548" max="12548" width="20.28515625" style="9" bestFit="1" customWidth="1"/>
    <col min="12549" max="12549" width="24.85546875" style="9" customWidth="1"/>
    <col min="12550" max="12550" width="32.42578125" style="9" customWidth="1"/>
    <col min="12551" max="12555" width="19.5703125" style="9" customWidth="1"/>
    <col min="12556" max="12801" width="11.42578125" style="9"/>
    <col min="12802" max="12802" width="18" style="9" customWidth="1"/>
    <col min="12803" max="12803" width="17.85546875" style="9" customWidth="1"/>
    <col min="12804" max="12804" width="20.28515625" style="9" bestFit="1" customWidth="1"/>
    <col min="12805" max="12805" width="24.85546875" style="9" customWidth="1"/>
    <col min="12806" max="12806" width="32.42578125" style="9" customWidth="1"/>
    <col min="12807" max="12811" width="19.5703125" style="9" customWidth="1"/>
    <col min="12812" max="13057" width="11.42578125" style="9"/>
    <col min="13058" max="13058" width="18" style="9" customWidth="1"/>
    <col min="13059" max="13059" width="17.85546875" style="9" customWidth="1"/>
    <col min="13060" max="13060" width="20.28515625" style="9" bestFit="1" customWidth="1"/>
    <col min="13061" max="13061" width="24.85546875" style="9" customWidth="1"/>
    <col min="13062" max="13062" width="32.42578125" style="9" customWidth="1"/>
    <col min="13063" max="13067" width="19.5703125" style="9" customWidth="1"/>
    <col min="13068" max="13313" width="11.42578125" style="9"/>
    <col min="13314" max="13314" width="18" style="9" customWidth="1"/>
    <col min="13315" max="13315" width="17.85546875" style="9" customWidth="1"/>
    <col min="13316" max="13316" width="20.28515625" style="9" bestFit="1" customWidth="1"/>
    <col min="13317" max="13317" width="24.85546875" style="9" customWidth="1"/>
    <col min="13318" max="13318" width="32.42578125" style="9" customWidth="1"/>
    <col min="13319" max="13323" width="19.5703125" style="9" customWidth="1"/>
    <col min="13324" max="13569" width="11.42578125" style="9"/>
    <col min="13570" max="13570" width="18" style="9" customWidth="1"/>
    <col min="13571" max="13571" width="17.85546875" style="9" customWidth="1"/>
    <col min="13572" max="13572" width="20.28515625" style="9" bestFit="1" customWidth="1"/>
    <col min="13573" max="13573" width="24.85546875" style="9" customWidth="1"/>
    <col min="13574" max="13574" width="32.42578125" style="9" customWidth="1"/>
    <col min="13575" max="13579" width="19.5703125" style="9" customWidth="1"/>
    <col min="13580" max="13825" width="11.42578125" style="9"/>
    <col min="13826" max="13826" width="18" style="9" customWidth="1"/>
    <col min="13827" max="13827" width="17.85546875" style="9" customWidth="1"/>
    <col min="13828" max="13828" width="20.28515625" style="9" bestFit="1" customWidth="1"/>
    <col min="13829" max="13829" width="24.85546875" style="9" customWidth="1"/>
    <col min="13830" max="13830" width="32.42578125" style="9" customWidth="1"/>
    <col min="13831" max="13835" width="19.5703125" style="9" customWidth="1"/>
    <col min="13836" max="14081" width="11.42578125" style="9"/>
    <col min="14082" max="14082" width="18" style="9" customWidth="1"/>
    <col min="14083" max="14083" width="17.85546875" style="9" customWidth="1"/>
    <col min="14084" max="14084" width="20.28515625" style="9" bestFit="1" customWidth="1"/>
    <col min="14085" max="14085" width="24.85546875" style="9" customWidth="1"/>
    <col min="14086" max="14086" width="32.42578125" style="9" customWidth="1"/>
    <col min="14087" max="14091" width="19.5703125" style="9" customWidth="1"/>
    <col min="14092" max="14337" width="11.42578125" style="9"/>
    <col min="14338" max="14338" width="18" style="9" customWidth="1"/>
    <col min="14339" max="14339" width="17.85546875" style="9" customWidth="1"/>
    <col min="14340" max="14340" width="20.28515625" style="9" bestFit="1" customWidth="1"/>
    <col min="14341" max="14341" width="24.85546875" style="9" customWidth="1"/>
    <col min="14342" max="14342" width="32.42578125" style="9" customWidth="1"/>
    <col min="14343" max="14347" width="19.5703125" style="9" customWidth="1"/>
    <col min="14348" max="14593" width="11.42578125" style="9"/>
    <col min="14594" max="14594" width="18" style="9" customWidth="1"/>
    <col min="14595" max="14595" width="17.85546875" style="9" customWidth="1"/>
    <col min="14596" max="14596" width="20.28515625" style="9" bestFit="1" customWidth="1"/>
    <col min="14597" max="14597" width="24.85546875" style="9" customWidth="1"/>
    <col min="14598" max="14598" width="32.42578125" style="9" customWidth="1"/>
    <col min="14599" max="14603" width="19.5703125" style="9" customWidth="1"/>
    <col min="14604" max="14849" width="11.42578125" style="9"/>
    <col min="14850" max="14850" width="18" style="9" customWidth="1"/>
    <col min="14851" max="14851" width="17.85546875" style="9" customWidth="1"/>
    <col min="14852" max="14852" width="20.28515625" style="9" bestFit="1" customWidth="1"/>
    <col min="14853" max="14853" width="24.85546875" style="9" customWidth="1"/>
    <col min="14854" max="14854" width="32.42578125" style="9" customWidth="1"/>
    <col min="14855" max="14859" width="19.5703125" style="9" customWidth="1"/>
    <col min="14860" max="15105" width="11.42578125" style="9"/>
    <col min="15106" max="15106" width="18" style="9" customWidth="1"/>
    <col min="15107" max="15107" width="17.85546875" style="9" customWidth="1"/>
    <col min="15108" max="15108" width="20.28515625" style="9" bestFit="1" customWidth="1"/>
    <col min="15109" max="15109" width="24.85546875" style="9" customWidth="1"/>
    <col min="15110" max="15110" width="32.42578125" style="9" customWidth="1"/>
    <col min="15111" max="15115" width="19.5703125" style="9" customWidth="1"/>
    <col min="15116" max="15361" width="11.42578125" style="9"/>
    <col min="15362" max="15362" width="18" style="9" customWidth="1"/>
    <col min="15363" max="15363" width="17.85546875" style="9" customWidth="1"/>
    <col min="15364" max="15364" width="20.28515625" style="9" bestFit="1" customWidth="1"/>
    <col min="15365" max="15365" width="24.85546875" style="9" customWidth="1"/>
    <col min="15366" max="15366" width="32.42578125" style="9" customWidth="1"/>
    <col min="15367" max="15371" width="19.5703125" style="9" customWidth="1"/>
    <col min="15372" max="15617" width="11.42578125" style="9"/>
    <col min="15618" max="15618" width="18" style="9" customWidth="1"/>
    <col min="15619" max="15619" width="17.85546875" style="9" customWidth="1"/>
    <col min="15620" max="15620" width="20.28515625" style="9" bestFit="1" customWidth="1"/>
    <col min="15621" max="15621" width="24.85546875" style="9" customWidth="1"/>
    <col min="15622" max="15622" width="32.42578125" style="9" customWidth="1"/>
    <col min="15623" max="15627" width="19.5703125" style="9" customWidth="1"/>
    <col min="15628" max="15873" width="11.42578125" style="9"/>
    <col min="15874" max="15874" width="18" style="9" customWidth="1"/>
    <col min="15875" max="15875" width="17.85546875" style="9" customWidth="1"/>
    <col min="15876" max="15876" width="20.28515625" style="9" bestFit="1" customWidth="1"/>
    <col min="15877" max="15877" width="24.85546875" style="9" customWidth="1"/>
    <col min="15878" max="15878" width="32.42578125" style="9" customWidth="1"/>
    <col min="15879" max="15883" width="19.5703125" style="9" customWidth="1"/>
    <col min="15884" max="16129" width="11.42578125" style="9"/>
    <col min="16130" max="16130" width="18" style="9" customWidth="1"/>
    <col min="16131" max="16131" width="17.85546875" style="9" customWidth="1"/>
    <col min="16132" max="16132" width="20.28515625" style="9" bestFit="1" customWidth="1"/>
    <col min="16133" max="16133" width="24.85546875" style="9" customWidth="1"/>
    <col min="16134" max="16134" width="32.42578125" style="9" customWidth="1"/>
    <col min="16135" max="16139" width="19.5703125" style="9" customWidth="1"/>
    <col min="16140" max="16384" width="11.42578125" style="9"/>
  </cols>
  <sheetData>
    <row r="1" spans="1:12" ht="15.75" customHeight="1" thickBot="1" x14ac:dyDescent="0.25">
      <c r="B1" s="255"/>
      <c r="K1" s="300"/>
      <c r="L1" s="301"/>
    </row>
    <row r="2" spans="1:12" ht="15.75" customHeight="1" thickBot="1" x14ac:dyDescent="0.25">
      <c r="B2" s="459"/>
      <c r="C2" s="546" t="s">
        <v>370</v>
      </c>
      <c r="D2" s="547"/>
      <c r="E2" s="547"/>
      <c r="F2" s="547"/>
      <c r="G2" s="547"/>
      <c r="H2" s="547"/>
      <c r="I2" s="547"/>
      <c r="J2" s="548"/>
      <c r="K2" s="300"/>
      <c r="L2" s="301"/>
    </row>
    <row r="3" spans="1:12" ht="15.75" customHeight="1" thickBot="1" x14ac:dyDescent="0.25">
      <c r="B3" s="460"/>
      <c r="C3" s="465" t="s">
        <v>18</v>
      </c>
      <c r="D3" s="466"/>
      <c r="E3" s="466"/>
      <c r="F3" s="466"/>
      <c r="G3" s="466"/>
      <c r="H3" s="466"/>
      <c r="I3" s="466"/>
      <c r="J3" s="467"/>
      <c r="K3" s="300"/>
      <c r="L3" s="301"/>
    </row>
    <row r="4" spans="1:12" ht="15.75" customHeight="1" thickBot="1" x14ac:dyDescent="0.25">
      <c r="B4" s="460"/>
      <c r="C4" s="465" t="s">
        <v>426</v>
      </c>
      <c r="D4" s="466"/>
      <c r="E4" s="466"/>
      <c r="F4" s="466"/>
      <c r="G4" s="466"/>
      <c r="H4" s="466"/>
      <c r="I4" s="466"/>
      <c r="J4" s="467"/>
      <c r="K4" s="300"/>
      <c r="L4" s="301"/>
    </row>
    <row r="5" spans="1:12" ht="12.75" thickBot="1" x14ac:dyDescent="0.25">
      <c r="B5" s="461"/>
      <c r="C5" s="465" t="s">
        <v>331</v>
      </c>
      <c r="D5" s="466"/>
      <c r="E5" s="466"/>
      <c r="F5" s="466"/>
      <c r="G5" s="466"/>
      <c r="H5" s="468" t="s">
        <v>103</v>
      </c>
      <c r="I5" s="469"/>
      <c r="J5" s="470"/>
      <c r="K5" s="301"/>
      <c r="L5" s="301"/>
    </row>
    <row r="6" spans="1:12" x14ac:dyDescent="0.2">
      <c r="B6" s="256"/>
      <c r="C6" s="257"/>
      <c r="D6" s="257"/>
      <c r="E6" s="257"/>
      <c r="F6" s="257"/>
      <c r="G6" s="257"/>
      <c r="H6" s="257"/>
      <c r="I6" s="257"/>
      <c r="J6" s="257"/>
      <c r="K6" s="301"/>
      <c r="L6" s="301"/>
    </row>
    <row r="7" spans="1:12" x14ac:dyDescent="0.2">
      <c r="B7" s="256"/>
      <c r="C7" s="257"/>
      <c r="D7" s="257"/>
      <c r="E7" s="257"/>
      <c r="F7" s="257"/>
      <c r="G7" s="257"/>
      <c r="H7" s="257"/>
      <c r="I7" s="257"/>
      <c r="J7" s="257"/>
      <c r="K7" s="257"/>
      <c r="L7" s="301"/>
    </row>
    <row r="8" spans="1:12" ht="12.75" thickBot="1" x14ac:dyDescent="0.25">
      <c r="B8" s="256"/>
      <c r="C8" s="257"/>
      <c r="D8" s="257"/>
      <c r="E8" s="257"/>
      <c r="F8" s="257"/>
      <c r="G8" s="257"/>
      <c r="H8" s="257"/>
      <c r="I8" s="257"/>
      <c r="J8" s="257"/>
      <c r="K8" s="257"/>
      <c r="L8" s="301"/>
    </row>
    <row r="9" spans="1:12" ht="34.5" customHeight="1" thickBot="1" x14ac:dyDescent="0.25">
      <c r="B9" s="131" t="s">
        <v>311</v>
      </c>
      <c r="C9" s="549" t="str">
        <f>Act_1!C7</f>
        <v>POA GESTIÓN SIN INVERSIÓN SUBSECRETARÍA DE GESTIÓN JURÍDICA</v>
      </c>
      <c r="D9" s="550"/>
      <c r="E9" s="551"/>
      <c r="F9" s="113"/>
      <c r="G9" s="257"/>
      <c r="H9" s="257"/>
      <c r="I9" s="257"/>
      <c r="J9" s="257"/>
      <c r="K9" s="257"/>
      <c r="L9" s="301"/>
    </row>
    <row r="10" spans="1:12" ht="12.75" thickBot="1" x14ac:dyDescent="0.25">
      <c r="B10" s="27" t="s">
        <v>108</v>
      </c>
      <c r="C10" s="552" t="str">
        <f>Act_1!C8</f>
        <v>SUBSECRETARÍA DE GESTIÓN JURÍDICA</v>
      </c>
      <c r="D10" s="553"/>
      <c r="E10" s="554"/>
      <c r="F10" s="113"/>
      <c r="G10" s="257"/>
      <c r="H10" s="257"/>
      <c r="I10" s="257"/>
      <c r="J10" s="258"/>
      <c r="K10" s="257"/>
    </row>
    <row r="11" spans="1:12" ht="24.75" thickBot="1" x14ac:dyDescent="0.25">
      <c r="B11" s="27" t="s">
        <v>312</v>
      </c>
      <c r="C11" s="555" t="str">
        <f>Act_1!C9</f>
        <v>SUBSECRETARÍA DE GESTIÓN JURÍDICA</v>
      </c>
      <c r="D11" s="556"/>
      <c r="E11" s="557"/>
      <c r="F11" s="115"/>
      <c r="G11" s="257"/>
      <c r="H11" s="257"/>
      <c r="I11" s="257"/>
      <c r="J11" s="258"/>
    </row>
    <row r="12" spans="1:12" ht="24.75" thickBot="1" x14ac:dyDescent="0.25">
      <c r="B12" s="27" t="s">
        <v>313</v>
      </c>
      <c r="C12" s="558" t="str">
        <f>Act_1!C10</f>
        <v>CAROLINA POMBO RIVERA</v>
      </c>
      <c r="D12" s="559"/>
      <c r="E12" s="560"/>
      <c r="F12" s="113"/>
      <c r="G12" s="257"/>
      <c r="H12" s="257"/>
      <c r="I12" s="257"/>
      <c r="J12" s="258"/>
    </row>
    <row r="13" spans="1:12" ht="35.25" customHeight="1" thickBot="1" x14ac:dyDescent="0.25">
      <c r="B13" s="27" t="s">
        <v>315</v>
      </c>
      <c r="C13" s="561" t="str">
        <f>'4_Eje_Presu'!E9</f>
        <v>Alcanzar al 95 % la ejecución presupuestal de los proyectos de inversión de la Subsecretaría de Gestión Jurídica</v>
      </c>
      <c r="D13" s="562"/>
      <c r="E13" s="563"/>
      <c r="F13" s="113"/>
      <c r="G13" s="257"/>
      <c r="H13" s="257"/>
      <c r="I13" s="257"/>
      <c r="J13" s="258"/>
    </row>
    <row r="14" spans="1:12" x14ac:dyDescent="0.2">
      <c r="B14" s="255"/>
    </row>
    <row r="15" spans="1:12" x14ac:dyDescent="0.2">
      <c r="B15" s="571" t="s">
        <v>427</v>
      </c>
      <c r="C15" s="572"/>
      <c r="D15" s="572"/>
      <c r="E15" s="572"/>
      <c r="F15" s="572"/>
      <c r="G15" s="572"/>
      <c r="H15" s="573"/>
      <c r="I15" s="569" t="s">
        <v>316</v>
      </c>
      <c r="J15" s="570"/>
      <c r="K15" s="570"/>
    </row>
    <row r="16" spans="1:12" ht="36" x14ac:dyDescent="0.2">
      <c r="A16" s="261"/>
      <c r="B16" s="302" t="s">
        <v>317</v>
      </c>
      <c r="C16" s="302" t="s">
        <v>318</v>
      </c>
      <c r="D16" s="302" t="s">
        <v>319</v>
      </c>
      <c r="E16" s="302" t="s">
        <v>320</v>
      </c>
      <c r="F16" s="302" t="s">
        <v>321</v>
      </c>
      <c r="G16" s="302" t="s">
        <v>322</v>
      </c>
      <c r="H16" s="302" t="s">
        <v>323</v>
      </c>
      <c r="I16" s="260" t="s">
        <v>324</v>
      </c>
      <c r="J16" s="260" t="s">
        <v>325</v>
      </c>
      <c r="K16" s="260" t="s">
        <v>326</v>
      </c>
    </row>
    <row r="17" spans="1:11" ht="58.5" customHeight="1" x14ac:dyDescent="0.2">
      <c r="A17" s="261"/>
      <c r="B17" s="566">
        <v>1</v>
      </c>
      <c r="C17" s="566" t="s">
        <v>416</v>
      </c>
      <c r="D17" s="566" t="s">
        <v>363</v>
      </c>
      <c r="E17" s="303">
        <v>1</v>
      </c>
      <c r="F17" s="304" t="s">
        <v>371</v>
      </c>
      <c r="G17" s="305" t="s">
        <v>363</v>
      </c>
      <c r="H17" s="306">
        <v>43800</v>
      </c>
      <c r="I17" s="305" t="s">
        <v>363</v>
      </c>
      <c r="J17" s="306">
        <v>43800</v>
      </c>
      <c r="K17" s="309" t="s">
        <v>415</v>
      </c>
    </row>
    <row r="18" spans="1:11" ht="87" customHeight="1" x14ac:dyDescent="0.2">
      <c r="A18" s="261"/>
      <c r="B18" s="567"/>
      <c r="C18" s="567"/>
      <c r="D18" s="567"/>
      <c r="E18" s="303">
        <v>2</v>
      </c>
      <c r="F18" s="304" t="s">
        <v>372</v>
      </c>
      <c r="G18" s="305" t="s">
        <v>363</v>
      </c>
      <c r="H18" s="306">
        <v>43800</v>
      </c>
      <c r="I18" s="305" t="s">
        <v>363</v>
      </c>
      <c r="J18" s="306">
        <v>43800</v>
      </c>
      <c r="K18" s="309" t="s">
        <v>415</v>
      </c>
    </row>
    <row r="19" spans="1:11" ht="96" customHeight="1" x14ac:dyDescent="0.2">
      <c r="A19" s="261"/>
      <c r="B19" s="568"/>
      <c r="C19" s="568"/>
      <c r="D19" s="568"/>
      <c r="E19" s="303">
        <v>3</v>
      </c>
      <c r="F19" s="304" t="s">
        <v>373</v>
      </c>
      <c r="G19" s="305" t="s">
        <v>363</v>
      </c>
      <c r="H19" s="306">
        <v>43800</v>
      </c>
      <c r="I19" s="305" t="s">
        <v>363</v>
      </c>
      <c r="J19" s="306">
        <v>43800</v>
      </c>
      <c r="K19" s="309" t="s">
        <v>415</v>
      </c>
    </row>
    <row r="20" spans="1:11" ht="27" customHeight="1" x14ac:dyDescent="0.2">
      <c r="A20" s="266"/>
      <c r="B20" s="564" t="s">
        <v>327</v>
      </c>
      <c r="C20" s="565"/>
      <c r="D20" s="307">
        <v>0</v>
      </c>
      <c r="E20" s="574" t="s">
        <v>328</v>
      </c>
      <c r="F20" s="575"/>
      <c r="G20" s="307">
        <v>0</v>
      </c>
      <c r="H20" s="264"/>
      <c r="I20" s="308" t="s">
        <v>363</v>
      </c>
      <c r="J20" s="265"/>
      <c r="K20" s="265"/>
    </row>
  </sheetData>
  <mergeCells count="18">
    <mergeCell ref="B20:C20"/>
    <mergeCell ref="B17:B19"/>
    <mergeCell ref="C17:C19"/>
    <mergeCell ref="D17:D19"/>
    <mergeCell ref="I15:K15"/>
    <mergeCell ref="B15:H15"/>
    <mergeCell ref="E20:F20"/>
    <mergeCell ref="C9:E9"/>
    <mergeCell ref="C10:E10"/>
    <mergeCell ref="C11:E11"/>
    <mergeCell ref="C12:E12"/>
    <mergeCell ref="C13:E13"/>
    <mergeCell ref="B2:B5"/>
    <mergeCell ref="C2:J2"/>
    <mergeCell ref="C3:J3"/>
    <mergeCell ref="C4:J4"/>
    <mergeCell ref="C5:G5"/>
    <mergeCell ref="H5:J5"/>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activeCell="C56" sqref="C56"/>
    </sheetView>
  </sheetViews>
  <sheetFormatPr baseColWidth="10" defaultRowHeight="12.75" x14ac:dyDescent="0.2"/>
  <cols>
    <col min="1" max="1" width="65.28515625" style="32" bestFit="1" customWidth="1"/>
    <col min="2" max="2" width="11.42578125" style="32"/>
    <col min="3" max="3" width="63.42578125" style="33" customWidth="1"/>
    <col min="4" max="4" width="11.42578125" style="33"/>
    <col min="5" max="5" width="11.42578125" style="94"/>
    <col min="6" max="6" width="18.85546875" style="94" customWidth="1"/>
    <col min="7" max="7" width="11.42578125" style="32" customWidth="1"/>
    <col min="8" max="11" width="20.7109375" style="32" customWidth="1"/>
    <col min="12" max="12" width="11.42578125" style="32"/>
    <col min="13" max="16" width="11.42578125" style="32" hidden="1" customWidth="1"/>
    <col min="17" max="17" width="15.85546875" style="32" hidden="1" customWidth="1"/>
    <col min="18" max="20" width="11.42578125" style="32" hidden="1" customWidth="1"/>
    <col min="21" max="22" width="0" style="32" hidden="1" customWidth="1"/>
    <col min="23" max="256" width="11.42578125" style="32"/>
    <col min="257" max="257" width="65.28515625" style="32" bestFit="1" customWidth="1"/>
    <col min="258" max="258" width="11.42578125" style="32"/>
    <col min="259" max="259" width="63.42578125" style="32" customWidth="1"/>
    <col min="260" max="261" width="11.42578125" style="32"/>
    <col min="262" max="262" width="18.85546875" style="32" customWidth="1"/>
    <col min="263" max="263" width="11.42578125" style="32" customWidth="1"/>
    <col min="264" max="267" width="20.7109375" style="32" customWidth="1"/>
    <col min="268" max="268" width="11.42578125" style="32"/>
    <col min="269" max="278" width="0" style="32" hidden="1" customWidth="1"/>
    <col min="279" max="512" width="11.42578125" style="32"/>
    <col min="513" max="513" width="65.28515625" style="32" bestFit="1" customWidth="1"/>
    <col min="514" max="514" width="11.42578125" style="32"/>
    <col min="515" max="515" width="63.42578125" style="32" customWidth="1"/>
    <col min="516" max="517" width="11.42578125" style="32"/>
    <col min="518" max="518" width="18.85546875" style="32" customWidth="1"/>
    <col min="519" max="519" width="11.42578125" style="32" customWidth="1"/>
    <col min="520" max="523" width="20.7109375" style="32" customWidth="1"/>
    <col min="524" max="524" width="11.42578125" style="32"/>
    <col min="525" max="534" width="0" style="32" hidden="1" customWidth="1"/>
    <col min="535" max="768" width="11.42578125" style="32"/>
    <col min="769" max="769" width="65.28515625" style="32" bestFit="1" customWidth="1"/>
    <col min="770" max="770" width="11.42578125" style="32"/>
    <col min="771" max="771" width="63.42578125" style="32" customWidth="1"/>
    <col min="772" max="773" width="11.42578125" style="32"/>
    <col min="774" max="774" width="18.85546875" style="32" customWidth="1"/>
    <col min="775" max="775" width="11.42578125" style="32" customWidth="1"/>
    <col min="776" max="779" width="20.7109375" style="32" customWidth="1"/>
    <col min="780" max="780" width="11.42578125" style="32"/>
    <col min="781" max="790" width="0" style="32" hidden="1" customWidth="1"/>
    <col min="791" max="1024" width="11.42578125" style="32"/>
    <col min="1025" max="1025" width="65.28515625" style="32" bestFit="1" customWidth="1"/>
    <col min="1026" max="1026" width="11.42578125" style="32"/>
    <col min="1027" max="1027" width="63.42578125" style="32" customWidth="1"/>
    <col min="1028" max="1029" width="11.42578125" style="32"/>
    <col min="1030" max="1030" width="18.85546875" style="32" customWidth="1"/>
    <col min="1031" max="1031" width="11.42578125" style="32" customWidth="1"/>
    <col min="1032" max="1035" width="20.7109375" style="32" customWidth="1"/>
    <col min="1036" max="1036" width="11.42578125" style="32"/>
    <col min="1037" max="1046" width="0" style="32" hidden="1" customWidth="1"/>
    <col min="1047" max="1280" width="11.42578125" style="32"/>
    <col min="1281" max="1281" width="65.28515625" style="32" bestFit="1" customWidth="1"/>
    <col min="1282" max="1282" width="11.42578125" style="32"/>
    <col min="1283" max="1283" width="63.42578125" style="32" customWidth="1"/>
    <col min="1284" max="1285" width="11.42578125" style="32"/>
    <col min="1286" max="1286" width="18.85546875" style="32" customWidth="1"/>
    <col min="1287" max="1287" width="11.42578125" style="32" customWidth="1"/>
    <col min="1288" max="1291" width="20.7109375" style="32" customWidth="1"/>
    <col min="1292" max="1292" width="11.42578125" style="32"/>
    <col min="1293" max="1302" width="0" style="32" hidden="1" customWidth="1"/>
    <col min="1303" max="1536" width="11.42578125" style="32"/>
    <col min="1537" max="1537" width="65.28515625" style="32" bestFit="1" customWidth="1"/>
    <col min="1538" max="1538" width="11.42578125" style="32"/>
    <col min="1539" max="1539" width="63.42578125" style="32" customWidth="1"/>
    <col min="1540" max="1541" width="11.42578125" style="32"/>
    <col min="1542" max="1542" width="18.85546875" style="32" customWidth="1"/>
    <col min="1543" max="1543" width="11.42578125" style="32" customWidth="1"/>
    <col min="1544" max="1547" width="20.7109375" style="32" customWidth="1"/>
    <col min="1548" max="1548" width="11.42578125" style="32"/>
    <col min="1549" max="1558" width="0" style="32" hidden="1" customWidth="1"/>
    <col min="1559" max="1792" width="11.42578125" style="32"/>
    <col min="1793" max="1793" width="65.28515625" style="32" bestFit="1" customWidth="1"/>
    <col min="1794" max="1794" width="11.42578125" style="32"/>
    <col min="1795" max="1795" width="63.42578125" style="32" customWidth="1"/>
    <col min="1796" max="1797" width="11.42578125" style="32"/>
    <col min="1798" max="1798" width="18.85546875" style="32" customWidth="1"/>
    <col min="1799" max="1799" width="11.42578125" style="32" customWidth="1"/>
    <col min="1800" max="1803" width="20.7109375" style="32" customWidth="1"/>
    <col min="1804" max="1804" width="11.42578125" style="32"/>
    <col min="1805" max="1814" width="0" style="32" hidden="1" customWidth="1"/>
    <col min="1815" max="2048" width="11.42578125" style="32"/>
    <col min="2049" max="2049" width="65.28515625" style="32" bestFit="1" customWidth="1"/>
    <col min="2050" max="2050" width="11.42578125" style="32"/>
    <col min="2051" max="2051" width="63.42578125" style="32" customWidth="1"/>
    <col min="2052" max="2053" width="11.42578125" style="32"/>
    <col min="2054" max="2054" width="18.85546875" style="32" customWidth="1"/>
    <col min="2055" max="2055" width="11.42578125" style="32" customWidth="1"/>
    <col min="2056" max="2059" width="20.7109375" style="32" customWidth="1"/>
    <col min="2060" max="2060" width="11.42578125" style="32"/>
    <col min="2061" max="2070" width="0" style="32" hidden="1" customWidth="1"/>
    <col min="2071" max="2304" width="11.42578125" style="32"/>
    <col min="2305" max="2305" width="65.28515625" style="32" bestFit="1" customWidth="1"/>
    <col min="2306" max="2306" width="11.42578125" style="32"/>
    <col min="2307" max="2307" width="63.42578125" style="32" customWidth="1"/>
    <col min="2308" max="2309" width="11.42578125" style="32"/>
    <col min="2310" max="2310" width="18.85546875" style="32" customWidth="1"/>
    <col min="2311" max="2311" width="11.42578125" style="32" customWidth="1"/>
    <col min="2312" max="2315" width="20.7109375" style="32" customWidth="1"/>
    <col min="2316" max="2316" width="11.42578125" style="32"/>
    <col min="2317" max="2326" width="0" style="32" hidden="1" customWidth="1"/>
    <col min="2327" max="2560" width="11.42578125" style="32"/>
    <col min="2561" max="2561" width="65.28515625" style="32" bestFit="1" customWidth="1"/>
    <col min="2562" max="2562" width="11.42578125" style="32"/>
    <col min="2563" max="2563" width="63.42578125" style="32" customWidth="1"/>
    <col min="2564" max="2565" width="11.42578125" style="32"/>
    <col min="2566" max="2566" width="18.85546875" style="32" customWidth="1"/>
    <col min="2567" max="2567" width="11.42578125" style="32" customWidth="1"/>
    <col min="2568" max="2571" width="20.7109375" style="32" customWidth="1"/>
    <col min="2572" max="2572" width="11.42578125" style="32"/>
    <col min="2573" max="2582" width="0" style="32" hidden="1" customWidth="1"/>
    <col min="2583" max="2816" width="11.42578125" style="32"/>
    <col min="2817" max="2817" width="65.28515625" style="32" bestFit="1" customWidth="1"/>
    <col min="2818" max="2818" width="11.42578125" style="32"/>
    <col min="2819" max="2819" width="63.42578125" style="32" customWidth="1"/>
    <col min="2820" max="2821" width="11.42578125" style="32"/>
    <col min="2822" max="2822" width="18.85546875" style="32" customWidth="1"/>
    <col min="2823" max="2823" width="11.42578125" style="32" customWidth="1"/>
    <col min="2824" max="2827" width="20.7109375" style="32" customWidth="1"/>
    <col min="2828" max="2828" width="11.42578125" style="32"/>
    <col min="2829" max="2838" width="0" style="32" hidden="1" customWidth="1"/>
    <col min="2839" max="3072" width="11.42578125" style="32"/>
    <col min="3073" max="3073" width="65.28515625" style="32" bestFit="1" customWidth="1"/>
    <col min="3074" max="3074" width="11.42578125" style="32"/>
    <col min="3075" max="3075" width="63.42578125" style="32" customWidth="1"/>
    <col min="3076" max="3077" width="11.42578125" style="32"/>
    <col min="3078" max="3078" width="18.85546875" style="32" customWidth="1"/>
    <col min="3079" max="3079" width="11.42578125" style="32" customWidth="1"/>
    <col min="3080" max="3083" width="20.7109375" style="32" customWidth="1"/>
    <col min="3084" max="3084" width="11.42578125" style="32"/>
    <col min="3085" max="3094" width="0" style="32" hidden="1" customWidth="1"/>
    <col min="3095" max="3328" width="11.42578125" style="32"/>
    <col min="3329" max="3329" width="65.28515625" style="32" bestFit="1" customWidth="1"/>
    <col min="3330" max="3330" width="11.42578125" style="32"/>
    <col min="3331" max="3331" width="63.42578125" style="32" customWidth="1"/>
    <col min="3332" max="3333" width="11.42578125" style="32"/>
    <col min="3334" max="3334" width="18.85546875" style="32" customWidth="1"/>
    <col min="3335" max="3335" width="11.42578125" style="32" customWidth="1"/>
    <col min="3336" max="3339" width="20.7109375" style="32" customWidth="1"/>
    <col min="3340" max="3340" width="11.42578125" style="32"/>
    <col min="3341" max="3350" width="0" style="32" hidden="1" customWidth="1"/>
    <col min="3351" max="3584" width="11.42578125" style="32"/>
    <col min="3585" max="3585" width="65.28515625" style="32" bestFit="1" customWidth="1"/>
    <col min="3586" max="3586" width="11.42578125" style="32"/>
    <col min="3587" max="3587" width="63.42578125" style="32" customWidth="1"/>
    <col min="3588" max="3589" width="11.42578125" style="32"/>
    <col min="3590" max="3590" width="18.85546875" style="32" customWidth="1"/>
    <col min="3591" max="3591" width="11.42578125" style="32" customWidth="1"/>
    <col min="3592" max="3595" width="20.7109375" style="32" customWidth="1"/>
    <col min="3596" max="3596" width="11.42578125" style="32"/>
    <col min="3597" max="3606" width="0" style="32" hidden="1" customWidth="1"/>
    <col min="3607" max="3840" width="11.42578125" style="32"/>
    <col min="3841" max="3841" width="65.28515625" style="32" bestFit="1" customWidth="1"/>
    <col min="3842" max="3842" width="11.42578125" style="32"/>
    <col min="3843" max="3843" width="63.42578125" style="32" customWidth="1"/>
    <col min="3844" max="3845" width="11.42578125" style="32"/>
    <col min="3846" max="3846" width="18.85546875" style="32" customWidth="1"/>
    <col min="3847" max="3847" width="11.42578125" style="32" customWidth="1"/>
    <col min="3848" max="3851" width="20.7109375" style="32" customWidth="1"/>
    <col min="3852" max="3852" width="11.42578125" style="32"/>
    <col min="3853" max="3862" width="0" style="32" hidden="1" customWidth="1"/>
    <col min="3863" max="4096" width="11.42578125" style="32"/>
    <col min="4097" max="4097" width="65.28515625" style="32" bestFit="1" customWidth="1"/>
    <col min="4098" max="4098" width="11.42578125" style="32"/>
    <col min="4099" max="4099" width="63.42578125" style="32" customWidth="1"/>
    <col min="4100" max="4101" width="11.42578125" style="32"/>
    <col min="4102" max="4102" width="18.85546875" style="32" customWidth="1"/>
    <col min="4103" max="4103" width="11.42578125" style="32" customWidth="1"/>
    <col min="4104" max="4107" width="20.7109375" style="32" customWidth="1"/>
    <col min="4108" max="4108" width="11.42578125" style="32"/>
    <col min="4109" max="4118" width="0" style="32" hidden="1" customWidth="1"/>
    <col min="4119" max="4352" width="11.42578125" style="32"/>
    <col min="4353" max="4353" width="65.28515625" style="32" bestFit="1" customWidth="1"/>
    <col min="4354" max="4354" width="11.42578125" style="32"/>
    <col min="4355" max="4355" width="63.42578125" style="32" customWidth="1"/>
    <col min="4356" max="4357" width="11.42578125" style="32"/>
    <col min="4358" max="4358" width="18.85546875" style="32" customWidth="1"/>
    <col min="4359" max="4359" width="11.42578125" style="32" customWidth="1"/>
    <col min="4360" max="4363" width="20.7109375" style="32" customWidth="1"/>
    <col min="4364" max="4364" width="11.42578125" style="32"/>
    <col min="4365" max="4374" width="0" style="32" hidden="1" customWidth="1"/>
    <col min="4375" max="4608" width="11.42578125" style="32"/>
    <col min="4609" max="4609" width="65.28515625" style="32" bestFit="1" customWidth="1"/>
    <col min="4610" max="4610" width="11.42578125" style="32"/>
    <col min="4611" max="4611" width="63.42578125" style="32" customWidth="1"/>
    <col min="4612" max="4613" width="11.42578125" style="32"/>
    <col min="4614" max="4614" width="18.85546875" style="32" customWidth="1"/>
    <col min="4615" max="4615" width="11.42578125" style="32" customWidth="1"/>
    <col min="4616" max="4619" width="20.7109375" style="32" customWidth="1"/>
    <col min="4620" max="4620" width="11.42578125" style="32"/>
    <col min="4621" max="4630" width="0" style="32" hidden="1" customWidth="1"/>
    <col min="4631" max="4864" width="11.42578125" style="32"/>
    <col min="4865" max="4865" width="65.28515625" style="32" bestFit="1" customWidth="1"/>
    <col min="4866" max="4866" width="11.42578125" style="32"/>
    <col min="4867" max="4867" width="63.42578125" style="32" customWidth="1"/>
    <col min="4868" max="4869" width="11.42578125" style="32"/>
    <col min="4870" max="4870" width="18.85546875" style="32" customWidth="1"/>
    <col min="4871" max="4871" width="11.42578125" style="32" customWidth="1"/>
    <col min="4872" max="4875" width="20.7109375" style="32" customWidth="1"/>
    <col min="4876" max="4876" width="11.42578125" style="32"/>
    <col min="4877" max="4886" width="0" style="32" hidden="1" customWidth="1"/>
    <col min="4887" max="5120" width="11.42578125" style="32"/>
    <col min="5121" max="5121" width="65.28515625" style="32" bestFit="1" customWidth="1"/>
    <col min="5122" max="5122" width="11.42578125" style="32"/>
    <col min="5123" max="5123" width="63.42578125" style="32" customWidth="1"/>
    <col min="5124" max="5125" width="11.42578125" style="32"/>
    <col min="5126" max="5126" width="18.85546875" style="32" customWidth="1"/>
    <col min="5127" max="5127" width="11.42578125" style="32" customWidth="1"/>
    <col min="5128" max="5131" width="20.7109375" style="32" customWidth="1"/>
    <col min="5132" max="5132" width="11.42578125" style="32"/>
    <col min="5133" max="5142" width="0" style="32" hidden="1" customWidth="1"/>
    <col min="5143" max="5376" width="11.42578125" style="32"/>
    <col min="5377" max="5377" width="65.28515625" style="32" bestFit="1" customWidth="1"/>
    <col min="5378" max="5378" width="11.42578125" style="32"/>
    <col min="5379" max="5379" width="63.42578125" style="32" customWidth="1"/>
    <col min="5380" max="5381" width="11.42578125" style="32"/>
    <col min="5382" max="5382" width="18.85546875" style="32" customWidth="1"/>
    <col min="5383" max="5383" width="11.42578125" style="32" customWidth="1"/>
    <col min="5384" max="5387" width="20.7109375" style="32" customWidth="1"/>
    <col min="5388" max="5388" width="11.42578125" style="32"/>
    <col min="5389" max="5398" width="0" style="32" hidden="1" customWidth="1"/>
    <col min="5399" max="5632" width="11.42578125" style="32"/>
    <col min="5633" max="5633" width="65.28515625" style="32" bestFit="1" customWidth="1"/>
    <col min="5634" max="5634" width="11.42578125" style="32"/>
    <col min="5635" max="5635" width="63.42578125" style="32" customWidth="1"/>
    <col min="5636" max="5637" width="11.42578125" style="32"/>
    <col min="5638" max="5638" width="18.85546875" style="32" customWidth="1"/>
    <col min="5639" max="5639" width="11.42578125" style="32" customWidth="1"/>
    <col min="5640" max="5643" width="20.7109375" style="32" customWidth="1"/>
    <col min="5644" max="5644" width="11.42578125" style="32"/>
    <col min="5645" max="5654" width="0" style="32" hidden="1" customWidth="1"/>
    <col min="5655" max="5888" width="11.42578125" style="32"/>
    <col min="5889" max="5889" width="65.28515625" style="32" bestFit="1" customWidth="1"/>
    <col min="5890" max="5890" width="11.42578125" style="32"/>
    <col min="5891" max="5891" width="63.42578125" style="32" customWidth="1"/>
    <col min="5892" max="5893" width="11.42578125" style="32"/>
    <col min="5894" max="5894" width="18.85546875" style="32" customWidth="1"/>
    <col min="5895" max="5895" width="11.42578125" style="32" customWidth="1"/>
    <col min="5896" max="5899" width="20.7109375" style="32" customWidth="1"/>
    <col min="5900" max="5900" width="11.42578125" style="32"/>
    <col min="5901" max="5910" width="0" style="32" hidden="1" customWidth="1"/>
    <col min="5911" max="6144" width="11.42578125" style="32"/>
    <col min="6145" max="6145" width="65.28515625" style="32" bestFit="1" customWidth="1"/>
    <col min="6146" max="6146" width="11.42578125" style="32"/>
    <col min="6147" max="6147" width="63.42578125" style="32" customWidth="1"/>
    <col min="6148" max="6149" width="11.42578125" style="32"/>
    <col min="6150" max="6150" width="18.85546875" style="32" customWidth="1"/>
    <col min="6151" max="6151" width="11.42578125" style="32" customWidth="1"/>
    <col min="6152" max="6155" width="20.7109375" style="32" customWidth="1"/>
    <col min="6156" max="6156" width="11.42578125" style="32"/>
    <col min="6157" max="6166" width="0" style="32" hidden="1" customWidth="1"/>
    <col min="6167" max="6400" width="11.42578125" style="32"/>
    <col min="6401" max="6401" width="65.28515625" style="32" bestFit="1" customWidth="1"/>
    <col min="6402" max="6402" width="11.42578125" style="32"/>
    <col min="6403" max="6403" width="63.42578125" style="32" customWidth="1"/>
    <col min="6404" max="6405" width="11.42578125" style="32"/>
    <col min="6406" max="6406" width="18.85546875" style="32" customWidth="1"/>
    <col min="6407" max="6407" width="11.42578125" style="32" customWidth="1"/>
    <col min="6408" max="6411" width="20.7109375" style="32" customWidth="1"/>
    <col min="6412" max="6412" width="11.42578125" style="32"/>
    <col min="6413" max="6422" width="0" style="32" hidden="1" customWidth="1"/>
    <col min="6423" max="6656" width="11.42578125" style="32"/>
    <col min="6657" max="6657" width="65.28515625" style="32" bestFit="1" customWidth="1"/>
    <col min="6658" max="6658" width="11.42578125" style="32"/>
    <col min="6659" max="6659" width="63.42578125" style="32" customWidth="1"/>
    <col min="6660" max="6661" width="11.42578125" style="32"/>
    <col min="6662" max="6662" width="18.85546875" style="32" customWidth="1"/>
    <col min="6663" max="6663" width="11.42578125" style="32" customWidth="1"/>
    <col min="6664" max="6667" width="20.7109375" style="32" customWidth="1"/>
    <col min="6668" max="6668" width="11.42578125" style="32"/>
    <col min="6669" max="6678" width="0" style="32" hidden="1" customWidth="1"/>
    <col min="6679" max="6912" width="11.42578125" style="32"/>
    <col min="6913" max="6913" width="65.28515625" style="32" bestFit="1" customWidth="1"/>
    <col min="6914" max="6914" width="11.42578125" style="32"/>
    <col min="6915" max="6915" width="63.42578125" style="32" customWidth="1"/>
    <col min="6916" max="6917" width="11.42578125" style="32"/>
    <col min="6918" max="6918" width="18.85546875" style="32" customWidth="1"/>
    <col min="6919" max="6919" width="11.42578125" style="32" customWidth="1"/>
    <col min="6920" max="6923" width="20.7109375" style="32" customWidth="1"/>
    <col min="6924" max="6924" width="11.42578125" style="32"/>
    <col min="6925" max="6934" width="0" style="32" hidden="1" customWidth="1"/>
    <col min="6935" max="7168" width="11.42578125" style="32"/>
    <col min="7169" max="7169" width="65.28515625" style="32" bestFit="1" customWidth="1"/>
    <col min="7170" max="7170" width="11.42578125" style="32"/>
    <col min="7171" max="7171" width="63.42578125" style="32" customWidth="1"/>
    <col min="7172" max="7173" width="11.42578125" style="32"/>
    <col min="7174" max="7174" width="18.85546875" style="32" customWidth="1"/>
    <col min="7175" max="7175" width="11.42578125" style="32" customWidth="1"/>
    <col min="7176" max="7179" width="20.7109375" style="32" customWidth="1"/>
    <col min="7180" max="7180" width="11.42578125" style="32"/>
    <col min="7181" max="7190" width="0" style="32" hidden="1" customWidth="1"/>
    <col min="7191" max="7424" width="11.42578125" style="32"/>
    <col min="7425" max="7425" width="65.28515625" style="32" bestFit="1" customWidth="1"/>
    <col min="7426" max="7426" width="11.42578125" style="32"/>
    <col min="7427" max="7427" width="63.42578125" style="32" customWidth="1"/>
    <col min="7428" max="7429" width="11.42578125" style="32"/>
    <col min="7430" max="7430" width="18.85546875" style="32" customWidth="1"/>
    <col min="7431" max="7431" width="11.42578125" style="32" customWidth="1"/>
    <col min="7432" max="7435" width="20.7109375" style="32" customWidth="1"/>
    <col min="7436" max="7436" width="11.42578125" style="32"/>
    <col min="7437" max="7446" width="0" style="32" hidden="1" customWidth="1"/>
    <col min="7447" max="7680" width="11.42578125" style="32"/>
    <col min="7681" max="7681" width="65.28515625" style="32" bestFit="1" customWidth="1"/>
    <col min="7682" max="7682" width="11.42578125" style="32"/>
    <col min="7683" max="7683" width="63.42578125" style="32" customWidth="1"/>
    <col min="7684" max="7685" width="11.42578125" style="32"/>
    <col min="7686" max="7686" width="18.85546875" style="32" customWidth="1"/>
    <col min="7687" max="7687" width="11.42578125" style="32" customWidth="1"/>
    <col min="7688" max="7691" width="20.7109375" style="32" customWidth="1"/>
    <col min="7692" max="7692" width="11.42578125" style="32"/>
    <col min="7693" max="7702" width="0" style="32" hidden="1" customWidth="1"/>
    <col min="7703" max="7936" width="11.42578125" style="32"/>
    <col min="7937" max="7937" width="65.28515625" style="32" bestFit="1" customWidth="1"/>
    <col min="7938" max="7938" width="11.42578125" style="32"/>
    <col min="7939" max="7939" width="63.42578125" style="32" customWidth="1"/>
    <col min="7940" max="7941" width="11.42578125" style="32"/>
    <col min="7942" max="7942" width="18.85546875" style="32" customWidth="1"/>
    <col min="7943" max="7943" width="11.42578125" style="32" customWidth="1"/>
    <col min="7944" max="7947" width="20.7109375" style="32" customWidth="1"/>
    <col min="7948" max="7948" width="11.42578125" style="32"/>
    <col min="7949" max="7958" width="0" style="32" hidden="1" customWidth="1"/>
    <col min="7959" max="8192" width="11.42578125" style="32"/>
    <col min="8193" max="8193" width="65.28515625" style="32" bestFit="1" customWidth="1"/>
    <col min="8194" max="8194" width="11.42578125" style="32"/>
    <col min="8195" max="8195" width="63.42578125" style="32" customWidth="1"/>
    <col min="8196" max="8197" width="11.42578125" style="32"/>
    <col min="8198" max="8198" width="18.85546875" style="32" customWidth="1"/>
    <col min="8199" max="8199" width="11.42578125" style="32" customWidth="1"/>
    <col min="8200" max="8203" width="20.7109375" style="32" customWidth="1"/>
    <col min="8204" max="8204" width="11.42578125" style="32"/>
    <col min="8205" max="8214" width="0" style="32" hidden="1" customWidth="1"/>
    <col min="8215" max="8448" width="11.42578125" style="32"/>
    <col min="8449" max="8449" width="65.28515625" style="32" bestFit="1" customWidth="1"/>
    <col min="8450" max="8450" width="11.42578125" style="32"/>
    <col min="8451" max="8451" width="63.42578125" style="32" customWidth="1"/>
    <col min="8452" max="8453" width="11.42578125" style="32"/>
    <col min="8454" max="8454" width="18.85546875" style="32" customWidth="1"/>
    <col min="8455" max="8455" width="11.42578125" style="32" customWidth="1"/>
    <col min="8456" max="8459" width="20.7109375" style="32" customWidth="1"/>
    <col min="8460" max="8460" width="11.42578125" style="32"/>
    <col min="8461" max="8470" width="0" style="32" hidden="1" customWidth="1"/>
    <col min="8471" max="8704" width="11.42578125" style="32"/>
    <col min="8705" max="8705" width="65.28515625" style="32" bestFit="1" customWidth="1"/>
    <col min="8706" max="8706" width="11.42578125" style="32"/>
    <col min="8707" max="8707" width="63.42578125" style="32" customWidth="1"/>
    <col min="8708" max="8709" width="11.42578125" style="32"/>
    <col min="8710" max="8710" width="18.85546875" style="32" customWidth="1"/>
    <col min="8711" max="8711" width="11.42578125" style="32" customWidth="1"/>
    <col min="8712" max="8715" width="20.7109375" style="32" customWidth="1"/>
    <col min="8716" max="8716" width="11.42578125" style="32"/>
    <col min="8717" max="8726" width="0" style="32" hidden="1" customWidth="1"/>
    <col min="8727" max="8960" width="11.42578125" style="32"/>
    <col min="8961" max="8961" width="65.28515625" style="32" bestFit="1" customWidth="1"/>
    <col min="8962" max="8962" width="11.42578125" style="32"/>
    <col min="8963" max="8963" width="63.42578125" style="32" customWidth="1"/>
    <col min="8964" max="8965" width="11.42578125" style="32"/>
    <col min="8966" max="8966" width="18.85546875" style="32" customWidth="1"/>
    <col min="8967" max="8967" width="11.42578125" style="32" customWidth="1"/>
    <col min="8968" max="8971" width="20.7109375" style="32" customWidth="1"/>
    <col min="8972" max="8972" width="11.42578125" style="32"/>
    <col min="8973" max="8982" width="0" style="32" hidden="1" customWidth="1"/>
    <col min="8983" max="9216" width="11.42578125" style="32"/>
    <col min="9217" max="9217" width="65.28515625" style="32" bestFit="1" customWidth="1"/>
    <col min="9218" max="9218" width="11.42578125" style="32"/>
    <col min="9219" max="9219" width="63.42578125" style="32" customWidth="1"/>
    <col min="9220" max="9221" width="11.42578125" style="32"/>
    <col min="9222" max="9222" width="18.85546875" style="32" customWidth="1"/>
    <col min="9223" max="9223" width="11.42578125" style="32" customWidth="1"/>
    <col min="9224" max="9227" width="20.7109375" style="32" customWidth="1"/>
    <col min="9228" max="9228" width="11.42578125" style="32"/>
    <col min="9229" max="9238" width="0" style="32" hidden="1" customWidth="1"/>
    <col min="9239" max="9472" width="11.42578125" style="32"/>
    <col min="9473" max="9473" width="65.28515625" style="32" bestFit="1" customWidth="1"/>
    <col min="9474" max="9474" width="11.42578125" style="32"/>
    <col min="9475" max="9475" width="63.42578125" style="32" customWidth="1"/>
    <col min="9476" max="9477" width="11.42578125" style="32"/>
    <col min="9478" max="9478" width="18.85546875" style="32" customWidth="1"/>
    <col min="9479" max="9479" width="11.42578125" style="32" customWidth="1"/>
    <col min="9480" max="9483" width="20.7109375" style="32" customWidth="1"/>
    <col min="9484" max="9484" width="11.42578125" style="32"/>
    <col min="9485" max="9494" width="0" style="32" hidden="1" customWidth="1"/>
    <col min="9495" max="9728" width="11.42578125" style="32"/>
    <col min="9729" max="9729" width="65.28515625" style="32" bestFit="1" customWidth="1"/>
    <col min="9730" max="9730" width="11.42578125" style="32"/>
    <col min="9731" max="9731" width="63.42578125" style="32" customWidth="1"/>
    <col min="9732" max="9733" width="11.42578125" style="32"/>
    <col min="9734" max="9734" width="18.85546875" style="32" customWidth="1"/>
    <col min="9735" max="9735" width="11.42578125" style="32" customWidth="1"/>
    <col min="9736" max="9739" width="20.7109375" style="32" customWidth="1"/>
    <col min="9740" max="9740" width="11.42578125" style="32"/>
    <col min="9741" max="9750" width="0" style="32" hidden="1" customWidth="1"/>
    <col min="9751" max="9984" width="11.42578125" style="32"/>
    <col min="9985" max="9985" width="65.28515625" style="32" bestFit="1" customWidth="1"/>
    <col min="9986" max="9986" width="11.42578125" style="32"/>
    <col min="9987" max="9987" width="63.42578125" style="32" customWidth="1"/>
    <col min="9988" max="9989" width="11.42578125" style="32"/>
    <col min="9990" max="9990" width="18.85546875" style="32" customWidth="1"/>
    <col min="9991" max="9991" width="11.42578125" style="32" customWidth="1"/>
    <col min="9992" max="9995" width="20.7109375" style="32" customWidth="1"/>
    <col min="9996" max="9996" width="11.42578125" style="32"/>
    <col min="9997" max="10006" width="0" style="32" hidden="1" customWidth="1"/>
    <col min="10007" max="10240" width="11.42578125" style="32"/>
    <col min="10241" max="10241" width="65.28515625" style="32" bestFit="1" customWidth="1"/>
    <col min="10242" max="10242" width="11.42578125" style="32"/>
    <col min="10243" max="10243" width="63.42578125" style="32" customWidth="1"/>
    <col min="10244" max="10245" width="11.42578125" style="32"/>
    <col min="10246" max="10246" width="18.85546875" style="32" customWidth="1"/>
    <col min="10247" max="10247" width="11.42578125" style="32" customWidth="1"/>
    <col min="10248" max="10251" width="20.7109375" style="32" customWidth="1"/>
    <col min="10252" max="10252" width="11.42578125" style="32"/>
    <col min="10253" max="10262" width="0" style="32" hidden="1" customWidth="1"/>
    <col min="10263" max="10496" width="11.42578125" style="32"/>
    <col min="10497" max="10497" width="65.28515625" style="32" bestFit="1" customWidth="1"/>
    <col min="10498" max="10498" width="11.42578125" style="32"/>
    <col min="10499" max="10499" width="63.42578125" style="32" customWidth="1"/>
    <col min="10500" max="10501" width="11.42578125" style="32"/>
    <col min="10502" max="10502" width="18.85546875" style="32" customWidth="1"/>
    <col min="10503" max="10503" width="11.42578125" style="32" customWidth="1"/>
    <col min="10504" max="10507" width="20.7109375" style="32" customWidth="1"/>
    <col min="10508" max="10508" width="11.42578125" style="32"/>
    <col min="10509" max="10518" width="0" style="32" hidden="1" customWidth="1"/>
    <col min="10519" max="10752" width="11.42578125" style="32"/>
    <col min="10753" max="10753" width="65.28515625" style="32" bestFit="1" customWidth="1"/>
    <col min="10754" max="10754" width="11.42578125" style="32"/>
    <col min="10755" max="10755" width="63.42578125" style="32" customWidth="1"/>
    <col min="10756" max="10757" width="11.42578125" style="32"/>
    <col min="10758" max="10758" width="18.85546875" style="32" customWidth="1"/>
    <col min="10759" max="10759" width="11.42578125" style="32" customWidth="1"/>
    <col min="10760" max="10763" width="20.7109375" style="32" customWidth="1"/>
    <col min="10764" max="10764" width="11.42578125" style="32"/>
    <col min="10765" max="10774" width="0" style="32" hidden="1" customWidth="1"/>
    <col min="10775" max="11008" width="11.42578125" style="32"/>
    <col min="11009" max="11009" width="65.28515625" style="32" bestFit="1" customWidth="1"/>
    <col min="11010" max="11010" width="11.42578125" style="32"/>
    <col min="11011" max="11011" width="63.42578125" style="32" customWidth="1"/>
    <col min="11012" max="11013" width="11.42578125" style="32"/>
    <col min="11014" max="11014" width="18.85546875" style="32" customWidth="1"/>
    <col min="11015" max="11015" width="11.42578125" style="32" customWidth="1"/>
    <col min="11016" max="11019" width="20.7109375" style="32" customWidth="1"/>
    <col min="11020" max="11020" width="11.42578125" style="32"/>
    <col min="11021" max="11030" width="0" style="32" hidden="1" customWidth="1"/>
    <col min="11031" max="11264" width="11.42578125" style="32"/>
    <col min="11265" max="11265" width="65.28515625" style="32" bestFit="1" customWidth="1"/>
    <col min="11266" max="11266" width="11.42578125" style="32"/>
    <col min="11267" max="11267" width="63.42578125" style="32" customWidth="1"/>
    <col min="11268" max="11269" width="11.42578125" style="32"/>
    <col min="11270" max="11270" width="18.85546875" style="32" customWidth="1"/>
    <col min="11271" max="11271" width="11.42578125" style="32" customWidth="1"/>
    <col min="11272" max="11275" width="20.7109375" style="32" customWidth="1"/>
    <col min="11276" max="11276" width="11.42578125" style="32"/>
    <col min="11277" max="11286" width="0" style="32" hidden="1" customWidth="1"/>
    <col min="11287" max="11520" width="11.42578125" style="32"/>
    <col min="11521" max="11521" width="65.28515625" style="32" bestFit="1" customWidth="1"/>
    <col min="11522" max="11522" width="11.42578125" style="32"/>
    <col min="11523" max="11523" width="63.42578125" style="32" customWidth="1"/>
    <col min="11524" max="11525" width="11.42578125" style="32"/>
    <col min="11526" max="11526" width="18.85546875" style="32" customWidth="1"/>
    <col min="11527" max="11527" width="11.42578125" style="32" customWidth="1"/>
    <col min="11528" max="11531" width="20.7109375" style="32" customWidth="1"/>
    <col min="11532" max="11532" width="11.42578125" style="32"/>
    <col min="11533" max="11542" width="0" style="32" hidden="1" customWidth="1"/>
    <col min="11543" max="11776" width="11.42578125" style="32"/>
    <col min="11777" max="11777" width="65.28515625" style="32" bestFit="1" customWidth="1"/>
    <col min="11778" max="11778" width="11.42578125" style="32"/>
    <col min="11779" max="11779" width="63.42578125" style="32" customWidth="1"/>
    <col min="11780" max="11781" width="11.42578125" style="32"/>
    <col min="11782" max="11782" width="18.85546875" style="32" customWidth="1"/>
    <col min="11783" max="11783" width="11.42578125" style="32" customWidth="1"/>
    <col min="11784" max="11787" width="20.7109375" style="32" customWidth="1"/>
    <col min="11788" max="11788" width="11.42578125" style="32"/>
    <col min="11789" max="11798" width="0" style="32" hidden="1" customWidth="1"/>
    <col min="11799" max="12032" width="11.42578125" style="32"/>
    <col min="12033" max="12033" width="65.28515625" style="32" bestFit="1" customWidth="1"/>
    <col min="12034" max="12034" width="11.42578125" style="32"/>
    <col min="12035" max="12035" width="63.42578125" style="32" customWidth="1"/>
    <col min="12036" max="12037" width="11.42578125" style="32"/>
    <col min="12038" max="12038" width="18.85546875" style="32" customWidth="1"/>
    <col min="12039" max="12039" width="11.42578125" style="32" customWidth="1"/>
    <col min="12040" max="12043" width="20.7109375" style="32" customWidth="1"/>
    <col min="12044" max="12044" width="11.42578125" style="32"/>
    <col min="12045" max="12054" width="0" style="32" hidden="1" customWidth="1"/>
    <col min="12055" max="12288" width="11.42578125" style="32"/>
    <col min="12289" max="12289" width="65.28515625" style="32" bestFit="1" customWidth="1"/>
    <col min="12290" max="12290" width="11.42578125" style="32"/>
    <col min="12291" max="12291" width="63.42578125" style="32" customWidth="1"/>
    <col min="12292" max="12293" width="11.42578125" style="32"/>
    <col min="12294" max="12294" width="18.85546875" style="32" customWidth="1"/>
    <col min="12295" max="12295" width="11.42578125" style="32" customWidth="1"/>
    <col min="12296" max="12299" width="20.7109375" style="32" customWidth="1"/>
    <col min="12300" max="12300" width="11.42578125" style="32"/>
    <col min="12301" max="12310" width="0" style="32" hidden="1" customWidth="1"/>
    <col min="12311" max="12544" width="11.42578125" style="32"/>
    <col min="12545" max="12545" width="65.28515625" style="32" bestFit="1" customWidth="1"/>
    <col min="12546" max="12546" width="11.42578125" style="32"/>
    <col min="12547" max="12547" width="63.42578125" style="32" customWidth="1"/>
    <col min="12548" max="12549" width="11.42578125" style="32"/>
    <col min="12550" max="12550" width="18.85546875" style="32" customWidth="1"/>
    <col min="12551" max="12551" width="11.42578125" style="32" customWidth="1"/>
    <col min="12552" max="12555" width="20.7109375" style="32" customWidth="1"/>
    <col min="12556" max="12556" width="11.42578125" style="32"/>
    <col min="12557" max="12566" width="0" style="32" hidden="1" customWidth="1"/>
    <col min="12567" max="12800" width="11.42578125" style="32"/>
    <col min="12801" max="12801" width="65.28515625" style="32" bestFit="1" customWidth="1"/>
    <col min="12802" max="12802" width="11.42578125" style="32"/>
    <col min="12803" max="12803" width="63.42578125" style="32" customWidth="1"/>
    <col min="12804" max="12805" width="11.42578125" style="32"/>
    <col min="12806" max="12806" width="18.85546875" style="32" customWidth="1"/>
    <col min="12807" max="12807" width="11.42578125" style="32" customWidth="1"/>
    <col min="12808" max="12811" width="20.7109375" style="32" customWidth="1"/>
    <col min="12812" max="12812" width="11.42578125" style="32"/>
    <col min="12813" max="12822" width="0" style="32" hidden="1" customWidth="1"/>
    <col min="12823" max="13056" width="11.42578125" style="32"/>
    <col min="13057" max="13057" width="65.28515625" style="32" bestFit="1" customWidth="1"/>
    <col min="13058" max="13058" width="11.42578125" style="32"/>
    <col min="13059" max="13059" width="63.42578125" style="32" customWidth="1"/>
    <col min="13060" max="13061" width="11.42578125" style="32"/>
    <col min="13062" max="13062" width="18.85546875" style="32" customWidth="1"/>
    <col min="13063" max="13063" width="11.42578125" style="32" customWidth="1"/>
    <col min="13064" max="13067" width="20.7109375" style="32" customWidth="1"/>
    <col min="13068" max="13068" width="11.42578125" style="32"/>
    <col min="13069" max="13078" width="0" style="32" hidden="1" customWidth="1"/>
    <col min="13079" max="13312" width="11.42578125" style="32"/>
    <col min="13313" max="13313" width="65.28515625" style="32" bestFit="1" customWidth="1"/>
    <col min="13314" max="13314" width="11.42578125" style="32"/>
    <col min="13315" max="13315" width="63.42578125" style="32" customWidth="1"/>
    <col min="13316" max="13317" width="11.42578125" style="32"/>
    <col min="13318" max="13318" width="18.85546875" style="32" customWidth="1"/>
    <col min="13319" max="13319" width="11.42578125" style="32" customWidth="1"/>
    <col min="13320" max="13323" width="20.7109375" style="32" customWidth="1"/>
    <col min="13324" max="13324" width="11.42578125" style="32"/>
    <col min="13325" max="13334" width="0" style="32" hidden="1" customWidth="1"/>
    <col min="13335" max="13568" width="11.42578125" style="32"/>
    <col min="13569" max="13569" width="65.28515625" style="32" bestFit="1" customWidth="1"/>
    <col min="13570" max="13570" width="11.42578125" style="32"/>
    <col min="13571" max="13571" width="63.42578125" style="32" customWidth="1"/>
    <col min="13572" max="13573" width="11.42578125" style="32"/>
    <col min="13574" max="13574" width="18.85546875" style="32" customWidth="1"/>
    <col min="13575" max="13575" width="11.42578125" style="32" customWidth="1"/>
    <col min="13576" max="13579" width="20.7109375" style="32" customWidth="1"/>
    <col min="13580" max="13580" width="11.42578125" style="32"/>
    <col min="13581" max="13590" width="0" style="32" hidden="1" customWidth="1"/>
    <col min="13591" max="13824" width="11.42578125" style="32"/>
    <col min="13825" max="13825" width="65.28515625" style="32" bestFit="1" customWidth="1"/>
    <col min="13826" max="13826" width="11.42578125" style="32"/>
    <col min="13827" max="13827" width="63.42578125" style="32" customWidth="1"/>
    <col min="13828" max="13829" width="11.42578125" style="32"/>
    <col min="13830" max="13830" width="18.85546875" style="32" customWidth="1"/>
    <col min="13831" max="13831" width="11.42578125" style="32" customWidth="1"/>
    <col min="13832" max="13835" width="20.7109375" style="32" customWidth="1"/>
    <col min="13836" max="13836" width="11.42578125" style="32"/>
    <col min="13837" max="13846" width="0" style="32" hidden="1" customWidth="1"/>
    <col min="13847" max="14080" width="11.42578125" style="32"/>
    <col min="14081" max="14081" width="65.28515625" style="32" bestFit="1" customWidth="1"/>
    <col min="14082" max="14082" width="11.42578125" style="32"/>
    <col min="14083" max="14083" width="63.42578125" style="32" customWidth="1"/>
    <col min="14084" max="14085" width="11.42578125" style="32"/>
    <col min="14086" max="14086" width="18.85546875" style="32" customWidth="1"/>
    <col min="14087" max="14087" width="11.42578125" style="32" customWidth="1"/>
    <col min="14088" max="14091" width="20.7109375" style="32" customWidth="1"/>
    <col min="14092" max="14092" width="11.42578125" style="32"/>
    <col min="14093" max="14102" width="0" style="32" hidden="1" customWidth="1"/>
    <col min="14103" max="14336" width="11.42578125" style="32"/>
    <col min="14337" max="14337" width="65.28515625" style="32" bestFit="1" customWidth="1"/>
    <col min="14338" max="14338" width="11.42578125" style="32"/>
    <col min="14339" max="14339" width="63.42578125" style="32" customWidth="1"/>
    <col min="14340" max="14341" width="11.42578125" style="32"/>
    <col min="14342" max="14342" width="18.85546875" style="32" customWidth="1"/>
    <col min="14343" max="14343" width="11.42578125" style="32" customWidth="1"/>
    <col min="14344" max="14347" width="20.7109375" style="32" customWidth="1"/>
    <col min="14348" max="14348" width="11.42578125" style="32"/>
    <col min="14349" max="14358" width="0" style="32" hidden="1" customWidth="1"/>
    <col min="14359" max="14592" width="11.42578125" style="32"/>
    <col min="14593" max="14593" width="65.28515625" style="32" bestFit="1" customWidth="1"/>
    <col min="14594" max="14594" width="11.42578125" style="32"/>
    <col min="14595" max="14595" width="63.42578125" style="32" customWidth="1"/>
    <col min="14596" max="14597" width="11.42578125" style="32"/>
    <col min="14598" max="14598" width="18.85546875" style="32" customWidth="1"/>
    <col min="14599" max="14599" width="11.42578125" style="32" customWidth="1"/>
    <col min="14600" max="14603" width="20.7109375" style="32" customWidth="1"/>
    <col min="14604" max="14604" width="11.42578125" style="32"/>
    <col min="14605" max="14614" width="0" style="32" hidden="1" customWidth="1"/>
    <col min="14615" max="14848" width="11.42578125" style="32"/>
    <col min="14849" max="14849" width="65.28515625" style="32" bestFit="1" customWidth="1"/>
    <col min="14850" max="14850" width="11.42578125" style="32"/>
    <col min="14851" max="14851" width="63.42578125" style="32" customWidth="1"/>
    <col min="14852" max="14853" width="11.42578125" style="32"/>
    <col min="14854" max="14854" width="18.85546875" style="32" customWidth="1"/>
    <col min="14855" max="14855" width="11.42578125" style="32" customWidth="1"/>
    <col min="14856" max="14859" width="20.7109375" style="32" customWidth="1"/>
    <col min="14860" max="14860" width="11.42578125" style="32"/>
    <col min="14861" max="14870" width="0" style="32" hidden="1" customWidth="1"/>
    <col min="14871" max="15104" width="11.42578125" style="32"/>
    <col min="15105" max="15105" width="65.28515625" style="32" bestFit="1" customWidth="1"/>
    <col min="15106" max="15106" width="11.42578125" style="32"/>
    <col min="15107" max="15107" width="63.42578125" style="32" customWidth="1"/>
    <col min="15108" max="15109" width="11.42578125" style="32"/>
    <col min="15110" max="15110" width="18.85546875" style="32" customWidth="1"/>
    <col min="15111" max="15111" width="11.42578125" style="32" customWidth="1"/>
    <col min="15112" max="15115" width="20.7109375" style="32" customWidth="1"/>
    <col min="15116" max="15116" width="11.42578125" style="32"/>
    <col min="15117" max="15126" width="0" style="32" hidden="1" customWidth="1"/>
    <col min="15127" max="15360" width="11.42578125" style="32"/>
    <col min="15361" max="15361" width="65.28515625" style="32" bestFit="1" customWidth="1"/>
    <col min="15362" max="15362" width="11.42578125" style="32"/>
    <col min="15363" max="15363" width="63.42578125" style="32" customWidth="1"/>
    <col min="15364" max="15365" width="11.42578125" style="32"/>
    <col min="15366" max="15366" width="18.85546875" style="32" customWidth="1"/>
    <col min="15367" max="15367" width="11.42578125" style="32" customWidth="1"/>
    <col min="15368" max="15371" width="20.7109375" style="32" customWidth="1"/>
    <col min="15372" max="15372" width="11.42578125" style="32"/>
    <col min="15373" max="15382" width="0" style="32" hidden="1" customWidth="1"/>
    <col min="15383" max="15616" width="11.42578125" style="32"/>
    <col min="15617" max="15617" width="65.28515625" style="32" bestFit="1" customWidth="1"/>
    <col min="15618" max="15618" width="11.42578125" style="32"/>
    <col min="15619" max="15619" width="63.42578125" style="32" customWidth="1"/>
    <col min="15620" max="15621" width="11.42578125" style="32"/>
    <col min="15622" max="15622" width="18.85546875" style="32" customWidth="1"/>
    <col min="15623" max="15623" width="11.42578125" style="32" customWidth="1"/>
    <col min="15624" max="15627" width="20.7109375" style="32" customWidth="1"/>
    <col min="15628" max="15628" width="11.42578125" style="32"/>
    <col min="15629" max="15638" width="0" style="32" hidden="1" customWidth="1"/>
    <col min="15639" max="15872" width="11.42578125" style="32"/>
    <col min="15873" max="15873" width="65.28515625" style="32" bestFit="1" customWidth="1"/>
    <col min="15874" max="15874" width="11.42578125" style="32"/>
    <col min="15875" max="15875" width="63.42578125" style="32" customWidth="1"/>
    <col min="15876" max="15877" width="11.42578125" style="32"/>
    <col min="15878" max="15878" width="18.85546875" style="32" customWidth="1"/>
    <col min="15879" max="15879" width="11.42578125" style="32" customWidth="1"/>
    <col min="15880" max="15883" width="20.7109375" style="32" customWidth="1"/>
    <col min="15884" max="15884" width="11.42578125" style="32"/>
    <col min="15885" max="15894" width="0" style="32" hidden="1" customWidth="1"/>
    <col min="15895" max="16128" width="11.42578125" style="32"/>
    <col min="16129" max="16129" width="65.28515625" style="32" bestFit="1" customWidth="1"/>
    <col min="16130" max="16130" width="11.42578125" style="32"/>
    <col min="16131" max="16131" width="63.42578125" style="32" customWidth="1"/>
    <col min="16132" max="16133" width="11.42578125" style="32"/>
    <col min="16134" max="16134" width="18.85546875" style="32" customWidth="1"/>
    <col min="16135" max="16135" width="11.42578125" style="32" customWidth="1"/>
    <col min="16136" max="16139" width="20.7109375" style="32" customWidth="1"/>
    <col min="16140" max="16140" width="11.42578125" style="32"/>
    <col min="16141" max="16150" width="0" style="32" hidden="1" customWidth="1"/>
    <col min="16151" max="16384" width="11.42578125" style="32"/>
  </cols>
  <sheetData>
    <row r="1" spans="1:20" ht="37.5" customHeight="1" x14ac:dyDescent="0.2">
      <c r="A1" s="31" t="s">
        <v>140</v>
      </c>
      <c r="C1" s="31" t="s">
        <v>141</v>
      </c>
      <c r="E1" s="31" t="s">
        <v>142</v>
      </c>
      <c r="F1" s="31" t="s">
        <v>143</v>
      </c>
      <c r="H1" s="581" t="s">
        <v>144</v>
      </c>
      <c r="I1" s="581"/>
      <c r="J1" s="581"/>
      <c r="K1" s="581"/>
      <c r="L1" s="582" t="s">
        <v>145</v>
      </c>
      <c r="M1" s="583"/>
      <c r="N1" s="583"/>
      <c r="O1" s="583"/>
      <c r="P1" s="34"/>
      <c r="Q1" s="584" t="s">
        <v>146</v>
      </c>
      <c r="R1" s="584"/>
      <c r="S1" s="584"/>
      <c r="T1" s="584"/>
    </row>
    <row r="2" spans="1:20" ht="21" customHeight="1" thickBot="1" x14ac:dyDescent="0.25">
      <c r="A2" s="35" t="s">
        <v>147</v>
      </c>
      <c r="C2" s="36" t="s">
        <v>148</v>
      </c>
      <c r="E2" s="37">
        <v>1</v>
      </c>
      <c r="F2" s="37" t="s">
        <v>149</v>
      </c>
      <c r="H2" s="576" t="s">
        <v>150</v>
      </c>
      <c r="I2" s="577"/>
      <c r="J2" s="577"/>
      <c r="K2" s="578"/>
      <c r="M2" s="38">
        <v>2012</v>
      </c>
      <c r="N2" s="38"/>
      <c r="O2" s="38"/>
      <c r="P2" s="39"/>
      <c r="Q2" s="31"/>
      <c r="R2" s="40" t="s">
        <v>151</v>
      </c>
      <c r="S2" s="40" t="s">
        <v>152</v>
      </c>
      <c r="T2" s="40" t="s">
        <v>153</v>
      </c>
    </row>
    <row r="3" spans="1:20" ht="19.5" customHeight="1" x14ac:dyDescent="0.2">
      <c r="A3" s="41" t="s">
        <v>154</v>
      </c>
      <c r="C3" s="36" t="s">
        <v>155</v>
      </c>
      <c r="E3" s="37">
        <v>2</v>
      </c>
      <c r="F3" s="37" t="s">
        <v>156</v>
      </c>
      <c r="H3" s="585" t="s">
        <v>157</v>
      </c>
      <c r="I3" s="42">
        <v>2017</v>
      </c>
      <c r="J3" s="43"/>
      <c r="K3" s="44"/>
      <c r="M3" s="45" t="s">
        <v>151</v>
      </c>
      <c r="N3" s="45" t="s">
        <v>152</v>
      </c>
      <c r="O3" s="45" t="s">
        <v>153</v>
      </c>
      <c r="P3" s="39"/>
      <c r="Q3" s="46" t="s">
        <v>158</v>
      </c>
      <c r="R3" s="47">
        <v>479830</v>
      </c>
      <c r="S3" s="47">
        <v>222331</v>
      </c>
      <c r="T3" s="47">
        <v>257499</v>
      </c>
    </row>
    <row r="4" spans="1:20" ht="15.75" customHeight="1" x14ac:dyDescent="0.2">
      <c r="A4" s="48" t="s">
        <v>159</v>
      </c>
      <c r="C4" s="36" t="s">
        <v>160</v>
      </c>
      <c r="E4" s="37">
        <v>3</v>
      </c>
      <c r="F4" s="37" t="s">
        <v>161</v>
      </c>
      <c r="H4" s="586"/>
      <c r="I4" s="49" t="s">
        <v>151</v>
      </c>
      <c r="J4" s="50" t="s">
        <v>152</v>
      </c>
      <c r="K4" s="51" t="s">
        <v>153</v>
      </c>
      <c r="M4" s="47">
        <v>7571345</v>
      </c>
      <c r="N4" s="47">
        <v>3653868</v>
      </c>
      <c r="O4" s="47">
        <v>3917477</v>
      </c>
      <c r="P4" s="39"/>
      <c r="Q4" s="46" t="s">
        <v>162</v>
      </c>
      <c r="R4" s="47">
        <v>135160</v>
      </c>
      <c r="S4" s="47">
        <v>62795</v>
      </c>
      <c r="T4" s="47">
        <v>72365</v>
      </c>
    </row>
    <row r="5" spans="1:20" x14ac:dyDescent="0.2">
      <c r="C5" s="36" t="s">
        <v>163</v>
      </c>
      <c r="E5" s="37">
        <v>4</v>
      </c>
      <c r="F5" s="37" t="s">
        <v>164</v>
      </c>
      <c r="H5" s="52" t="s">
        <v>165</v>
      </c>
      <c r="I5" s="53"/>
      <c r="J5" s="54"/>
      <c r="K5" s="55"/>
      <c r="M5" s="56">
        <v>120482</v>
      </c>
      <c r="N5" s="56">
        <v>61704</v>
      </c>
      <c r="O5" s="56">
        <v>58778</v>
      </c>
      <c r="P5" s="39"/>
      <c r="Q5" s="46" t="s">
        <v>166</v>
      </c>
      <c r="R5" s="47">
        <v>109955</v>
      </c>
      <c r="S5" s="47">
        <v>55153</v>
      </c>
      <c r="T5" s="47">
        <v>54802</v>
      </c>
    </row>
    <row r="6" spans="1:20" x14ac:dyDescent="0.2">
      <c r="A6" s="57" t="s">
        <v>112</v>
      </c>
      <c r="C6" s="36" t="s">
        <v>167</v>
      </c>
      <c r="E6" s="37">
        <v>5</v>
      </c>
      <c r="F6" s="37" t="s">
        <v>168</v>
      </c>
      <c r="H6" s="58" t="s">
        <v>151</v>
      </c>
      <c r="I6" s="59">
        <v>8080734</v>
      </c>
      <c r="J6" s="59">
        <v>3912910</v>
      </c>
      <c r="K6" s="59">
        <v>4167824</v>
      </c>
      <c r="M6" s="56">
        <v>120064</v>
      </c>
      <c r="N6" s="56">
        <v>61454</v>
      </c>
      <c r="O6" s="56">
        <v>58610</v>
      </c>
      <c r="P6" s="39"/>
      <c r="Q6" s="46" t="s">
        <v>169</v>
      </c>
      <c r="R6" s="47">
        <v>409257</v>
      </c>
      <c r="S6" s="47">
        <v>199566</v>
      </c>
      <c r="T6" s="47">
        <v>209691</v>
      </c>
    </row>
    <row r="7" spans="1:20" ht="12.75" customHeight="1" x14ac:dyDescent="0.2">
      <c r="A7" s="48" t="s">
        <v>170</v>
      </c>
      <c r="C7" s="36" t="s">
        <v>171</v>
      </c>
      <c r="E7" s="37">
        <v>6</v>
      </c>
      <c r="F7" s="37" t="s">
        <v>172</v>
      </c>
      <c r="H7" s="60" t="s">
        <v>173</v>
      </c>
      <c r="I7" s="61">
        <v>607390</v>
      </c>
      <c r="J7" s="61">
        <v>312062</v>
      </c>
      <c r="K7" s="61">
        <v>295328</v>
      </c>
      <c r="M7" s="56">
        <v>119780</v>
      </c>
      <c r="N7" s="56">
        <v>61272</v>
      </c>
      <c r="O7" s="56">
        <v>58508</v>
      </c>
      <c r="P7" s="39"/>
      <c r="Q7" s="46" t="s">
        <v>174</v>
      </c>
      <c r="R7" s="47">
        <v>400686</v>
      </c>
      <c r="S7" s="47">
        <v>197911</v>
      </c>
      <c r="T7" s="47">
        <v>202775</v>
      </c>
    </row>
    <row r="8" spans="1:20" ht="14.25" customHeight="1" x14ac:dyDescent="0.2">
      <c r="A8" s="48" t="s">
        <v>175</v>
      </c>
      <c r="C8" s="36" t="s">
        <v>176</v>
      </c>
      <c r="E8" s="37">
        <v>7</v>
      </c>
      <c r="F8" s="37" t="s">
        <v>177</v>
      </c>
      <c r="H8" s="60" t="s">
        <v>178</v>
      </c>
      <c r="I8" s="61">
        <v>601914</v>
      </c>
      <c r="J8" s="61">
        <v>308936</v>
      </c>
      <c r="K8" s="61">
        <v>292978</v>
      </c>
      <c r="M8" s="56">
        <v>119273</v>
      </c>
      <c r="N8" s="56">
        <v>61064</v>
      </c>
      <c r="O8" s="56">
        <v>58209</v>
      </c>
      <c r="P8" s="39"/>
      <c r="Q8" s="46" t="s">
        <v>179</v>
      </c>
      <c r="R8" s="47">
        <v>201593</v>
      </c>
      <c r="S8" s="47">
        <v>99557</v>
      </c>
      <c r="T8" s="47">
        <v>102036</v>
      </c>
    </row>
    <row r="9" spans="1:20" ht="15.75" customHeight="1" x14ac:dyDescent="0.2">
      <c r="A9" s="48" t="s">
        <v>180</v>
      </c>
      <c r="C9" s="31" t="s">
        <v>181</v>
      </c>
      <c r="E9" s="37">
        <v>8</v>
      </c>
      <c r="F9" s="37" t="s">
        <v>182</v>
      </c>
      <c r="H9" s="60" t="s">
        <v>183</v>
      </c>
      <c r="I9" s="61">
        <v>602967</v>
      </c>
      <c r="J9" s="61">
        <v>308654</v>
      </c>
      <c r="K9" s="61">
        <v>294313</v>
      </c>
      <c r="M9" s="56">
        <v>118935</v>
      </c>
      <c r="N9" s="56">
        <v>60931</v>
      </c>
      <c r="O9" s="56">
        <v>58004</v>
      </c>
      <c r="P9" s="39"/>
      <c r="Q9" s="46" t="s">
        <v>184</v>
      </c>
      <c r="R9" s="47">
        <v>597522</v>
      </c>
      <c r="S9" s="47">
        <v>292176</v>
      </c>
      <c r="T9" s="47">
        <v>305346</v>
      </c>
    </row>
    <row r="10" spans="1:20" x14ac:dyDescent="0.2">
      <c r="A10" s="48" t="s">
        <v>185</v>
      </c>
      <c r="C10" s="36" t="s">
        <v>186</v>
      </c>
      <c r="E10" s="37">
        <v>9</v>
      </c>
      <c r="F10" s="37" t="s">
        <v>187</v>
      </c>
      <c r="H10" s="60" t="s">
        <v>188</v>
      </c>
      <c r="I10" s="61">
        <v>632370</v>
      </c>
      <c r="J10" s="61">
        <v>321173</v>
      </c>
      <c r="K10" s="61">
        <v>311197</v>
      </c>
      <c r="M10" s="56">
        <v>118833</v>
      </c>
      <c r="N10" s="56">
        <v>60903</v>
      </c>
      <c r="O10" s="56">
        <v>57930</v>
      </c>
      <c r="P10" s="39"/>
      <c r="Q10" s="46" t="s">
        <v>189</v>
      </c>
      <c r="R10" s="47">
        <v>1030623</v>
      </c>
      <c r="S10" s="47">
        <v>502287</v>
      </c>
      <c r="T10" s="47">
        <v>528336</v>
      </c>
    </row>
    <row r="11" spans="1:20" x14ac:dyDescent="0.2">
      <c r="A11" s="48" t="s">
        <v>190</v>
      </c>
      <c r="C11" s="36" t="s">
        <v>191</v>
      </c>
      <c r="E11" s="37">
        <v>10</v>
      </c>
      <c r="F11" s="37" t="s">
        <v>192</v>
      </c>
      <c r="H11" s="60" t="s">
        <v>193</v>
      </c>
      <c r="I11" s="61">
        <v>672749</v>
      </c>
      <c r="J11" s="61">
        <v>339928</v>
      </c>
      <c r="K11" s="61">
        <v>332821</v>
      </c>
      <c r="M11" s="56">
        <v>118730</v>
      </c>
      <c r="N11" s="56">
        <v>60874</v>
      </c>
      <c r="O11" s="56">
        <v>57856</v>
      </c>
      <c r="P11" s="39"/>
      <c r="Q11" s="46" t="s">
        <v>194</v>
      </c>
      <c r="R11" s="47">
        <v>353859</v>
      </c>
      <c r="S11" s="47">
        <v>167533</v>
      </c>
      <c r="T11" s="47">
        <v>186326</v>
      </c>
    </row>
    <row r="12" spans="1:20" x14ac:dyDescent="0.2">
      <c r="A12" s="48" t="s">
        <v>195</v>
      </c>
      <c r="C12" s="36" t="s">
        <v>196</v>
      </c>
      <c r="E12" s="37">
        <v>11</v>
      </c>
      <c r="F12" s="37" t="s">
        <v>197</v>
      </c>
      <c r="H12" s="60" t="s">
        <v>198</v>
      </c>
      <c r="I12" s="61">
        <v>650902</v>
      </c>
      <c r="J12" s="61">
        <v>329064</v>
      </c>
      <c r="K12" s="61">
        <v>321838</v>
      </c>
      <c r="M12" s="56">
        <v>118696</v>
      </c>
      <c r="N12" s="56">
        <v>60878</v>
      </c>
      <c r="O12" s="56">
        <v>57818</v>
      </c>
      <c r="P12" s="39"/>
      <c r="Q12" s="46" t="s">
        <v>199</v>
      </c>
      <c r="R12" s="47">
        <v>851299</v>
      </c>
      <c r="S12" s="47">
        <v>406597</v>
      </c>
      <c r="T12" s="47">
        <v>444702</v>
      </c>
    </row>
    <row r="13" spans="1:20" x14ac:dyDescent="0.2">
      <c r="A13" s="48" t="s">
        <v>200</v>
      </c>
      <c r="C13" s="36" t="s">
        <v>201</v>
      </c>
      <c r="E13" s="37">
        <v>12</v>
      </c>
      <c r="F13" s="37" t="s">
        <v>202</v>
      </c>
      <c r="H13" s="60" t="s">
        <v>203</v>
      </c>
      <c r="I13" s="61">
        <v>651442</v>
      </c>
      <c r="J13" s="61">
        <v>316050</v>
      </c>
      <c r="K13" s="61">
        <v>335392</v>
      </c>
      <c r="M13" s="56">
        <v>119101</v>
      </c>
      <c r="N13" s="56">
        <v>61076</v>
      </c>
      <c r="O13" s="56">
        <v>58025</v>
      </c>
      <c r="P13" s="39"/>
      <c r="Q13" s="46" t="s">
        <v>204</v>
      </c>
      <c r="R13" s="47">
        <v>1094488</v>
      </c>
      <c r="S13" s="47">
        <v>518960</v>
      </c>
      <c r="T13" s="47">
        <v>575528</v>
      </c>
    </row>
    <row r="14" spans="1:20" x14ac:dyDescent="0.2">
      <c r="A14" s="48" t="s">
        <v>205</v>
      </c>
      <c r="C14" s="36" t="s">
        <v>206</v>
      </c>
      <c r="E14" s="37">
        <v>13</v>
      </c>
      <c r="F14" s="37" t="s">
        <v>207</v>
      </c>
      <c r="H14" s="60" t="s">
        <v>208</v>
      </c>
      <c r="I14" s="61">
        <v>640060</v>
      </c>
      <c r="J14" s="61">
        <v>303971</v>
      </c>
      <c r="K14" s="61">
        <v>336089</v>
      </c>
      <c r="M14" s="56">
        <v>119856</v>
      </c>
      <c r="N14" s="56">
        <v>61418</v>
      </c>
      <c r="O14" s="56">
        <v>58438</v>
      </c>
      <c r="P14" s="39"/>
      <c r="Q14" s="46" t="s">
        <v>209</v>
      </c>
      <c r="R14" s="47">
        <v>234948</v>
      </c>
      <c r="S14" s="47">
        <v>112703</v>
      </c>
      <c r="T14" s="47">
        <v>122245</v>
      </c>
    </row>
    <row r="15" spans="1:20" x14ac:dyDescent="0.2">
      <c r="A15" s="48" t="s">
        <v>210</v>
      </c>
      <c r="C15" s="36" t="s">
        <v>211</v>
      </c>
      <c r="E15" s="37">
        <v>14</v>
      </c>
      <c r="F15" s="37" t="s">
        <v>212</v>
      </c>
      <c r="H15" s="60" t="s">
        <v>213</v>
      </c>
      <c r="I15" s="61">
        <v>563389</v>
      </c>
      <c r="J15" s="61">
        <v>268367</v>
      </c>
      <c r="K15" s="61">
        <v>295022</v>
      </c>
      <c r="M15" s="56">
        <v>121019</v>
      </c>
      <c r="N15" s="56">
        <v>61921</v>
      </c>
      <c r="O15" s="56">
        <v>59098</v>
      </c>
      <c r="P15" s="39"/>
      <c r="Q15" s="46" t="s">
        <v>214</v>
      </c>
      <c r="R15" s="47">
        <v>147933</v>
      </c>
      <c r="S15" s="47">
        <v>68544</v>
      </c>
      <c r="T15" s="47">
        <v>79389</v>
      </c>
    </row>
    <row r="16" spans="1:20" x14ac:dyDescent="0.2">
      <c r="A16" s="48" t="s">
        <v>215</v>
      </c>
      <c r="C16" s="36" t="s">
        <v>216</v>
      </c>
      <c r="E16" s="37">
        <v>15</v>
      </c>
      <c r="F16" s="37" t="s">
        <v>217</v>
      </c>
      <c r="H16" s="60" t="s">
        <v>218</v>
      </c>
      <c r="I16" s="61">
        <v>519261</v>
      </c>
      <c r="J16" s="61">
        <v>244556</v>
      </c>
      <c r="K16" s="61">
        <v>274705</v>
      </c>
      <c r="M16" s="56">
        <v>122272</v>
      </c>
      <c r="N16" s="56">
        <v>62471</v>
      </c>
      <c r="O16" s="56">
        <v>59801</v>
      </c>
      <c r="P16" s="39"/>
      <c r="Q16" s="46" t="s">
        <v>219</v>
      </c>
      <c r="R16" s="47">
        <v>98209</v>
      </c>
      <c r="S16" s="47">
        <v>49277</v>
      </c>
      <c r="T16" s="47">
        <v>48932</v>
      </c>
    </row>
    <row r="17" spans="1:20" x14ac:dyDescent="0.2">
      <c r="A17" s="62" t="s">
        <v>220</v>
      </c>
      <c r="C17" s="36" t="s">
        <v>221</v>
      </c>
      <c r="E17" s="37">
        <v>16</v>
      </c>
      <c r="F17" s="37" t="s">
        <v>222</v>
      </c>
      <c r="H17" s="60" t="s">
        <v>223</v>
      </c>
      <c r="I17" s="61">
        <v>503389</v>
      </c>
      <c r="J17" s="61">
        <v>233302</v>
      </c>
      <c r="K17" s="61">
        <v>270087</v>
      </c>
      <c r="M17" s="56">
        <v>123722</v>
      </c>
      <c r="N17" s="56">
        <v>63080</v>
      </c>
      <c r="O17" s="56">
        <v>60642</v>
      </c>
      <c r="P17" s="39"/>
      <c r="Q17" s="46" t="s">
        <v>224</v>
      </c>
      <c r="R17" s="47">
        <v>108457</v>
      </c>
      <c r="S17" s="47">
        <v>52580</v>
      </c>
      <c r="T17" s="47">
        <v>55877</v>
      </c>
    </row>
    <row r="18" spans="1:20" ht="33.75" customHeight="1" x14ac:dyDescent="0.2">
      <c r="A18" s="63" t="s">
        <v>90</v>
      </c>
      <c r="C18" s="36" t="s">
        <v>225</v>
      </c>
      <c r="E18" s="37">
        <v>17</v>
      </c>
      <c r="F18" s="37" t="s">
        <v>226</v>
      </c>
      <c r="H18" s="60" t="s">
        <v>227</v>
      </c>
      <c r="I18" s="61">
        <v>439872</v>
      </c>
      <c r="J18" s="61">
        <v>200142</v>
      </c>
      <c r="K18" s="61">
        <v>239730</v>
      </c>
      <c r="M18" s="56">
        <v>125124</v>
      </c>
      <c r="N18" s="56">
        <v>63639</v>
      </c>
      <c r="O18" s="56">
        <v>61485</v>
      </c>
      <c r="P18" s="39"/>
      <c r="Q18" s="46" t="s">
        <v>228</v>
      </c>
      <c r="R18" s="47">
        <v>258212</v>
      </c>
      <c r="S18" s="47">
        <v>125944</v>
      </c>
      <c r="T18" s="47">
        <v>132268</v>
      </c>
    </row>
    <row r="19" spans="1:20" ht="33.75" customHeight="1" x14ac:dyDescent="0.2">
      <c r="A19" s="63" t="s">
        <v>91</v>
      </c>
      <c r="C19" s="36" t="s">
        <v>229</v>
      </c>
      <c r="E19" s="37">
        <v>18</v>
      </c>
      <c r="F19" s="37" t="s">
        <v>230</v>
      </c>
      <c r="H19" s="60" t="s">
        <v>231</v>
      </c>
      <c r="I19" s="61">
        <v>341916</v>
      </c>
      <c r="J19" s="61">
        <v>152813</v>
      </c>
      <c r="K19" s="61">
        <v>189103</v>
      </c>
      <c r="M19" s="56">
        <v>126598</v>
      </c>
      <c r="N19" s="56">
        <v>64282</v>
      </c>
      <c r="O19" s="56">
        <v>62316</v>
      </c>
      <c r="P19" s="39"/>
      <c r="Q19" s="46" t="s">
        <v>232</v>
      </c>
      <c r="R19" s="47">
        <v>24160</v>
      </c>
      <c r="S19" s="47">
        <v>12726</v>
      </c>
      <c r="T19" s="47">
        <v>11434</v>
      </c>
    </row>
    <row r="20" spans="1:20" ht="33.75" customHeight="1" x14ac:dyDescent="0.2">
      <c r="A20" s="63" t="s">
        <v>92</v>
      </c>
      <c r="C20" s="36" t="s">
        <v>233</v>
      </c>
      <c r="E20" s="37">
        <v>19</v>
      </c>
      <c r="F20" s="37" t="s">
        <v>234</v>
      </c>
      <c r="H20" s="60" t="s">
        <v>235</v>
      </c>
      <c r="I20" s="61">
        <v>253646</v>
      </c>
      <c r="J20" s="61">
        <v>111646</v>
      </c>
      <c r="K20" s="61">
        <v>142000</v>
      </c>
      <c r="M20" s="56">
        <v>128143</v>
      </c>
      <c r="N20" s="56">
        <v>65043</v>
      </c>
      <c r="O20" s="56">
        <v>63100</v>
      </c>
      <c r="P20" s="39"/>
      <c r="Q20" s="46" t="s">
        <v>236</v>
      </c>
      <c r="R20" s="47">
        <v>377272</v>
      </c>
      <c r="S20" s="47">
        <v>184951</v>
      </c>
      <c r="T20" s="47">
        <v>192321</v>
      </c>
    </row>
    <row r="21" spans="1:20" ht="33.75" customHeight="1" x14ac:dyDescent="0.2">
      <c r="A21" s="63" t="s">
        <v>93</v>
      </c>
      <c r="C21" s="36" t="s">
        <v>237</v>
      </c>
      <c r="E21" s="37">
        <v>20</v>
      </c>
      <c r="F21" s="37" t="s">
        <v>238</v>
      </c>
      <c r="H21" s="60" t="s">
        <v>239</v>
      </c>
      <c r="I21" s="61">
        <v>177853</v>
      </c>
      <c r="J21" s="61">
        <v>76747</v>
      </c>
      <c r="K21" s="61">
        <v>101106</v>
      </c>
      <c r="M21" s="56">
        <v>129625</v>
      </c>
      <c r="N21" s="56">
        <v>65820</v>
      </c>
      <c r="O21" s="56">
        <v>63805</v>
      </c>
      <c r="P21" s="39"/>
      <c r="Q21" s="46" t="s">
        <v>240</v>
      </c>
      <c r="R21" s="47">
        <v>651586</v>
      </c>
      <c r="S21" s="47">
        <v>319009</v>
      </c>
      <c r="T21" s="47">
        <v>332577</v>
      </c>
    </row>
    <row r="22" spans="1:20" ht="33.75" customHeight="1" x14ac:dyDescent="0.2">
      <c r="A22" s="63" t="s">
        <v>241</v>
      </c>
      <c r="C22" s="36" t="s">
        <v>242</v>
      </c>
      <c r="E22" s="37">
        <v>55</v>
      </c>
      <c r="F22" s="37" t="s">
        <v>243</v>
      </c>
      <c r="H22" s="60" t="s">
        <v>244</v>
      </c>
      <c r="I22" s="61">
        <v>113108</v>
      </c>
      <c r="J22" s="61">
        <v>45521</v>
      </c>
      <c r="K22" s="61">
        <v>67587</v>
      </c>
      <c r="M22" s="56">
        <v>131107</v>
      </c>
      <c r="N22" s="56">
        <v>66558</v>
      </c>
      <c r="O22" s="56">
        <v>64549</v>
      </c>
      <c r="P22" s="39"/>
      <c r="Q22" s="46" t="s">
        <v>245</v>
      </c>
      <c r="R22" s="47">
        <v>6296</v>
      </c>
      <c r="S22" s="47">
        <v>3268</v>
      </c>
      <c r="T22" s="47">
        <v>3028</v>
      </c>
    </row>
    <row r="23" spans="1:20" ht="33.75" customHeight="1" x14ac:dyDescent="0.2">
      <c r="A23" s="63" t="s">
        <v>95</v>
      </c>
      <c r="C23" s="64" t="s">
        <v>246</v>
      </c>
      <c r="E23" s="37">
        <v>66</v>
      </c>
      <c r="F23" s="37" t="s">
        <v>247</v>
      </c>
      <c r="H23" s="60" t="s">
        <v>248</v>
      </c>
      <c r="I23" s="61">
        <v>108506</v>
      </c>
      <c r="J23" s="61">
        <v>39978</v>
      </c>
      <c r="K23" s="61">
        <v>68528</v>
      </c>
      <c r="M23" s="56">
        <v>132790</v>
      </c>
      <c r="N23" s="56">
        <v>67353</v>
      </c>
      <c r="O23" s="56">
        <v>65437</v>
      </c>
      <c r="P23" s="39"/>
      <c r="Q23" s="65" t="s">
        <v>151</v>
      </c>
      <c r="R23" s="66">
        <f>SUM(R3:R22)</f>
        <v>7571345</v>
      </c>
      <c r="S23" s="66">
        <f>SUM(S3:S22)</f>
        <v>3653868</v>
      </c>
      <c r="T23" s="66">
        <f>SUM(T3:T22)</f>
        <v>3917477</v>
      </c>
    </row>
    <row r="24" spans="1:20" ht="33.75" customHeight="1" thickBot="1" x14ac:dyDescent="0.25">
      <c r="A24" s="63" t="s">
        <v>96</v>
      </c>
      <c r="C24" s="36" t="s">
        <v>249</v>
      </c>
      <c r="E24" s="37">
        <v>77</v>
      </c>
      <c r="F24" s="37" t="s">
        <v>250</v>
      </c>
      <c r="M24" s="56">
        <v>133340</v>
      </c>
      <c r="N24" s="56">
        <v>67602</v>
      </c>
      <c r="O24" s="56">
        <v>65738</v>
      </c>
      <c r="P24" s="39"/>
    </row>
    <row r="25" spans="1:20" ht="33.75" customHeight="1" x14ac:dyDescent="0.2">
      <c r="A25" s="63" t="s">
        <v>97</v>
      </c>
      <c r="C25" s="36" t="s">
        <v>251</v>
      </c>
      <c r="E25" s="37">
        <v>88</v>
      </c>
      <c r="F25" s="37" t="s">
        <v>252</v>
      </c>
      <c r="M25" s="56">
        <v>132165</v>
      </c>
      <c r="N25" s="56">
        <v>67024</v>
      </c>
      <c r="O25" s="56">
        <v>65141</v>
      </c>
      <c r="P25" s="39"/>
      <c r="Q25" s="587" t="s">
        <v>253</v>
      </c>
      <c r="R25" s="588"/>
      <c r="S25" s="588"/>
      <c r="T25" s="589"/>
    </row>
    <row r="26" spans="1:20" ht="15" customHeight="1" thickBot="1" x14ac:dyDescent="0.25">
      <c r="A26" s="62" t="s">
        <v>254</v>
      </c>
      <c r="C26" s="36" t="s">
        <v>255</v>
      </c>
      <c r="E26" s="37">
        <v>98</v>
      </c>
      <c r="F26" s="37" t="s">
        <v>256</v>
      </c>
      <c r="M26" s="56">
        <v>129957</v>
      </c>
      <c r="N26" s="56">
        <v>65924</v>
      </c>
      <c r="O26" s="56">
        <v>64033</v>
      </c>
      <c r="P26" s="39"/>
      <c r="Q26" s="576" t="s">
        <v>150</v>
      </c>
      <c r="R26" s="577"/>
      <c r="S26" s="577"/>
      <c r="T26" s="578"/>
    </row>
    <row r="27" spans="1:20" s="68" customFormat="1" ht="26.25" customHeight="1" x14ac:dyDescent="0.2">
      <c r="A27" s="67" t="s">
        <v>257</v>
      </c>
      <c r="C27" s="69" t="s">
        <v>258</v>
      </c>
      <c r="D27" s="70"/>
      <c r="E27" s="71"/>
      <c r="F27" s="71"/>
      <c r="M27" s="72">
        <v>127797</v>
      </c>
      <c r="N27" s="72">
        <v>64838</v>
      </c>
      <c r="O27" s="72">
        <v>62959</v>
      </c>
      <c r="P27" s="73"/>
      <c r="Q27" s="579" t="s">
        <v>157</v>
      </c>
      <c r="R27" s="74">
        <v>2015</v>
      </c>
      <c r="S27" s="75"/>
      <c r="T27" s="76"/>
    </row>
    <row r="28" spans="1:20" s="68" customFormat="1" ht="26.25" customHeight="1" x14ac:dyDescent="0.2">
      <c r="A28" s="67" t="s">
        <v>259</v>
      </c>
      <c r="C28" s="69" t="s">
        <v>260</v>
      </c>
      <c r="D28" s="70"/>
      <c r="E28" s="77"/>
      <c r="F28" s="77"/>
      <c r="M28" s="72">
        <v>125232</v>
      </c>
      <c r="N28" s="72">
        <v>63602</v>
      </c>
      <c r="O28" s="72">
        <v>61630</v>
      </c>
      <c r="P28" s="73"/>
      <c r="Q28" s="580"/>
      <c r="R28" s="78" t="s">
        <v>151</v>
      </c>
      <c r="S28" s="79" t="s">
        <v>152</v>
      </c>
      <c r="T28" s="80" t="s">
        <v>153</v>
      </c>
    </row>
    <row r="29" spans="1:20" s="68" customFormat="1" ht="44.25" customHeight="1" x14ac:dyDescent="0.2">
      <c r="A29" s="67" t="s">
        <v>261</v>
      </c>
      <c r="C29" s="69" t="s">
        <v>262</v>
      </c>
      <c r="D29" s="70"/>
      <c r="E29" s="77"/>
      <c r="F29" s="77"/>
      <c r="M29" s="72">
        <v>124055</v>
      </c>
      <c r="N29" s="72">
        <v>62761</v>
      </c>
      <c r="O29" s="72">
        <v>61294</v>
      </c>
      <c r="P29" s="73"/>
      <c r="Q29" s="81" t="s">
        <v>165</v>
      </c>
      <c r="R29" s="82"/>
      <c r="S29" s="83"/>
      <c r="T29" s="84"/>
    </row>
    <row r="30" spans="1:20" s="68" customFormat="1" ht="26.25" customHeight="1" x14ac:dyDescent="0.2">
      <c r="A30" s="67" t="s">
        <v>263</v>
      </c>
      <c r="C30" s="69" t="s">
        <v>264</v>
      </c>
      <c r="D30" s="70"/>
      <c r="E30" s="77"/>
      <c r="F30" s="77"/>
      <c r="M30" s="72">
        <v>125190</v>
      </c>
      <c r="N30" s="72">
        <v>62619</v>
      </c>
      <c r="O30" s="72">
        <v>62571</v>
      </c>
      <c r="P30" s="73"/>
      <c r="Q30" s="85" t="s">
        <v>151</v>
      </c>
      <c r="R30" s="86">
        <v>7878783</v>
      </c>
      <c r="S30" s="87">
        <v>3810013</v>
      </c>
      <c r="T30" s="88">
        <v>4068770</v>
      </c>
    </row>
    <row r="31" spans="1:20" s="68" customFormat="1" ht="26.25" customHeight="1" x14ac:dyDescent="0.2">
      <c r="A31" s="62" t="s">
        <v>265</v>
      </c>
      <c r="C31" s="69" t="s">
        <v>266</v>
      </c>
      <c r="D31" s="70"/>
      <c r="E31" s="77"/>
      <c r="F31" s="77"/>
      <c r="M31" s="72">
        <v>127692</v>
      </c>
      <c r="N31" s="72">
        <v>62895</v>
      </c>
      <c r="O31" s="72">
        <v>64797</v>
      </c>
      <c r="P31" s="73"/>
      <c r="Q31" s="89" t="s">
        <v>173</v>
      </c>
      <c r="R31" s="90">
        <v>603230</v>
      </c>
      <c r="S31" s="91">
        <v>309432</v>
      </c>
      <c r="T31" s="92">
        <v>293798</v>
      </c>
    </row>
    <row r="32" spans="1:20" ht="14.25" customHeight="1" x14ac:dyDescent="0.2">
      <c r="A32" s="93" t="s">
        <v>267</v>
      </c>
      <c r="C32" s="36" t="s">
        <v>268</v>
      </c>
      <c r="M32" s="56">
        <v>129742</v>
      </c>
      <c r="N32" s="56">
        <v>62993</v>
      </c>
      <c r="O32" s="56">
        <v>66749</v>
      </c>
      <c r="P32" s="39"/>
      <c r="Q32" s="95" t="s">
        <v>178</v>
      </c>
      <c r="R32" s="96">
        <v>598182</v>
      </c>
      <c r="S32" s="97">
        <v>306434</v>
      </c>
      <c r="T32" s="98">
        <v>291748</v>
      </c>
    </row>
    <row r="33" spans="1:20" x14ac:dyDescent="0.2">
      <c r="A33" s="93" t="s">
        <v>269</v>
      </c>
      <c r="C33" s="31" t="s">
        <v>270</v>
      </c>
      <c r="M33" s="56">
        <v>131768</v>
      </c>
      <c r="N33" s="56">
        <v>63030</v>
      </c>
      <c r="O33" s="56">
        <v>68738</v>
      </c>
      <c r="P33" s="39"/>
      <c r="Q33" s="95" t="s">
        <v>183</v>
      </c>
      <c r="R33" s="96">
        <v>605068</v>
      </c>
      <c r="S33" s="97">
        <v>309819</v>
      </c>
      <c r="T33" s="98">
        <v>295249</v>
      </c>
    </row>
    <row r="34" spans="1:20" ht="25.5" x14ac:dyDescent="0.2">
      <c r="A34" s="93" t="s">
        <v>271</v>
      </c>
      <c r="C34" s="36" t="s">
        <v>176</v>
      </c>
      <c r="M34" s="56">
        <v>132712</v>
      </c>
      <c r="N34" s="56">
        <v>62862</v>
      </c>
      <c r="O34" s="56">
        <v>69850</v>
      </c>
      <c r="P34" s="39"/>
      <c r="Q34" s="95" t="s">
        <v>188</v>
      </c>
      <c r="R34" s="96">
        <v>642476</v>
      </c>
      <c r="S34" s="97">
        <v>325752</v>
      </c>
      <c r="T34" s="98">
        <v>316724</v>
      </c>
    </row>
    <row r="35" spans="1:20" x14ac:dyDescent="0.2">
      <c r="A35" s="93" t="s">
        <v>272</v>
      </c>
      <c r="C35" s="36" t="s">
        <v>273</v>
      </c>
      <c r="M35" s="56">
        <v>131882</v>
      </c>
      <c r="N35" s="56">
        <v>62354</v>
      </c>
      <c r="O35" s="56">
        <v>69528</v>
      </c>
      <c r="P35" s="39"/>
      <c r="Q35" s="95" t="s">
        <v>193</v>
      </c>
      <c r="R35" s="96">
        <v>669960</v>
      </c>
      <c r="S35" s="97">
        <v>338888</v>
      </c>
      <c r="T35" s="98">
        <v>331072</v>
      </c>
    </row>
    <row r="36" spans="1:20" ht="25.5" x14ac:dyDescent="0.2">
      <c r="A36" s="93" t="s">
        <v>274</v>
      </c>
      <c r="C36" s="36" t="s">
        <v>275</v>
      </c>
      <c r="M36" s="56">
        <v>129823</v>
      </c>
      <c r="N36" s="56">
        <v>61588</v>
      </c>
      <c r="O36" s="56">
        <v>68235</v>
      </c>
      <c r="P36" s="39"/>
      <c r="Q36" s="95" t="s">
        <v>198</v>
      </c>
      <c r="R36" s="96">
        <v>635633</v>
      </c>
      <c r="S36" s="97">
        <v>319048</v>
      </c>
      <c r="T36" s="98">
        <v>316585</v>
      </c>
    </row>
    <row r="37" spans="1:20" ht="25.5" x14ac:dyDescent="0.2">
      <c r="A37" s="93" t="s">
        <v>276</v>
      </c>
      <c r="C37" s="36" t="s">
        <v>277</v>
      </c>
      <c r="D37" s="99"/>
      <c r="M37" s="56">
        <v>127922</v>
      </c>
      <c r="N37" s="56">
        <v>60850</v>
      </c>
      <c r="O37" s="56">
        <v>67072</v>
      </c>
      <c r="P37" s="39"/>
      <c r="Q37" s="95" t="s">
        <v>203</v>
      </c>
      <c r="R37" s="96">
        <v>657874</v>
      </c>
      <c r="S37" s="97">
        <v>313458</v>
      </c>
      <c r="T37" s="98">
        <v>344416</v>
      </c>
    </row>
    <row r="38" spans="1:20" x14ac:dyDescent="0.2">
      <c r="A38" s="31" t="s">
        <v>278</v>
      </c>
      <c r="C38" s="36" t="s">
        <v>279</v>
      </c>
      <c r="D38" s="100"/>
      <c r="M38" s="56">
        <v>126082</v>
      </c>
      <c r="N38" s="56">
        <v>60165</v>
      </c>
      <c r="O38" s="56">
        <v>65917</v>
      </c>
      <c r="P38" s="39"/>
      <c r="Q38" s="95" t="s">
        <v>208</v>
      </c>
      <c r="R38" s="96">
        <v>614779</v>
      </c>
      <c r="S38" s="97">
        <v>293158</v>
      </c>
      <c r="T38" s="98">
        <v>321621</v>
      </c>
    </row>
    <row r="39" spans="1:20" x14ac:dyDescent="0.2">
      <c r="A39" s="35" t="s">
        <v>280</v>
      </c>
      <c r="C39" s="36" t="s">
        <v>281</v>
      </c>
      <c r="D39" s="100"/>
      <c r="M39" s="56">
        <v>123600</v>
      </c>
      <c r="N39" s="56">
        <v>59117</v>
      </c>
      <c r="O39" s="56">
        <v>64483</v>
      </c>
      <c r="P39" s="39"/>
      <c r="Q39" s="95" t="s">
        <v>213</v>
      </c>
      <c r="R39" s="96">
        <v>536343</v>
      </c>
      <c r="S39" s="97">
        <v>254902</v>
      </c>
      <c r="T39" s="98">
        <v>281441</v>
      </c>
    </row>
    <row r="40" spans="1:20" x14ac:dyDescent="0.2">
      <c r="A40" s="41" t="s">
        <v>282</v>
      </c>
      <c r="C40" s="36" t="s">
        <v>283</v>
      </c>
      <c r="D40" s="100"/>
      <c r="M40" s="56">
        <v>120324</v>
      </c>
      <c r="N40" s="56">
        <v>57551</v>
      </c>
      <c r="O40" s="56">
        <v>62773</v>
      </c>
      <c r="P40" s="39"/>
      <c r="Q40" s="95" t="s">
        <v>218</v>
      </c>
      <c r="R40" s="96">
        <v>516837</v>
      </c>
      <c r="S40" s="97">
        <v>242123</v>
      </c>
      <c r="T40" s="98">
        <v>274714</v>
      </c>
    </row>
    <row r="41" spans="1:20" x14ac:dyDescent="0.2">
      <c r="A41" s="48" t="s">
        <v>284</v>
      </c>
      <c r="M41" s="56">
        <v>116606</v>
      </c>
      <c r="N41" s="56">
        <v>55686</v>
      </c>
      <c r="O41" s="56">
        <v>60920</v>
      </c>
      <c r="P41" s="39"/>
      <c r="Q41" s="95" t="s">
        <v>223</v>
      </c>
      <c r="R41" s="96">
        <v>489703</v>
      </c>
      <c r="S41" s="97">
        <v>225926</v>
      </c>
      <c r="T41" s="98">
        <v>263777</v>
      </c>
    </row>
    <row r="42" spans="1:20" x14ac:dyDescent="0.2">
      <c r="A42" s="48" t="s">
        <v>285</v>
      </c>
      <c r="M42" s="56">
        <v>112852</v>
      </c>
      <c r="N42" s="56">
        <v>53849</v>
      </c>
      <c r="O42" s="56">
        <v>59003</v>
      </c>
      <c r="P42" s="39"/>
      <c r="Q42" s="95" t="s">
        <v>227</v>
      </c>
      <c r="R42" s="96">
        <v>406084</v>
      </c>
      <c r="S42" s="97">
        <v>183930</v>
      </c>
      <c r="T42" s="98">
        <v>222154</v>
      </c>
    </row>
    <row r="43" spans="1:20" x14ac:dyDescent="0.2">
      <c r="A43" s="48" t="s">
        <v>286</v>
      </c>
      <c r="M43" s="56">
        <v>108852</v>
      </c>
      <c r="N43" s="56">
        <v>51919</v>
      </c>
      <c r="O43" s="56">
        <v>56933</v>
      </c>
      <c r="P43" s="39"/>
      <c r="Q43" s="95" t="s">
        <v>231</v>
      </c>
      <c r="R43" s="96">
        <v>309925</v>
      </c>
      <c r="S43" s="97">
        <v>138521</v>
      </c>
      <c r="T43" s="98">
        <v>171404</v>
      </c>
    </row>
    <row r="44" spans="1:20" x14ac:dyDescent="0.2">
      <c r="A44" s="31" t="s">
        <v>287</v>
      </c>
      <c r="M44" s="56">
        <v>105945</v>
      </c>
      <c r="N44" s="56">
        <v>50470</v>
      </c>
      <c r="O44" s="56">
        <v>55475</v>
      </c>
      <c r="P44" s="39"/>
      <c r="Q44" s="95" t="s">
        <v>235</v>
      </c>
      <c r="R44" s="96">
        <v>230197</v>
      </c>
      <c r="S44" s="97">
        <v>101631</v>
      </c>
      <c r="T44" s="98">
        <v>128566</v>
      </c>
    </row>
    <row r="45" spans="1:20" ht="15" x14ac:dyDescent="0.25">
      <c r="A45" s="101" t="s">
        <v>288</v>
      </c>
      <c r="M45" s="56">
        <v>104800</v>
      </c>
      <c r="N45" s="56">
        <v>49806</v>
      </c>
      <c r="O45" s="56">
        <v>54994</v>
      </c>
      <c r="P45" s="39"/>
      <c r="Q45" s="95" t="s">
        <v>239</v>
      </c>
      <c r="R45" s="96">
        <v>158670</v>
      </c>
      <c r="S45" s="97">
        <v>68583</v>
      </c>
      <c r="T45" s="98">
        <v>90087</v>
      </c>
    </row>
    <row r="46" spans="1:20" ht="15" x14ac:dyDescent="0.25">
      <c r="A46" s="101" t="s">
        <v>289</v>
      </c>
      <c r="M46" s="56">
        <v>104794</v>
      </c>
      <c r="N46" s="56">
        <v>49648</v>
      </c>
      <c r="O46" s="56">
        <v>55146</v>
      </c>
      <c r="P46" s="39"/>
      <c r="Q46" s="95" t="s">
        <v>244</v>
      </c>
      <c r="R46" s="96">
        <v>103406</v>
      </c>
      <c r="S46" s="97">
        <v>41392</v>
      </c>
      <c r="T46" s="98">
        <v>62014</v>
      </c>
    </row>
    <row r="47" spans="1:20" ht="15.75" thickBot="1" x14ac:dyDescent="0.3">
      <c r="A47" s="101" t="s">
        <v>290</v>
      </c>
      <c r="M47" s="56">
        <v>104561</v>
      </c>
      <c r="N47" s="56">
        <v>49381</v>
      </c>
      <c r="O47" s="56">
        <v>55180</v>
      </c>
      <c r="P47" s="39"/>
      <c r="Q47" s="102" t="s">
        <v>248</v>
      </c>
      <c r="R47" s="103">
        <v>100416</v>
      </c>
      <c r="S47" s="104">
        <v>37016</v>
      </c>
      <c r="T47" s="105">
        <v>63400</v>
      </c>
    </row>
    <row r="48" spans="1:20" ht="15" x14ac:dyDescent="0.25">
      <c r="A48" s="101" t="s">
        <v>291</v>
      </c>
      <c r="M48" s="56">
        <v>104278</v>
      </c>
      <c r="N48" s="56">
        <v>49084</v>
      </c>
      <c r="O48" s="56">
        <v>55194</v>
      </c>
      <c r="P48" s="39"/>
      <c r="Q48" s="39"/>
      <c r="R48" s="39"/>
      <c r="S48" s="39"/>
      <c r="T48" s="39"/>
    </row>
    <row r="49" spans="1:20" ht="15" x14ac:dyDescent="0.25">
      <c r="A49" s="101" t="s">
        <v>292</v>
      </c>
      <c r="M49" s="56">
        <v>103962</v>
      </c>
      <c r="N49" s="56">
        <v>48778</v>
      </c>
      <c r="O49" s="56">
        <v>55184</v>
      </c>
      <c r="P49" s="39"/>
      <c r="Q49" s="39"/>
      <c r="R49" s="39"/>
      <c r="S49" s="39"/>
      <c r="T49" s="39"/>
    </row>
    <row r="50" spans="1:20" ht="15" x14ac:dyDescent="0.25">
      <c r="A50" s="101" t="s">
        <v>293</v>
      </c>
      <c r="M50" s="56">
        <v>103448</v>
      </c>
      <c r="N50" s="56">
        <v>48396</v>
      </c>
      <c r="O50" s="56">
        <v>55052</v>
      </c>
      <c r="P50" s="39"/>
      <c r="Q50" s="39"/>
      <c r="R50" s="39"/>
      <c r="S50" s="39"/>
      <c r="T50" s="39"/>
    </row>
    <row r="51" spans="1:20" ht="15" x14ac:dyDescent="0.25">
      <c r="A51" s="101" t="s">
        <v>294</v>
      </c>
      <c r="M51" s="56">
        <v>102715</v>
      </c>
      <c r="N51" s="56">
        <v>47923</v>
      </c>
      <c r="O51" s="56">
        <v>54792</v>
      </c>
      <c r="P51" s="39"/>
      <c r="Q51" s="39"/>
      <c r="R51" s="39"/>
      <c r="S51" s="39"/>
      <c r="T51" s="39"/>
    </row>
    <row r="52" spans="1:20" ht="15" x14ac:dyDescent="0.25">
      <c r="A52" s="101" t="s">
        <v>295</v>
      </c>
      <c r="M52" s="56">
        <v>101971</v>
      </c>
      <c r="N52" s="56">
        <v>47444</v>
      </c>
      <c r="O52" s="56">
        <v>54527</v>
      </c>
      <c r="P52" s="39"/>
      <c r="Q52" s="39"/>
      <c r="R52" s="39"/>
      <c r="S52" s="39"/>
      <c r="T52" s="39"/>
    </row>
    <row r="53" spans="1:20" ht="15" x14ac:dyDescent="0.25">
      <c r="A53" s="101" t="s">
        <v>296</v>
      </c>
      <c r="M53" s="56">
        <v>101260</v>
      </c>
      <c r="N53" s="56">
        <v>46986</v>
      </c>
      <c r="O53" s="56">
        <v>54274</v>
      </c>
      <c r="P53" s="39"/>
      <c r="Q53" s="39"/>
      <c r="R53" s="39"/>
      <c r="S53" s="39"/>
      <c r="T53" s="39"/>
    </row>
    <row r="54" spans="1:20" ht="15" x14ac:dyDescent="0.25">
      <c r="A54" s="101" t="s">
        <v>297</v>
      </c>
      <c r="M54" s="56">
        <v>99728</v>
      </c>
      <c r="N54" s="56">
        <v>46141</v>
      </c>
      <c r="O54" s="56">
        <v>53587</v>
      </c>
      <c r="P54" s="39"/>
      <c r="Q54" s="39"/>
      <c r="R54" s="39"/>
      <c r="S54" s="39"/>
      <c r="T54" s="39"/>
    </row>
    <row r="55" spans="1:20" x14ac:dyDescent="0.2">
      <c r="A55" s="31" t="s">
        <v>298</v>
      </c>
      <c r="M55" s="56">
        <v>97001</v>
      </c>
      <c r="N55" s="56">
        <v>44730</v>
      </c>
      <c r="O55" s="56">
        <v>52271</v>
      </c>
      <c r="P55" s="39"/>
      <c r="Q55" s="39"/>
      <c r="R55" s="39"/>
      <c r="S55" s="39"/>
      <c r="T55" s="39"/>
    </row>
    <row r="56" spans="1:20" ht="75" x14ac:dyDescent="0.25">
      <c r="A56" s="106" t="s">
        <v>299</v>
      </c>
      <c r="M56" s="56">
        <v>93445</v>
      </c>
      <c r="N56" s="56">
        <v>42931</v>
      </c>
      <c r="O56" s="56">
        <v>50514</v>
      </c>
      <c r="P56" s="39"/>
      <c r="Q56" s="39"/>
      <c r="R56" s="39"/>
      <c r="S56" s="39"/>
      <c r="T56" s="39"/>
    </row>
    <row r="57" spans="1:20" ht="45" x14ac:dyDescent="0.25">
      <c r="A57" s="107" t="s">
        <v>300</v>
      </c>
      <c r="M57" s="56">
        <v>89853</v>
      </c>
      <c r="N57" s="56">
        <v>41126</v>
      </c>
      <c r="O57" s="56">
        <v>48727</v>
      </c>
      <c r="P57" s="39"/>
      <c r="Q57" s="39"/>
      <c r="R57" s="39"/>
      <c r="S57" s="39"/>
      <c r="T57" s="39"/>
    </row>
    <row r="58" spans="1:20" ht="30" x14ac:dyDescent="0.25">
      <c r="A58" s="107" t="s">
        <v>301</v>
      </c>
      <c r="M58" s="56">
        <v>86123</v>
      </c>
      <c r="N58" s="56">
        <v>39261</v>
      </c>
      <c r="O58" s="56">
        <v>46862</v>
      </c>
      <c r="P58" s="39"/>
      <c r="Q58" s="39"/>
      <c r="R58" s="39"/>
      <c r="S58" s="39"/>
      <c r="T58" s="39"/>
    </row>
    <row r="59" spans="1:20" ht="60" x14ac:dyDescent="0.25">
      <c r="A59" s="107" t="s">
        <v>302</v>
      </c>
      <c r="M59" s="56">
        <v>82296</v>
      </c>
      <c r="N59" s="56">
        <v>37385</v>
      </c>
      <c r="O59" s="56">
        <v>44911</v>
      </c>
      <c r="P59" s="39"/>
      <c r="Q59" s="39"/>
      <c r="R59" s="39"/>
      <c r="S59" s="39"/>
      <c r="T59" s="39"/>
    </row>
    <row r="60" spans="1:20" ht="30" x14ac:dyDescent="0.25">
      <c r="A60" s="107" t="s">
        <v>303</v>
      </c>
      <c r="M60" s="56">
        <v>78491</v>
      </c>
      <c r="N60" s="56">
        <v>35569</v>
      </c>
      <c r="O60" s="56">
        <v>42922</v>
      </c>
      <c r="P60" s="39"/>
      <c r="Q60" s="39"/>
      <c r="R60" s="39"/>
      <c r="S60" s="39"/>
      <c r="T60" s="39"/>
    </row>
    <row r="61" spans="1:20" ht="30" x14ac:dyDescent="0.25">
      <c r="A61" s="107" t="s">
        <v>304</v>
      </c>
      <c r="M61" s="56">
        <v>74708</v>
      </c>
      <c r="N61" s="56">
        <v>33799</v>
      </c>
      <c r="O61" s="56">
        <v>40909</v>
      </c>
      <c r="P61" s="39"/>
      <c r="Q61" s="39"/>
      <c r="R61" s="39"/>
      <c r="S61" s="39"/>
      <c r="T61" s="39"/>
    </row>
    <row r="62" spans="1:20" ht="45" x14ac:dyDescent="0.25">
      <c r="A62" s="107" t="s">
        <v>305</v>
      </c>
      <c r="M62" s="56">
        <v>70811</v>
      </c>
      <c r="N62" s="56">
        <v>31979</v>
      </c>
      <c r="O62" s="56">
        <v>38832</v>
      </c>
      <c r="P62" s="39"/>
      <c r="Q62" s="39"/>
      <c r="R62" s="39"/>
      <c r="S62" s="39"/>
      <c r="T62" s="39"/>
    </row>
    <row r="63" spans="1:20" x14ac:dyDescent="0.2">
      <c r="M63" s="56">
        <v>66807</v>
      </c>
      <c r="N63" s="56">
        <v>30117</v>
      </c>
      <c r="O63" s="56">
        <v>36690</v>
      </c>
      <c r="P63" s="39"/>
      <c r="Q63" s="39"/>
      <c r="R63" s="39"/>
      <c r="S63" s="39"/>
      <c r="T63" s="39"/>
    </row>
    <row r="64" spans="1:20" x14ac:dyDescent="0.2">
      <c r="M64" s="56">
        <v>63071</v>
      </c>
      <c r="N64" s="56">
        <v>28387</v>
      </c>
      <c r="O64" s="56">
        <v>34684</v>
      </c>
      <c r="P64" s="39"/>
      <c r="Q64" s="39"/>
      <c r="R64" s="39"/>
      <c r="S64" s="39"/>
      <c r="T64" s="39"/>
    </row>
    <row r="65" spans="13:20" x14ac:dyDescent="0.2">
      <c r="M65" s="56">
        <v>59761</v>
      </c>
      <c r="N65" s="56">
        <v>26856</v>
      </c>
      <c r="O65" s="56">
        <v>32905</v>
      </c>
      <c r="P65" s="39"/>
      <c r="Q65" s="39"/>
      <c r="R65" s="39"/>
      <c r="S65" s="39"/>
      <c r="T65" s="39"/>
    </row>
    <row r="66" spans="13:20" x14ac:dyDescent="0.2">
      <c r="M66" s="56">
        <v>56749</v>
      </c>
      <c r="N66" s="56">
        <v>25466</v>
      </c>
      <c r="O66" s="56">
        <v>31283</v>
      </c>
      <c r="P66" s="39"/>
      <c r="Q66" s="39"/>
      <c r="R66" s="39"/>
      <c r="S66" s="39"/>
      <c r="T66" s="39"/>
    </row>
    <row r="67" spans="13:20" x14ac:dyDescent="0.2">
      <c r="M67" s="56">
        <v>53748</v>
      </c>
      <c r="N67" s="56">
        <v>24086</v>
      </c>
      <c r="O67" s="56">
        <v>29662</v>
      </c>
      <c r="P67" s="39"/>
      <c r="Q67" s="39"/>
      <c r="R67" s="39"/>
      <c r="S67" s="39"/>
      <c r="T67" s="39"/>
    </row>
    <row r="68" spans="13:20" x14ac:dyDescent="0.2">
      <c r="M68" s="56">
        <v>50833</v>
      </c>
      <c r="N68" s="56">
        <v>22745</v>
      </c>
      <c r="O68" s="56">
        <v>28088</v>
      </c>
      <c r="P68" s="39"/>
      <c r="Q68" s="39"/>
      <c r="R68" s="39"/>
      <c r="S68" s="39"/>
      <c r="T68" s="39"/>
    </row>
    <row r="69" spans="13:20" x14ac:dyDescent="0.2">
      <c r="M69" s="56">
        <v>47916</v>
      </c>
      <c r="N69" s="56">
        <v>21407</v>
      </c>
      <c r="O69" s="56">
        <v>26509</v>
      </c>
      <c r="P69" s="39"/>
      <c r="Q69" s="39"/>
      <c r="R69" s="39"/>
      <c r="S69" s="39"/>
      <c r="T69" s="39"/>
    </row>
    <row r="70" spans="13:20" x14ac:dyDescent="0.2">
      <c r="M70" s="56">
        <v>44929</v>
      </c>
      <c r="N70" s="56">
        <v>20042</v>
      </c>
      <c r="O70" s="56">
        <v>24887</v>
      </c>
      <c r="P70" s="39"/>
      <c r="Q70" s="39"/>
      <c r="R70" s="39"/>
      <c r="S70" s="39"/>
      <c r="T70" s="39"/>
    </row>
    <row r="71" spans="13:20" x14ac:dyDescent="0.2">
      <c r="M71" s="56">
        <v>41939</v>
      </c>
      <c r="N71" s="56">
        <v>18676</v>
      </c>
      <c r="O71" s="56">
        <v>23263</v>
      </c>
      <c r="P71" s="39"/>
      <c r="Q71" s="39"/>
      <c r="R71" s="39"/>
      <c r="S71" s="39"/>
      <c r="T71" s="39"/>
    </row>
    <row r="72" spans="13:20" x14ac:dyDescent="0.2">
      <c r="M72" s="56">
        <v>39086</v>
      </c>
      <c r="N72" s="56">
        <v>17369</v>
      </c>
      <c r="O72" s="56">
        <v>21717</v>
      </c>
      <c r="P72" s="39"/>
      <c r="Q72" s="39"/>
      <c r="R72" s="39"/>
      <c r="S72" s="39"/>
      <c r="T72" s="39"/>
    </row>
    <row r="73" spans="13:20" x14ac:dyDescent="0.2">
      <c r="M73" s="56">
        <v>36348</v>
      </c>
      <c r="N73" s="56">
        <v>16117</v>
      </c>
      <c r="O73" s="56">
        <v>20231</v>
      </c>
      <c r="P73" s="39"/>
      <c r="Q73" s="39"/>
      <c r="R73" s="39"/>
      <c r="S73" s="39"/>
      <c r="T73" s="39"/>
    </row>
    <row r="74" spans="13:20" x14ac:dyDescent="0.2">
      <c r="M74" s="56">
        <v>33755</v>
      </c>
      <c r="N74" s="56">
        <v>14898</v>
      </c>
      <c r="O74" s="56">
        <v>18857</v>
      </c>
      <c r="P74" s="39"/>
      <c r="Q74" s="39"/>
      <c r="R74" s="39"/>
      <c r="S74" s="39"/>
      <c r="T74" s="39"/>
    </row>
    <row r="75" spans="13:20" x14ac:dyDescent="0.2">
      <c r="M75" s="56">
        <v>31333</v>
      </c>
      <c r="N75" s="56">
        <v>13708</v>
      </c>
      <c r="O75" s="56">
        <v>17625</v>
      </c>
      <c r="P75" s="39"/>
      <c r="Q75" s="39"/>
      <c r="R75" s="39"/>
      <c r="S75" s="39"/>
      <c r="T75" s="39"/>
    </row>
    <row r="76" spans="13:20" x14ac:dyDescent="0.2">
      <c r="M76" s="56">
        <v>28832</v>
      </c>
      <c r="N76" s="56">
        <v>12440</v>
      </c>
      <c r="O76" s="56">
        <v>16392</v>
      </c>
      <c r="P76" s="39"/>
      <c r="Q76" s="39"/>
      <c r="R76" s="39"/>
      <c r="S76" s="39"/>
      <c r="T76" s="39"/>
    </row>
    <row r="77" spans="13:20" x14ac:dyDescent="0.2">
      <c r="M77" s="56">
        <v>26662</v>
      </c>
      <c r="N77" s="56">
        <v>11342</v>
      </c>
      <c r="O77" s="56">
        <v>15320</v>
      </c>
      <c r="P77" s="39"/>
      <c r="Q77" s="39"/>
      <c r="R77" s="39"/>
      <c r="S77" s="39"/>
      <c r="T77" s="39"/>
    </row>
    <row r="78" spans="13:20" x14ac:dyDescent="0.2">
      <c r="M78" s="56">
        <v>24625</v>
      </c>
      <c r="N78" s="56">
        <v>10306</v>
      </c>
      <c r="O78" s="56">
        <v>14319</v>
      </c>
      <c r="P78" s="39"/>
      <c r="Q78" s="39"/>
      <c r="R78" s="39"/>
      <c r="S78" s="39"/>
      <c r="T78" s="39"/>
    </row>
    <row r="79" spans="13:20" x14ac:dyDescent="0.2">
      <c r="M79" s="56">
        <v>22734</v>
      </c>
      <c r="N79" s="56">
        <v>9334</v>
      </c>
      <c r="O79" s="56">
        <v>13400</v>
      </c>
      <c r="P79" s="39"/>
      <c r="Q79" s="39"/>
      <c r="R79" s="39"/>
      <c r="S79" s="39"/>
      <c r="T79" s="39"/>
    </row>
    <row r="80" spans="13:20" x14ac:dyDescent="0.2">
      <c r="M80" s="56">
        <v>20994</v>
      </c>
      <c r="N80" s="56">
        <v>8432</v>
      </c>
      <c r="O80" s="56">
        <v>12562</v>
      </c>
      <c r="P80" s="39"/>
      <c r="Q80" s="39"/>
      <c r="R80" s="39"/>
      <c r="S80" s="39"/>
      <c r="T80" s="39"/>
    </row>
    <row r="81" spans="13:20" x14ac:dyDescent="0.2">
      <c r="M81" s="56">
        <v>19408</v>
      </c>
      <c r="N81" s="56">
        <v>7603</v>
      </c>
      <c r="O81" s="56">
        <v>11805</v>
      </c>
      <c r="P81" s="39"/>
      <c r="Q81" s="39"/>
      <c r="R81" s="39"/>
      <c r="S81" s="39"/>
      <c r="T81" s="39"/>
    </row>
    <row r="82" spans="13:20" x14ac:dyDescent="0.2">
      <c r="M82" s="56">
        <v>17988</v>
      </c>
      <c r="N82" s="56">
        <v>7002</v>
      </c>
      <c r="O82" s="56">
        <v>10986</v>
      </c>
      <c r="P82" s="39"/>
      <c r="Q82" s="39"/>
      <c r="R82" s="39"/>
      <c r="S82" s="39"/>
      <c r="T82" s="39"/>
    </row>
    <row r="83" spans="13:20" x14ac:dyDescent="0.2">
      <c r="M83" s="56">
        <v>16675</v>
      </c>
      <c r="N83" s="56">
        <v>6510</v>
      </c>
      <c r="O83" s="56">
        <v>10165</v>
      </c>
      <c r="P83" s="39"/>
      <c r="Q83" s="39"/>
      <c r="R83" s="39"/>
      <c r="S83" s="39"/>
      <c r="T83" s="39"/>
    </row>
    <row r="84" spans="13:20" x14ac:dyDescent="0.2">
      <c r="M84" s="56">
        <v>15472</v>
      </c>
      <c r="N84" s="56">
        <v>6134</v>
      </c>
      <c r="O84" s="56">
        <v>9338</v>
      </c>
      <c r="P84" s="39"/>
      <c r="Q84" s="39"/>
      <c r="R84" s="39"/>
      <c r="S84" s="39"/>
      <c r="T84" s="39"/>
    </row>
    <row r="85" spans="13:20" x14ac:dyDescent="0.2">
      <c r="M85" s="46">
        <v>89747</v>
      </c>
      <c r="N85" s="46">
        <v>33084</v>
      </c>
      <c r="O85" s="46">
        <v>56663</v>
      </c>
      <c r="P85" s="39"/>
      <c r="Q85" s="39"/>
      <c r="R85" s="39"/>
      <c r="S85" s="39"/>
      <c r="T85" s="39"/>
    </row>
  </sheetData>
  <mergeCells count="8">
    <mergeCell ref="Q26:T26"/>
    <mergeCell ref="Q27:Q28"/>
    <mergeCell ref="H1:K1"/>
    <mergeCell ref="L1:O1"/>
    <mergeCell ref="Q1:T1"/>
    <mergeCell ref="H2:K2"/>
    <mergeCell ref="H3:H4"/>
    <mergeCell ref="Q25:T25"/>
  </mergeCells>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5"/>
  <sheetViews>
    <sheetView workbookViewId="0">
      <selection sqref="A1:XFD1048576"/>
    </sheetView>
  </sheetViews>
  <sheetFormatPr baseColWidth="10" defaultRowHeight="12" x14ac:dyDescent="0.2"/>
  <cols>
    <col min="1" max="1" width="1.85546875" style="215" customWidth="1"/>
    <col min="2" max="2" width="8.5703125" style="215" customWidth="1"/>
    <col min="3" max="3" width="26.140625" style="215" customWidth="1"/>
    <col min="4" max="4" width="14.5703125" style="215" customWidth="1"/>
    <col min="5" max="5" width="16.7109375" style="215" customWidth="1"/>
    <col min="6" max="6" width="10.28515625" style="215" customWidth="1"/>
    <col min="7" max="11" width="8.28515625" style="215" customWidth="1"/>
    <col min="12" max="12" width="16.140625" style="215" customWidth="1"/>
    <col min="13" max="256" width="11.42578125" style="215"/>
    <col min="257" max="257" width="1.85546875" style="215" customWidth="1"/>
    <col min="258" max="258" width="8.5703125" style="215" customWidth="1"/>
    <col min="259" max="259" width="11.28515625" style="215" customWidth="1"/>
    <col min="260" max="260" width="14.5703125" style="215" customWidth="1"/>
    <col min="261" max="261" width="14.7109375" style="215" customWidth="1"/>
    <col min="262" max="262" width="23.5703125" style="215" customWidth="1"/>
    <col min="263" max="267" width="8.28515625" style="215" customWidth="1"/>
    <col min="268" max="268" width="16.140625" style="215" customWidth="1"/>
    <col min="269" max="512" width="11.42578125" style="215"/>
    <col min="513" max="513" width="1.85546875" style="215" customWidth="1"/>
    <col min="514" max="514" width="8.5703125" style="215" customWidth="1"/>
    <col min="515" max="515" width="11.28515625" style="215" customWidth="1"/>
    <col min="516" max="516" width="14.5703125" style="215" customWidth="1"/>
    <col min="517" max="517" width="14.7109375" style="215" customWidth="1"/>
    <col min="518" max="518" width="23.5703125" style="215" customWidth="1"/>
    <col min="519" max="523" width="8.28515625" style="215" customWidth="1"/>
    <col min="524" max="524" width="16.140625" style="215" customWidth="1"/>
    <col min="525" max="768" width="11.42578125" style="215"/>
    <col min="769" max="769" width="1.85546875" style="215" customWidth="1"/>
    <col min="770" max="770" width="8.5703125" style="215" customWidth="1"/>
    <col min="771" max="771" width="11.28515625" style="215" customWidth="1"/>
    <col min="772" max="772" width="14.5703125" style="215" customWidth="1"/>
    <col min="773" max="773" width="14.7109375" style="215" customWidth="1"/>
    <col min="774" max="774" width="23.5703125" style="215" customWidth="1"/>
    <col min="775" max="779" width="8.28515625" style="215" customWidth="1"/>
    <col min="780" max="780" width="16.140625" style="215" customWidth="1"/>
    <col min="781" max="1024" width="11.42578125" style="215"/>
    <col min="1025" max="1025" width="1.85546875" style="215" customWidth="1"/>
    <col min="1026" max="1026" width="8.5703125" style="215" customWidth="1"/>
    <col min="1027" max="1027" width="11.28515625" style="215" customWidth="1"/>
    <col min="1028" max="1028" width="14.5703125" style="215" customWidth="1"/>
    <col min="1029" max="1029" width="14.7109375" style="215" customWidth="1"/>
    <col min="1030" max="1030" width="23.5703125" style="215" customWidth="1"/>
    <col min="1031" max="1035" width="8.28515625" style="215" customWidth="1"/>
    <col min="1036" max="1036" width="16.140625" style="215" customWidth="1"/>
    <col min="1037" max="1280" width="11.42578125" style="215"/>
    <col min="1281" max="1281" width="1.85546875" style="215" customWidth="1"/>
    <col min="1282" max="1282" width="8.5703125" style="215" customWidth="1"/>
    <col min="1283" max="1283" width="11.28515625" style="215" customWidth="1"/>
    <col min="1284" max="1284" width="14.5703125" style="215" customWidth="1"/>
    <col min="1285" max="1285" width="14.7109375" style="215" customWidth="1"/>
    <col min="1286" max="1286" width="23.5703125" style="215" customWidth="1"/>
    <col min="1287" max="1291" width="8.28515625" style="215" customWidth="1"/>
    <col min="1292" max="1292" width="16.140625" style="215" customWidth="1"/>
    <col min="1293" max="1536" width="11.42578125" style="215"/>
    <col min="1537" max="1537" width="1.85546875" style="215" customWidth="1"/>
    <col min="1538" max="1538" width="8.5703125" style="215" customWidth="1"/>
    <col min="1539" max="1539" width="11.28515625" style="215" customWidth="1"/>
    <col min="1540" max="1540" width="14.5703125" style="215" customWidth="1"/>
    <col min="1541" max="1541" width="14.7109375" style="215" customWidth="1"/>
    <col min="1542" max="1542" width="23.5703125" style="215" customWidth="1"/>
    <col min="1543" max="1547" width="8.28515625" style="215" customWidth="1"/>
    <col min="1548" max="1548" width="16.140625" style="215" customWidth="1"/>
    <col min="1549" max="1792" width="11.42578125" style="215"/>
    <col min="1793" max="1793" width="1.85546875" style="215" customWidth="1"/>
    <col min="1794" max="1794" width="8.5703125" style="215" customWidth="1"/>
    <col min="1795" max="1795" width="11.28515625" style="215" customWidth="1"/>
    <col min="1796" max="1796" width="14.5703125" style="215" customWidth="1"/>
    <col min="1797" max="1797" width="14.7109375" style="215" customWidth="1"/>
    <col min="1798" max="1798" width="23.5703125" style="215" customWidth="1"/>
    <col min="1799" max="1803" width="8.28515625" style="215" customWidth="1"/>
    <col min="1804" max="1804" width="16.140625" style="215" customWidth="1"/>
    <col min="1805" max="2048" width="11.42578125" style="215"/>
    <col min="2049" max="2049" width="1.85546875" style="215" customWidth="1"/>
    <col min="2050" max="2050" width="8.5703125" style="215" customWidth="1"/>
    <col min="2051" max="2051" width="11.28515625" style="215" customWidth="1"/>
    <col min="2052" max="2052" width="14.5703125" style="215" customWidth="1"/>
    <col min="2053" max="2053" width="14.7109375" style="215" customWidth="1"/>
    <col min="2054" max="2054" width="23.5703125" style="215" customWidth="1"/>
    <col min="2055" max="2059" width="8.28515625" style="215" customWidth="1"/>
    <col min="2060" max="2060" width="16.140625" style="215" customWidth="1"/>
    <col min="2061" max="2304" width="11.42578125" style="215"/>
    <col min="2305" max="2305" width="1.85546875" style="215" customWidth="1"/>
    <col min="2306" max="2306" width="8.5703125" style="215" customWidth="1"/>
    <col min="2307" max="2307" width="11.28515625" style="215" customWidth="1"/>
    <col min="2308" max="2308" width="14.5703125" style="215" customWidth="1"/>
    <col min="2309" max="2309" width="14.7109375" style="215" customWidth="1"/>
    <col min="2310" max="2310" width="23.5703125" style="215" customWidth="1"/>
    <col min="2311" max="2315" width="8.28515625" style="215" customWidth="1"/>
    <col min="2316" max="2316" width="16.140625" style="215" customWidth="1"/>
    <col min="2317" max="2560" width="11.42578125" style="215"/>
    <col min="2561" max="2561" width="1.85546875" style="215" customWidth="1"/>
    <col min="2562" max="2562" width="8.5703125" style="215" customWidth="1"/>
    <col min="2563" max="2563" width="11.28515625" style="215" customWidth="1"/>
    <col min="2564" max="2564" width="14.5703125" style="215" customWidth="1"/>
    <col min="2565" max="2565" width="14.7109375" style="215" customWidth="1"/>
    <col min="2566" max="2566" width="23.5703125" style="215" customWidth="1"/>
    <col min="2567" max="2571" width="8.28515625" style="215" customWidth="1"/>
    <col min="2572" max="2572" width="16.140625" style="215" customWidth="1"/>
    <col min="2573" max="2816" width="11.42578125" style="215"/>
    <col min="2817" max="2817" width="1.85546875" style="215" customWidth="1"/>
    <col min="2818" max="2818" width="8.5703125" style="215" customWidth="1"/>
    <col min="2819" max="2819" width="11.28515625" style="215" customWidth="1"/>
    <col min="2820" max="2820" width="14.5703125" style="215" customWidth="1"/>
    <col min="2821" max="2821" width="14.7109375" style="215" customWidth="1"/>
    <col min="2822" max="2822" width="23.5703125" style="215" customWidth="1"/>
    <col min="2823" max="2827" width="8.28515625" style="215" customWidth="1"/>
    <col min="2828" max="2828" width="16.140625" style="215" customWidth="1"/>
    <col min="2829" max="3072" width="11.42578125" style="215"/>
    <col min="3073" max="3073" width="1.85546875" style="215" customWidth="1"/>
    <col min="3074" max="3074" width="8.5703125" style="215" customWidth="1"/>
    <col min="3075" max="3075" width="11.28515625" style="215" customWidth="1"/>
    <col min="3076" max="3076" width="14.5703125" style="215" customWidth="1"/>
    <col min="3077" max="3077" width="14.7109375" style="215" customWidth="1"/>
    <col min="3078" max="3078" width="23.5703125" style="215" customWidth="1"/>
    <col min="3079" max="3083" width="8.28515625" style="215" customWidth="1"/>
    <col min="3084" max="3084" width="16.140625" style="215" customWidth="1"/>
    <col min="3085" max="3328" width="11.42578125" style="215"/>
    <col min="3329" max="3329" width="1.85546875" style="215" customWidth="1"/>
    <col min="3330" max="3330" width="8.5703125" style="215" customWidth="1"/>
    <col min="3331" max="3331" width="11.28515625" style="215" customWidth="1"/>
    <col min="3332" max="3332" width="14.5703125" style="215" customWidth="1"/>
    <col min="3333" max="3333" width="14.7109375" style="215" customWidth="1"/>
    <col min="3334" max="3334" width="23.5703125" style="215" customWidth="1"/>
    <col min="3335" max="3339" width="8.28515625" style="215" customWidth="1"/>
    <col min="3340" max="3340" width="16.140625" style="215" customWidth="1"/>
    <col min="3341" max="3584" width="11.42578125" style="215"/>
    <col min="3585" max="3585" width="1.85546875" style="215" customWidth="1"/>
    <col min="3586" max="3586" width="8.5703125" style="215" customWidth="1"/>
    <col min="3587" max="3587" width="11.28515625" style="215" customWidth="1"/>
    <col min="3588" max="3588" width="14.5703125" style="215" customWidth="1"/>
    <col min="3589" max="3589" width="14.7109375" style="215" customWidth="1"/>
    <col min="3590" max="3590" width="23.5703125" style="215" customWidth="1"/>
    <col min="3591" max="3595" width="8.28515625" style="215" customWidth="1"/>
    <col min="3596" max="3596" width="16.140625" style="215" customWidth="1"/>
    <col min="3597" max="3840" width="11.42578125" style="215"/>
    <col min="3841" max="3841" width="1.85546875" style="215" customWidth="1"/>
    <col min="3842" max="3842" width="8.5703125" style="215" customWidth="1"/>
    <col min="3843" max="3843" width="11.28515625" style="215" customWidth="1"/>
    <col min="3844" max="3844" width="14.5703125" style="215" customWidth="1"/>
    <col min="3845" max="3845" width="14.7109375" style="215" customWidth="1"/>
    <col min="3846" max="3846" width="23.5703125" style="215" customWidth="1"/>
    <col min="3847" max="3851" width="8.28515625" style="215" customWidth="1"/>
    <col min="3852" max="3852" width="16.140625" style="215" customWidth="1"/>
    <col min="3853" max="4096" width="11.42578125" style="215"/>
    <col min="4097" max="4097" width="1.85546875" style="215" customWidth="1"/>
    <col min="4098" max="4098" width="8.5703125" style="215" customWidth="1"/>
    <col min="4099" max="4099" width="11.28515625" style="215" customWidth="1"/>
    <col min="4100" max="4100" width="14.5703125" style="215" customWidth="1"/>
    <col min="4101" max="4101" width="14.7109375" style="215" customWidth="1"/>
    <col min="4102" max="4102" width="23.5703125" style="215" customWidth="1"/>
    <col min="4103" max="4107" width="8.28515625" style="215" customWidth="1"/>
    <col min="4108" max="4108" width="16.140625" style="215" customWidth="1"/>
    <col min="4109" max="4352" width="11.42578125" style="215"/>
    <col min="4353" max="4353" width="1.85546875" style="215" customWidth="1"/>
    <col min="4354" max="4354" width="8.5703125" style="215" customWidth="1"/>
    <col min="4355" max="4355" width="11.28515625" style="215" customWidth="1"/>
    <col min="4356" max="4356" width="14.5703125" style="215" customWidth="1"/>
    <col min="4357" max="4357" width="14.7109375" style="215" customWidth="1"/>
    <col min="4358" max="4358" width="23.5703125" style="215" customWidth="1"/>
    <col min="4359" max="4363" width="8.28515625" style="215" customWidth="1"/>
    <col min="4364" max="4364" width="16.140625" style="215" customWidth="1"/>
    <col min="4365" max="4608" width="11.42578125" style="215"/>
    <col min="4609" max="4609" width="1.85546875" style="215" customWidth="1"/>
    <col min="4610" max="4610" width="8.5703125" style="215" customWidth="1"/>
    <col min="4611" max="4611" width="11.28515625" style="215" customWidth="1"/>
    <col min="4612" max="4612" width="14.5703125" style="215" customWidth="1"/>
    <col min="4613" max="4613" width="14.7109375" style="215" customWidth="1"/>
    <col min="4614" max="4614" width="23.5703125" style="215" customWidth="1"/>
    <col min="4615" max="4619" width="8.28515625" style="215" customWidth="1"/>
    <col min="4620" max="4620" width="16.140625" style="215" customWidth="1"/>
    <col min="4621" max="4864" width="11.42578125" style="215"/>
    <col min="4865" max="4865" width="1.85546875" style="215" customWidth="1"/>
    <col min="4866" max="4866" width="8.5703125" style="215" customWidth="1"/>
    <col min="4867" max="4867" width="11.28515625" style="215" customWidth="1"/>
    <col min="4868" max="4868" width="14.5703125" style="215" customWidth="1"/>
    <col min="4869" max="4869" width="14.7109375" style="215" customWidth="1"/>
    <col min="4870" max="4870" width="23.5703125" style="215" customWidth="1"/>
    <col min="4871" max="4875" width="8.28515625" style="215" customWidth="1"/>
    <col min="4876" max="4876" width="16.140625" style="215" customWidth="1"/>
    <col min="4877" max="5120" width="11.42578125" style="215"/>
    <col min="5121" max="5121" width="1.85546875" style="215" customWidth="1"/>
    <col min="5122" max="5122" width="8.5703125" style="215" customWidth="1"/>
    <col min="5123" max="5123" width="11.28515625" style="215" customWidth="1"/>
    <col min="5124" max="5124" width="14.5703125" style="215" customWidth="1"/>
    <col min="5125" max="5125" width="14.7109375" style="215" customWidth="1"/>
    <col min="5126" max="5126" width="23.5703125" style="215" customWidth="1"/>
    <col min="5127" max="5131" width="8.28515625" style="215" customWidth="1"/>
    <col min="5132" max="5132" width="16.140625" style="215" customWidth="1"/>
    <col min="5133" max="5376" width="11.42578125" style="215"/>
    <col min="5377" max="5377" width="1.85546875" style="215" customWidth="1"/>
    <col min="5378" max="5378" width="8.5703125" style="215" customWidth="1"/>
    <col min="5379" max="5379" width="11.28515625" style="215" customWidth="1"/>
    <col min="5380" max="5380" width="14.5703125" style="215" customWidth="1"/>
    <col min="5381" max="5381" width="14.7109375" style="215" customWidth="1"/>
    <col min="5382" max="5382" width="23.5703125" style="215" customWidth="1"/>
    <col min="5383" max="5387" width="8.28515625" style="215" customWidth="1"/>
    <col min="5388" max="5388" width="16.140625" style="215" customWidth="1"/>
    <col min="5389" max="5632" width="11.42578125" style="215"/>
    <col min="5633" max="5633" width="1.85546875" style="215" customWidth="1"/>
    <col min="5634" max="5634" width="8.5703125" style="215" customWidth="1"/>
    <col min="5635" max="5635" width="11.28515625" style="215" customWidth="1"/>
    <col min="5636" max="5636" width="14.5703125" style="215" customWidth="1"/>
    <col min="5637" max="5637" width="14.7109375" style="215" customWidth="1"/>
    <col min="5638" max="5638" width="23.5703125" style="215" customWidth="1"/>
    <col min="5639" max="5643" width="8.28515625" style="215" customWidth="1"/>
    <col min="5644" max="5644" width="16.140625" style="215" customWidth="1"/>
    <col min="5645" max="5888" width="11.42578125" style="215"/>
    <col min="5889" max="5889" width="1.85546875" style="215" customWidth="1"/>
    <col min="5890" max="5890" width="8.5703125" style="215" customWidth="1"/>
    <col min="5891" max="5891" width="11.28515625" style="215" customWidth="1"/>
    <col min="5892" max="5892" width="14.5703125" style="215" customWidth="1"/>
    <col min="5893" max="5893" width="14.7109375" style="215" customWidth="1"/>
    <col min="5894" max="5894" width="23.5703125" style="215" customWidth="1"/>
    <col min="5895" max="5899" width="8.28515625" style="215" customWidth="1"/>
    <col min="5900" max="5900" width="16.140625" style="215" customWidth="1"/>
    <col min="5901" max="6144" width="11.42578125" style="215"/>
    <col min="6145" max="6145" width="1.85546875" style="215" customWidth="1"/>
    <col min="6146" max="6146" width="8.5703125" style="215" customWidth="1"/>
    <col min="6147" max="6147" width="11.28515625" style="215" customWidth="1"/>
    <col min="6148" max="6148" width="14.5703125" style="215" customWidth="1"/>
    <col min="6149" max="6149" width="14.7109375" style="215" customWidth="1"/>
    <col min="6150" max="6150" width="23.5703125" style="215" customWidth="1"/>
    <col min="6151" max="6155" width="8.28515625" style="215" customWidth="1"/>
    <col min="6156" max="6156" width="16.140625" style="215" customWidth="1"/>
    <col min="6157" max="6400" width="11.42578125" style="215"/>
    <col min="6401" max="6401" width="1.85546875" style="215" customWidth="1"/>
    <col min="6402" max="6402" width="8.5703125" style="215" customWidth="1"/>
    <col min="6403" max="6403" width="11.28515625" style="215" customWidth="1"/>
    <col min="6404" max="6404" width="14.5703125" style="215" customWidth="1"/>
    <col min="6405" max="6405" width="14.7109375" style="215" customWidth="1"/>
    <col min="6406" max="6406" width="23.5703125" style="215" customWidth="1"/>
    <col min="6407" max="6411" width="8.28515625" style="215" customWidth="1"/>
    <col min="6412" max="6412" width="16.140625" style="215" customWidth="1"/>
    <col min="6413" max="6656" width="11.42578125" style="215"/>
    <col min="6657" max="6657" width="1.85546875" style="215" customWidth="1"/>
    <col min="6658" max="6658" width="8.5703125" style="215" customWidth="1"/>
    <col min="6659" max="6659" width="11.28515625" style="215" customWidth="1"/>
    <col min="6660" max="6660" width="14.5703125" style="215" customWidth="1"/>
    <col min="6661" max="6661" width="14.7109375" style="215" customWidth="1"/>
    <col min="6662" max="6662" width="23.5703125" style="215" customWidth="1"/>
    <col min="6663" max="6667" width="8.28515625" style="215" customWidth="1"/>
    <col min="6668" max="6668" width="16.140625" style="215" customWidth="1"/>
    <col min="6669" max="6912" width="11.42578125" style="215"/>
    <col min="6913" max="6913" width="1.85546875" style="215" customWidth="1"/>
    <col min="6914" max="6914" width="8.5703125" style="215" customWidth="1"/>
    <col min="6915" max="6915" width="11.28515625" style="215" customWidth="1"/>
    <col min="6916" max="6916" width="14.5703125" style="215" customWidth="1"/>
    <col min="6917" max="6917" width="14.7109375" style="215" customWidth="1"/>
    <col min="6918" max="6918" width="23.5703125" style="215" customWidth="1"/>
    <col min="6919" max="6923" width="8.28515625" style="215" customWidth="1"/>
    <col min="6924" max="6924" width="16.140625" style="215" customWidth="1"/>
    <col min="6925" max="7168" width="11.42578125" style="215"/>
    <col min="7169" max="7169" width="1.85546875" style="215" customWidth="1"/>
    <col min="7170" max="7170" width="8.5703125" style="215" customWidth="1"/>
    <col min="7171" max="7171" width="11.28515625" style="215" customWidth="1"/>
    <col min="7172" max="7172" width="14.5703125" style="215" customWidth="1"/>
    <col min="7173" max="7173" width="14.7109375" style="215" customWidth="1"/>
    <col min="7174" max="7174" width="23.5703125" style="215" customWidth="1"/>
    <col min="7175" max="7179" width="8.28515625" style="215" customWidth="1"/>
    <col min="7180" max="7180" width="16.140625" style="215" customWidth="1"/>
    <col min="7181" max="7424" width="11.42578125" style="215"/>
    <col min="7425" max="7425" width="1.85546875" style="215" customWidth="1"/>
    <col min="7426" max="7426" width="8.5703125" style="215" customWidth="1"/>
    <col min="7427" max="7427" width="11.28515625" style="215" customWidth="1"/>
    <col min="7428" max="7428" width="14.5703125" style="215" customWidth="1"/>
    <col min="7429" max="7429" width="14.7109375" style="215" customWidth="1"/>
    <col min="7430" max="7430" width="23.5703125" style="215" customWidth="1"/>
    <col min="7431" max="7435" width="8.28515625" style="215" customWidth="1"/>
    <col min="7436" max="7436" width="16.140625" style="215" customWidth="1"/>
    <col min="7437" max="7680" width="11.42578125" style="215"/>
    <col min="7681" max="7681" width="1.85546875" style="215" customWidth="1"/>
    <col min="7682" max="7682" width="8.5703125" style="215" customWidth="1"/>
    <col min="7683" max="7683" width="11.28515625" style="215" customWidth="1"/>
    <col min="7684" max="7684" width="14.5703125" style="215" customWidth="1"/>
    <col min="7685" max="7685" width="14.7109375" style="215" customWidth="1"/>
    <col min="7686" max="7686" width="23.5703125" style="215" customWidth="1"/>
    <col min="7687" max="7691" width="8.28515625" style="215" customWidth="1"/>
    <col min="7692" max="7692" width="16.140625" style="215" customWidth="1"/>
    <col min="7693" max="7936" width="11.42578125" style="215"/>
    <col min="7937" max="7937" width="1.85546875" style="215" customWidth="1"/>
    <col min="7938" max="7938" width="8.5703125" style="215" customWidth="1"/>
    <col min="7939" max="7939" width="11.28515625" style="215" customWidth="1"/>
    <col min="7940" max="7940" width="14.5703125" style="215" customWidth="1"/>
    <col min="7941" max="7941" width="14.7109375" style="215" customWidth="1"/>
    <col min="7942" max="7942" width="23.5703125" style="215" customWidth="1"/>
    <col min="7943" max="7947" width="8.28515625" style="215" customWidth="1"/>
    <col min="7948" max="7948" width="16.140625" style="215" customWidth="1"/>
    <col min="7949" max="8192" width="11.42578125" style="215"/>
    <col min="8193" max="8193" width="1.85546875" style="215" customWidth="1"/>
    <col min="8194" max="8194" width="8.5703125" style="215" customWidth="1"/>
    <col min="8195" max="8195" width="11.28515625" style="215" customWidth="1"/>
    <col min="8196" max="8196" width="14.5703125" style="215" customWidth="1"/>
    <col min="8197" max="8197" width="14.7109375" style="215" customWidth="1"/>
    <col min="8198" max="8198" width="23.5703125" style="215" customWidth="1"/>
    <col min="8199" max="8203" width="8.28515625" style="215" customWidth="1"/>
    <col min="8204" max="8204" width="16.140625" style="215" customWidth="1"/>
    <col min="8205" max="8448" width="11.42578125" style="215"/>
    <col min="8449" max="8449" width="1.85546875" style="215" customWidth="1"/>
    <col min="8450" max="8450" width="8.5703125" style="215" customWidth="1"/>
    <col min="8451" max="8451" width="11.28515625" style="215" customWidth="1"/>
    <col min="8452" max="8452" width="14.5703125" style="215" customWidth="1"/>
    <col min="8453" max="8453" width="14.7109375" style="215" customWidth="1"/>
    <col min="8454" max="8454" width="23.5703125" style="215" customWidth="1"/>
    <col min="8455" max="8459" width="8.28515625" style="215" customWidth="1"/>
    <col min="8460" max="8460" width="16.140625" style="215" customWidth="1"/>
    <col min="8461" max="8704" width="11.42578125" style="215"/>
    <col min="8705" max="8705" width="1.85546875" style="215" customWidth="1"/>
    <col min="8706" max="8706" width="8.5703125" style="215" customWidth="1"/>
    <col min="8707" max="8707" width="11.28515625" style="215" customWidth="1"/>
    <col min="8708" max="8708" width="14.5703125" style="215" customWidth="1"/>
    <col min="8709" max="8709" width="14.7109375" style="215" customWidth="1"/>
    <col min="8710" max="8710" width="23.5703125" style="215" customWidth="1"/>
    <col min="8711" max="8715" width="8.28515625" style="215" customWidth="1"/>
    <col min="8716" max="8716" width="16.140625" style="215" customWidth="1"/>
    <col min="8717" max="8960" width="11.42578125" style="215"/>
    <col min="8961" max="8961" width="1.85546875" style="215" customWidth="1"/>
    <col min="8962" max="8962" width="8.5703125" style="215" customWidth="1"/>
    <col min="8963" max="8963" width="11.28515625" style="215" customWidth="1"/>
    <col min="8964" max="8964" width="14.5703125" style="215" customWidth="1"/>
    <col min="8965" max="8965" width="14.7109375" style="215" customWidth="1"/>
    <col min="8966" max="8966" width="23.5703125" style="215" customWidth="1"/>
    <col min="8967" max="8971" width="8.28515625" style="215" customWidth="1"/>
    <col min="8972" max="8972" width="16.140625" style="215" customWidth="1"/>
    <col min="8973" max="9216" width="11.42578125" style="215"/>
    <col min="9217" max="9217" width="1.85546875" style="215" customWidth="1"/>
    <col min="9218" max="9218" width="8.5703125" style="215" customWidth="1"/>
    <col min="9219" max="9219" width="11.28515625" style="215" customWidth="1"/>
    <col min="9220" max="9220" width="14.5703125" style="215" customWidth="1"/>
    <col min="9221" max="9221" width="14.7109375" style="215" customWidth="1"/>
    <col min="9222" max="9222" width="23.5703125" style="215" customWidth="1"/>
    <col min="9223" max="9227" width="8.28515625" style="215" customWidth="1"/>
    <col min="9228" max="9228" width="16.140625" style="215" customWidth="1"/>
    <col min="9229" max="9472" width="11.42578125" style="215"/>
    <col min="9473" max="9473" width="1.85546875" style="215" customWidth="1"/>
    <col min="9474" max="9474" width="8.5703125" style="215" customWidth="1"/>
    <col min="9475" max="9475" width="11.28515625" style="215" customWidth="1"/>
    <col min="9476" max="9476" width="14.5703125" style="215" customWidth="1"/>
    <col min="9477" max="9477" width="14.7109375" style="215" customWidth="1"/>
    <col min="9478" max="9478" width="23.5703125" style="215" customWidth="1"/>
    <col min="9479" max="9483" width="8.28515625" style="215" customWidth="1"/>
    <col min="9484" max="9484" width="16.140625" style="215" customWidth="1"/>
    <col min="9485" max="9728" width="11.42578125" style="215"/>
    <col min="9729" max="9729" width="1.85546875" style="215" customWidth="1"/>
    <col min="9730" max="9730" width="8.5703125" style="215" customWidth="1"/>
    <col min="9731" max="9731" width="11.28515625" style="215" customWidth="1"/>
    <col min="9732" max="9732" width="14.5703125" style="215" customWidth="1"/>
    <col min="9733" max="9733" width="14.7109375" style="215" customWidth="1"/>
    <col min="9734" max="9734" width="23.5703125" style="215" customWidth="1"/>
    <col min="9735" max="9739" width="8.28515625" style="215" customWidth="1"/>
    <col min="9740" max="9740" width="16.140625" style="215" customWidth="1"/>
    <col min="9741" max="9984" width="11.42578125" style="215"/>
    <col min="9985" max="9985" width="1.85546875" style="215" customWidth="1"/>
    <col min="9986" max="9986" width="8.5703125" style="215" customWidth="1"/>
    <col min="9987" max="9987" width="11.28515625" style="215" customWidth="1"/>
    <col min="9988" max="9988" width="14.5703125" style="215" customWidth="1"/>
    <col min="9989" max="9989" width="14.7109375" style="215" customWidth="1"/>
    <col min="9990" max="9990" width="23.5703125" style="215" customWidth="1"/>
    <col min="9991" max="9995" width="8.28515625" style="215" customWidth="1"/>
    <col min="9996" max="9996" width="16.140625" style="215" customWidth="1"/>
    <col min="9997" max="10240" width="11.42578125" style="215"/>
    <col min="10241" max="10241" width="1.85546875" style="215" customWidth="1"/>
    <col min="10242" max="10242" width="8.5703125" style="215" customWidth="1"/>
    <col min="10243" max="10243" width="11.28515625" style="215" customWidth="1"/>
    <col min="10244" max="10244" width="14.5703125" style="215" customWidth="1"/>
    <col min="10245" max="10245" width="14.7109375" style="215" customWidth="1"/>
    <col min="10246" max="10246" width="23.5703125" style="215" customWidth="1"/>
    <col min="10247" max="10251" width="8.28515625" style="215" customWidth="1"/>
    <col min="10252" max="10252" width="16.140625" style="215" customWidth="1"/>
    <col min="10253" max="10496" width="11.42578125" style="215"/>
    <col min="10497" max="10497" width="1.85546875" style="215" customWidth="1"/>
    <col min="10498" max="10498" width="8.5703125" style="215" customWidth="1"/>
    <col min="10499" max="10499" width="11.28515625" style="215" customWidth="1"/>
    <col min="10500" max="10500" width="14.5703125" style="215" customWidth="1"/>
    <col min="10501" max="10501" width="14.7109375" style="215" customWidth="1"/>
    <col min="10502" max="10502" width="23.5703125" style="215" customWidth="1"/>
    <col min="10503" max="10507" width="8.28515625" style="215" customWidth="1"/>
    <col min="10508" max="10508" width="16.140625" style="215" customWidth="1"/>
    <col min="10509" max="10752" width="11.42578125" style="215"/>
    <col min="10753" max="10753" width="1.85546875" style="215" customWidth="1"/>
    <col min="10754" max="10754" width="8.5703125" style="215" customWidth="1"/>
    <col min="10755" max="10755" width="11.28515625" style="215" customWidth="1"/>
    <col min="10756" max="10756" width="14.5703125" style="215" customWidth="1"/>
    <col min="10757" max="10757" width="14.7109375" style="215" customWidth="1"/>
    <col min="10758" max="10758" width="23.5703125" style="215" customWidth="1"/>
    <col min="10759" max="10763" width="8.28515625" style="215" customWidth="1"/>
    <col min="10764" max="10764" width="16.140625" style="215" customWidth="1"/>
    <col min="10765" max="11008" width="11.42578125" style="215"/>
    <col min="11009" max="11009" width="1.85546875" style="215" customWidth="1"/>
    <col min="11010" max="11010" width="8.5703125" style="215" customWidth="1"/>
    <col min="11011" max="11011" width="11.28515625" style="215" customWidth="1"/>
    <col min="11012" max="11012" width="14.5703125" style="215" customWidth="1"/>
    <col min="11013" max="11013" width="14.7109375" style="215" customWidth="1"/>
    <col min="11014" max="11014" width="23.5703125" style="215" customWidth="1"/>
    <col min="11015" max="11019" width="8.28515625" style="215" customWidth="1"/>
    <col min="11020" max="11020" width="16.140625" style="215" customWidth="1"/>
    <col min="11021" max="11264" width="11.42578125" style="215"/>
    <col min="11265" max="11265" width="1.85546875" style="215" customWidth="1"/>
    <col min="11266" max="11266" width="8.5703125" style="215" customWidth="1"/>
    <col min="11267" max="11267" width="11.28515625" style="215" customWidth="1"/>
    <col min="11268" max="11268" width="14.5703125" style="215" customWidth="1"/>
    <col min="11269" max="11269" width="14.7109375" style="215" customWidth="1"/>
    <col min="11270" max="11270" width="23.5703125" style="215" customWidth="1"/>
    <col min="11271" max="11275" width="8.28515625" style="215" customWidth="1"/>
    <col min="11276" max="11276" width="16.140625" style="215" customWidth="1"/>
    <col min="11277" max="11520" width="11.42578125" style="215"/>
    <col min="11521" max="11521" width="1.85546875" style="215" customWidth="1"/>
    <col min="11522" max="11522" width="8.5703125" style="215" customWidth="1"/>
    <col min="11523" max="11523" width="11.28515625" style="215" customWidth="1"/>
    <col min="11524" max="11524" width="14.5703125" style="215" customWidth="1"/>
    <col min="11525" max="11525" width="14.7109375" style="215" customWidth="1"/>
    <col min="11526" max="11526" width="23.5703125" style="215" customWidth="1"/>
    <col min="11527" max="11531" width="8.28515625" style="215" customWidth="1"/>
    <col min="11532" max="11532" width="16.140625" style="215" customWidth="1"/>
    <col min="11533" max="11776" width="11.42578125" style="215"/>
    <col min="11777" max="11777" width="1.85546875" style="215" customWidth="1"/>
    <col min="11778" max="11778" width="8.5703125" style="215" customWidth="1"/>
    <col min="11779" max="11779" width="11.28515625" style="215" customWidth="1"/>
    <col min="11780" max="11780" width="14.5703125" style="215" customWidth="1"/>
    <col min="11781" max="11781" width="14.7109375" style="215" customWidth="1"/>
    <col min="11782" max="11782" width="23.5703125" style="215" customWidth="1"/>
    <col min="11783" max="11787" width="8.28515625" style="215" customWidth="1"/>
    <col min="11788" max="11788" width="16.140625" style="215" customWidth="1"/>
    <col min="11789" max="12032" width="11.42578125" style="215"/>
    <col min="12033" max="12033" width="1.85546875" style="215" customWidth="1"/>
    <col min="12034" max="12034" width="8.5703125" style="215" customWidth="1"/>
    <col min="12035" max="12035" width="11.28515625" style="215" customWidth="1"/>
    <col min="12036" max="12036" width="14.5703125" style="215" customWidth="1"/>
    <col min="12037" max="12037" width="14.7109375" style="215" customWidth="1"/>
    <col min="12038" max="12038" width="23.5703125" style="215" customWidth="1"/>
    <col min="12039" max="12043" width="8.28515625" style="215" customWidth="1"/>
    <col min="12044" max="12044" width="16.140625" style="215" customWidth="1"/>
    <col min="12045" max="12288" width="11.42578125" style="215"/>
    <col min="12289" max="12289" width="1.85546875" style="215" customWidth="1"/>
    <col min="12290" max="12290" width="8.5703125" style="215" customWidth="1"/>
    <col min="12291" max="12291" width="11.28515625" style="215" customWidth="1"/>
    <col min="12292" max="12292" width="14.5703125" style="215" customWidth="1"/>
    <col min="12293" max="12293" width="14.7109375" style="215" customWidth="1"/>
    <col min="12294" max="12294" width="23.5703125" style="215" customWidth="1"/>
    <col min="12295" max="12299" width="8.28515625" style="215" customWidth="1"/>
    <col min="12300" max="12300" width="16.140625" style="215" customWidth="1"/>
    <col min="12301" max="12544" width="11.42578125" style="215"/>
    <col min="12545" max="12545" width="1.85546875" style="215" customWidth="1"/>
    <col min="12546" max="12546" width="8.5703125" style="215" customWidth="1"/>
    <col min="12547" max="12547" width="11.28515625" style="215" customWidth="1"/>
    <col min="12548" max="12548" width="14.5703125" style="215" customWidth="1"/>
    <col min="12549" max="12549" width="14.7109375" style="215" customWidth="1"/>
    <col min="12550" max="12550" width="23.5703125" style="215" customWidth="1"/>
    <col min="12551" max="12555" width="8.28515625" style="215" customWidth="1"/>
    <col min="12556" max="12556" width="16.140625" style="215" customWidth="1"/>
    <col min="12557" max="12800" width="11.42578125" style="215"/>
    <col min="12801" max="12801" width="1.85546875" style="215" customWidth="1"/>
    <col min="12802" max="12802" width="8.5703125" style="215" customWidth="1"/>
    <col min="12803" max="12803" width="11.28515625" style="215" customWidth="1"/>
    <col min="12804" max="12804" width="14.5703125" style="215" customWidth="1"/>
    <col min="12805" max="12805" width="14.7109375" style="215" customWidth="1"/>
    <col min="12806" max="12806" width="23.5703125" style="215" customWidth="1"/>
    <col min="12807" max="12811" width="8.28515625" style="215" customWidth="1"/>
    <col min="12812" max="12812" width="16.140625" style="215" customWidth="1"/>
    <col min="12813" max="13056" width="11.42578125" style="215"/>
    <col min="13057" max="13057" width="1.85546875" style="215" customWidth="1"/>
    <col min="13058" max="13058" width="8.5703125" style="215" customWidth="1"/>
    <col min="13059" max="13059" width="11.28515625" style="215" customWidth="1"/>
    <col min="13060" max="13060" width="14.5703125" style="215" customWidth="1"/>
    <col min="13061" max="13061" width="14.7109375" style="215" customWidth="1"/>
    <col min="13062" max="13062" width="23.5703125" style="215" customWidth="1"/>
    <col min="13063" max="13067" width="8.28515625" style="215" customWidth="1"/>
    <col min="13068" max="13068" width="16.140625" style="215" customWidth="1"/>
    <col min="13069" max="13312" width="11.42578125" style="215"/>
    <col min="13313" max="13313" width="1.85546875" style="215" customWidth="1"/>
    <col min="13314" max="13314" width="8.5703125" style="215" customWidth="1"/>
    <col min="13315" max="13315" width="11.28515625" style="215" customWidth="1"/>
    <col min="13316" max="13316" width="14.5703125" style="215" customWidth="1"/>
    <col min="13317" max="13317" width="14.7109375" style="215" customWidth="1"/>
    <col min="13318" max="13318" width="23.5703125" style="215" customWidth="1"/>
    <col min="13319" max="13323" width="8.28515625" style="215" customWidth="1"/>
    <col min="13324" max="13324" width="16.140625" style="215" customWidth="1"/>
    <col min="13325" max="13568" width="11.42578125" style="215"/>
    <col min="13569" max="13569" width="1.85546875" style="215" customWidth="1"/>
    <col min="13570" max="13570" width="8.5703125" style="215" customWidth="1"/>
    <col min="13571" max="13571" width="11.28515625" style="215" customWidth="1"/>
    <col min="13572" max="13572" width="14.5703125" style="215" customWidth="1"/>
    <col min="13573" max="13573" width="14.7109375" style="215" customWidth="1"/>
    <col min="13574" max="13574" width="23.5703125" style="215" customWidth="1"/>
    <col min="13575" max="13579" width="8.28515625" style="215" customWidth="1"/>
    <col min="13580" max="13580" width="16.140625" style="215" customWidth="1"/>
    <col min="13581" max="13824" width="11.42578125" style="215"/>
    <col min="13825" max="13825" width="1.85546875" style="215" customWidth="1"/>
    <col min="13826" max="13826" width="8.5703125" style="215" customWidth="1"/>
    <col min="13827" max="13827" width="11.28515625" style="215" customWidth="1"/>
    <col min="13828" max="13828" width="14.5703125" style="215" customWidth="1"/>
    <col min="13829" max="13829" width="14.7109375" style="215" customWidth="1"/>
    <col min="13830" max="13830" width="23.5703125" style="215" customWidth="1"/>
    <col min="13831" max="13835" width="8.28515625" style="215" customWidth="1"/>
    <col min="13836" max="13836" width="16.140625" style="215" customWidth="1"/>
    <col min="13837" max="14080" width="11.42578125" style="215"/>
    <col min="14081" max="14081" width="1.85546875" style="215" customWidth="1"/>
    <col min="14082" max="14082" width="8.5703125" style="215" customWidth="1"/>
    <col min="14083" max="14083" width="11.28515625" style="215" customWidth="1"/>
    <col min="14084" max="14084" width="14.5703125" style="215" customWidth="1"/>
    <col min="14085" max="14085" width="14.7109375" style="215" customWidth="1"/>
    <col min="14086" max="14086" width="23.5703125" style="215" customWidth="1"/>
    <col min="14087" max="14091" width="8.28515625" style="215" customWidth="1"/>
    <col min="14092" max="14092" width="16.140625" style="215" customWidth="1"/>
    <col min="14093" max="14336" width="11.42578125" style="215"/>
    <col min="14337" max="14337" width="1.85546875" style="215" customWidth="1"/>
    <col min="14338" max="14338" width="8.5703125" style="215" customWidth="1"/>
    <col min="14339" max="14339" width="11.28515625" style="215" customWidth="1"/>
    <col min="14340" max="14340" width="14.5703125" style="215" customWidth="1"/>
    <col min="14341" max="14341" width="14.7109375" style="215" customWidth="1"/>
    <col min="14342" max="14342" width="23.5703125" style="215" customWidth="1"/>
    <col min="14343" max="14347" width="8.28515625" style="215" customWidth="1"/>
    <col min="14348" max="14348" width="16.140625" style="215" customWidth="1"/>
    <col min="14349" max="14592" width="11.42578125" style="215"/>
    <col min="14593" max="14593" width="1.85546875" style="215" customWidth="1"/>
    <col min="14594" max="14594" width="8.5703125" style="215" customWidth="1"/>
    <col min="14595" max="14595" width="11.28515625" style="215" customWidth="1"/>
    <col min="14596" max="14596" width="14.5703125" style="215" customWidth="1"/>
    <col min="14597" max="14597" width="14.7109375" style="215" customWidth="1"/>
    <col min="14598" max="14598" width="23.5703125" style="215" customWidth="1"/>
    <col min="14599" max="14603" width="8.28515625" style="215" customWidth="1"/>
    <col min="14604" max="14604" width="16.140625" style="215" customWidth="1"/>
    <col min="14605" max="14848" width="11.42578125" style="215"/>
    <col min="14849" max="14849" width="1.85546875" style="215" customWidth="1"/>
    <col min="14850" max="14850" width="8.5703125" style="215" customWidth="1"/>
    <col min="14851" max="14851" width="11.28515625" style="215" customWidth="1"/>
    <col min="14852" max="14852" width="14.5703125" style="215" customWidth="1"/>
    <col min="14853" max="14853" width="14.7109375" style="215" customWidth="1"/>
    <col min="14854" max="14854" width="23.5703125" style="215" customWidth="1"/>
    <col min="14855" max="14859" width="8.28515625" style="215" customWidth="1"/>
    <col min="14860" max="14860" width="16.140625" style="215" customWidth="1"/>
    <col min="14861" max="15104" width="11.42578125" style="215"/>
    <col min="15105" max="15105" width="1.85546875" style="215" customWidth="1"/>
    <col min="15106" max="15106" width="8.5703125" style="215" customWidth="1"/>
    <col min="15107" max="15107" width="11.28515625" style="215" customWidth="1"/>
    <col min="15108" max="15108" width="14.5703125" style="215" customWidth="1"/>
    <col min="15109" max="15109" width="14.7109375" style="215" customWidth="1"/>
    <col min="15110" max="15110" width="23.5703125" style="215" customWidth="1"/>
    <col min="15111" max="15115" width="8.28515625" style="215" customWidth="1"/>
    <col min="15116" max="15116" width="16.140625" style="215" customWidth="1"/>
    <col min="15117" max="15360" width="11.42578125" style="215"/>
    <col min="15361" max="15361" width="1.85546875" style="215" customWidth="1"/>
    <col min="15362" max="15362" width="8.5703125" style="215" customWidth="1"/>
    <col min="15363" max="15363" width="11.28515625" style="215" customWidth="1"/>
    <col min="15364" max="15364" width="14.5703125" style="215" customWidth="1"/>
    <col min="15365" max="15365" width="14.7109375" style="215" customWidth="1"/>
    <col min="15366" max="15366" width="23.5703125" style="215" customWidth="1"/>
    <col min="15367" max="15371" width="8.28515625" style="215" customWidth="1"/>
    <col min="15372" max="15372" width="16.140625" style="215" customWidth="1"/>
    <col min="15373" max="15616" width="11.42578125" style="215"/>
    <col min="15617" max="15617" width="1.85546875" style="215" customWidth="1"/>
    <col min="15618" max="15618" width="8.5703125" style="215" customWidth="1"/>
    <col min="15619" max="15619" width="11.28515625" style="215" customWidth="1"/>
    <col min="15620" max="15620" width="14.5703125" style="215" customWidth="1"/>
    <col min="15621" max="15621" width="14.7109375" style="215" customWidth="1"/>
    <col min="15622" max="15622" width="23.5703125" style="215" customWidth="1"/>
    <col min="15623" max="15627" width="8.28515625" style="215" customWidth="1"/>
    <col min="15628" max="15628" width="16.140625" style="215" customWidth="1"/>
    <col min="15629" max="15872" width="11.42578125" style="215"/>
    <col min="15873" max="15873" width="1.85546875" style="215" customWidth="1"/>
    <col min="15874" max="15874" width="8.5703125" style="215" customWidth="1"/>
    <col min="15875" max="15875" width="11.28515625" style="215" customWidth="1"/>
    <col min="15876" max="15876" width="14.5703125" style="215" customWidth="1"/>
    <col min="15877" max="15877" width="14.7109375" style="215" customWidth="1"/>
    <col min="15878" max="15878" width="23.5703125" style="215" customWidth="1"/>
    <col min="15879" max="15883" width="8.28515625" style="215" customWidth="1"/>
    <col min="15884" max="15884" width="16.140625" style="215" customWidth="1"/>
    <col min="15885" max="16128" width="11.42578125" style="215"/>
    <col min="16129" max="16129" width="1.85546875" style="215" customWidth="1"/>
    <col min="16130" max="16130" width="8.5703125" style="215" customWidth="1"/>
    <col min="16131" max="16131" width="11.28515625" style="215" customWidth="1"/>
    <col min="16132" max="16132" width="14.5703125" style="215" customWidth="1"/>
    <col min="16133" max="16133" width="14.7109375" style="215" customWidth="1"/>
    <col min="16134" max="16134" width="23.5703125" style="215" customWidth="1"/>
    <col min="16135" max="16139" width="8.28515625" style="215" customWidth="1"/>
    <col min="16140" max="16140" width="16.140625" style="215" customWidth="1"/>
    <col min="16141" max="16384" width="11.42578125" style="215"/>
  </cols>
  <sheetData>
    <row r="2" spans="1:19" s="213" customFormat="1" ht="21.75" customHeight="1" x14ac:dyDescent="0.2">
      <c r="B2" s="334"/>
      <c r="C2" s="334"/>
      <c r="D2" s="335" t="s">
        <v>340</v>
      </c>
      <c r="E2" s="335"/>
      <c r="F2" s="335"/>
      <c r="G2" s="335"/>
      <c r="H2" s="335"/>
      <c r="I2" s="335"/>
      <c r="J2" s="335"/>
      <c r="K2" s="335"/>
    </row>
    <row r="3" spans="1:19" s="213" customFormat="1" ht="18" customHeight="1" x14ac:dyDescent="0.2">
      <c r="B3" s="334"/>
      <c r="C3" s="334"/>
      <c r="D3" s="335" t="s">
        <v>18</v>
      </c>
      <c r="E3" s="335"/>
      <c r="F3" s="335"/>
      <c r="G3" s="335"/>
      <c r="H3" s="335"/>
      <c r="I3" s="335"/>
      <c r="J3" s="335"/>
      <c r="K3" s="335"/>
    </row>
    <row r="4" spans="1:19" s="213" customFormat="1" ht="18" customHeight="1" x14ac:dyDescent="0.2">
      <c r="B4" s="334"/>
      <c r="C4" s="334"/>
      <c r="D4" s="335" t="s">
        <v>105</v>
      </c>
      <c r="E4" s="335"/>
      <c r="F4" s="335"/>
      <c r="G4" s="335"/>
      <c r="H4" s="335"/>
      <c r="I4" s="335"/>
      <c r="J4" s="335"/>
      <c r="K4" s="335"/>
    </row>
    <row r="5" spans="1:19" s="213" customFormat="1" ht="18" customHeight="1" x14ac:dyDescent="0.2">
      <c r="B5" s="334"/>
      <c r="C5" s="334"/>
      <c r="D5" s="336" t="s">
        <v>132</v>
      </c>
      <c r="E5" s="336"/>
      <c r="F5" s="336"/>
      <c r="G5" s="336"/>
      <c r="H5" s="336" t="s">
        <v>133</v>
      </c>
      <c r="I5" s="336"/>
      <c r="J5" s="336"/>
      <c r="K5" s="336"/>
    </row>
    <row r="6" spans="1:19" s="213" customFormat="1" ht="33.75" customHeight="1" thickBot="1" x14ac:dyDescent="0.25"/>
    <row r="7" spans="1:19" ht="24.75" customHeight="1" thickBot="1" x14ac:dyDescent="0.25">
      <c r="A7" s="214"/>
      <c r="B7" s="337" t="s">
        <v>108</v>
      </c>
      <c r="C7" s="338"/>
      <c r="D7" s="337" t="s">
        <v>343</v>
      </c>
      <c r="E7" s="339"/>
      <c r="F7" s="338"/>
      <c r="G7" s="213"/>
      <c r="H7" s="213"/>
      <c r="I7" s="213"/>
      <c r="J7" s="213"/>
      <c r="K7" s="213"/>
      <c r="L7" s="213"/>
      <c r="M7" s="213"/>
      <c r="N7" s="213"/>
      <c r="O7" s="213"/>
      <c r="P7" s="213"/>
      <c r="Q7" s="213"/>
      <c r="R7" s="213"/>
      <c r="S7" s="213"/>
    </row>
    <row r="8" spans="1:19" ht="30" customHeight="1" thickBot="1" x14ac:dyDescent="0.25">
      <c r="A8" s="214"/>
      <c r="B8" s="337" t="s">
        <v>134</v>
      </c>
      <c r="C8" s="338"/>
      <c r="D8" s="337" t="s">
        <v>343</v>
      </c>
      <c r="E8" s="339"/>
      <c r="F8" s="338"/>
      <c r="G8" s="213"/>
      <c r="H8" s="213"/>
      <c r="I8" s="213"/>
      <c r="J8" s="213"/>
      <c r="K8" s="213"/>
      <c r="L8" s="213"/>
      <c r="M8" s="213"/>
      <c r="N8" s="213"/>
      <c r="O8" s="213"/>
      <c r="P8" s="213"/>
      <c r="Q8" s="213"/>
      <c r="R8" s="213"/>
      <c r="S8" s="213"/>
    </row>
    <row r="9" spans="1:19" ht="24.75" customHeight="1" x14ac:dyDescent="0.2">
      <c r="A9" s="214"/>
      <c r="B9" s="213"/>
      <c r="C9" s="213"/>
      <c r="D9" s="213"/>
      <c r="E9" s="213"/>
      <c r="F9" s="213"/>
      <c r="G9" s="213"/>
      <c r="H9" s="213"/>
      <c r="I9" s="213"/>
      <c r="J9" s="213"/>
      <c r="K9" s="213"/>
      <c r="L9" s="213"/>
      <c r="M9" s="213"/>
      <c r="N9" s="213"/>
      <c r="O9" s="213"/>
      <c r="P9" s="213"/>
      <c r="Q9" s="213"/>
      <c r="R9" s="213"/>
      <c r="S9" s="213"/>
    </row>
    <row r="10" spans="1:19" s="216" customFormat="1" ht="36.75" customHeight="1" x14ac:dyDescent="0.2">
      <c r="B10" s="340" t="s">
        <v>135</v>
      </c>
      <c r="C10" s="340"/>
      <c r="D10" s="340"/>
      <c r="E10" s="340"/>
      <c r="F10" s="340"/>
      <c r="G10" s="340"/>
      <c r="H10" s="340"/>
      <c r="I10" s="340"/>
      <c r="J10" s="340"/>
      <c r="K10" s="340"/>
      <c r="L10" s="332" t="s">
        <v>136</v>
      </c>
      <c r="M10" s="213"/>
      <c r="N10" s="213"/>
      <c r="O10" s="213"/>
      <c r="P10" s="213"/>
      <c r="Q10" s="213"/>
      <c r="R10" s="213"/>
      <c r="S10" s="213"/>
    </row>
    <row r="11" spans="1:19" s="216" customFormat="1" ht="38.25" customHeight="1" x14ac:dyDescent="0.2">
      <c r="B11" s="217" t="s">
        <v>110</v>
      </c>
      <c r="C11" s="217" t="s">
        <v>113</v>
      </c>
      <c r="D11" s="217" t="s">
        <v>137</v>
      </c>
      <c r="E11" s="217" t="s">
        <v>138</v>
      </c>
      <c r="F11" s="217" t="s">
        <v>139</v>
      </c>
      <c r="G11" s="217">
        <v>2016</v>
      </c>
      <c r="H11" s="217">
        <v>2017</v>
      </c>
      <c r="I11" s="217">
        <v>2018</v>
      </c>
      <c r="J11" s="217">
        <v>2019</v>
      </c>
      <c r="K11" s="217">
        <v>2020</v>
      </c>
      <c r="L11" s="333"/>
      <c r="M11" s="213"/>
      <c r="N11" s="213"/>
      <c r="O11" s="213"/>
      <c r="P11" s="213"/>
      <c r="Q11" s="213"/>
      <c r="R11" s="213"/>
      <c r="S11" s="213"/>
    </row>
    <row r="12" spans="1:19" s="218" customFormat="1" ht="64.5" customHeight="1" x14ac:dyDescent="0.2">
      <c r="B12" s="219">
        <f>+'1_Acciones_disciplinarias'!C9</f>
        <v>1</v>
      </c>
      <c r="C12" s="220" t="str">
        <f>+'1_Acciones_disciplinarias'!F9</f>
        <v>Sustanciar el 95% de las actuaciones disciplinarias en segunda instancia</v>
      </c>
      <c r="D12" s="219" t="str">
        <f>+'1_Acciones_disciplinarias'!H16</f>
        <v>Constante</v>
      </c>
      <c r="E12" s="221" t="s">
        <v>362</v>
      </c>
      <c r="F12" s="222">
        <v>1</v>
      </c>
      <c r="G12" s="223" t="s">
        <v>333</v>
      </c>
      <c r="H12" s="223" t="s">
        <v>333</v>
      </c>
      <c r="I12" s="223" t="s">
        <v>333</v>
      </c>
      <c r="J12" s="222">
        <v>1</v>
      </c>
      <c r="K12" s="222">
        <v>1</v>
      </c>
      <c r="L12" s="223">
        <f>+AVERAGE(Metas_Magnitud!T15,0)/Anualización!F12</f>
        <v>0.5</v>
      </c>
      <c r="M12" s="224"/>
      <c r="N12" s="213"/>
      <c r="O12" s="213"/>
      <c r="P12" s="213"/>
      <c r="Q12" s="213"/>
      <c r="R12" s="213"/>
      <c r="S12" s="213"/>
    </row>
    <row r="13" spans="1:19" s="218" customFormat="1" ht="64.5" customHeight="1" x14ac:dyDescent="0.2">
      <c r="B13" s="219">
        <f>'2_Seguimientos'!C9</f>
        <v>2</v>
      </c>
      <c r="C13" s="220" t="str">
        <f>'2_Seguimientos'!F9</f>
        <v>Realizar el 100% de los seguimientos programados a la gestión de la SGJ y sus direcciones.</v>
      </c>
      <c r="D13" s="219" t="str">
        <f>'2_Seguimientos'!H16</f>
        <v>Constante</v>
      </c>
      <c r="E13" s="221" t="s">
        <v>362</v>
      </c>
      <c r="F13" s="222">
        <v>1</v>
      </c>
      <c r="G13" s="223" t="s">
        <v>333</v>
      </c>
      <c r="H13" s="223" t="s">
        <v>333</v>
      </c>
      <c r="I13" s="223" t="s">
        <v>333</v>
      </c>
      <c r="J13" s="222">
        <v>1</v>
      </c>
      <c r="K13" s="222">
        <v>1</v>
      </c>
      <c r="L13" s="223">
        <f>+AVERAGE(Metas_Magnitud!T18,0)/Anualización!F13</f>
        <v>0.49975000000000003</v>
      </c>
      <c r="M13" s="224"/>
      <c r="N13" s="213"/>
      <c r="O13" s="213"/>
      <c r="P13" s="213"/>
      <c r="Q13" s="213"/>
      <c r="R13" s="213"/>
      <c r="S13" s="213"/>
    </row>
    <row r="14" spans="1:19" s="218" customFormat="1" ht="64.5" customHeight="1" x14ac:dyDescent="0.2">
      <c r="B14" s="219">
        <f>'3_MIPG'!C9</f>
        <v>3</v>
      </c>
      <c r="C14" s="220" t="str">
        <f>'3_MIPG'!F9</f>
        <v>Cumplir el 100% de las actividades propuestas en el Modelo Integrado de Planeación y Gestión - MIPG por la Subsecretaría de Gestión Jurídica</v>
      </c>
      <c r="D14" s="219" t="str">
        <f>'3_MIPG'!H16</f>
        <v>Constante</v>
      </c>
      <c r="E14" s="221" t="s">
        <v>362</v>
      </c>
      <c r="F14" s="222">
        <v>1</v>
      </c>
      <c r="G14" s="223" t="s">
        <v>333</v>
      </c>
      <c r="H14" s="223" t="s">
        <v>333</v>
      </c>
      <c r="I14" s="223" t="s">
        <v>333</v>
      </c>
      <c r="J14" s="222">
        <v>1</v>
      </c>
      <c r="K14" s="222">
        <v>1</v>
      </c>
      <c r="L14" s="223">
        <f>+AVERAGE(Metas_Magnitud!T21,0)/Anualización!F14</f>
        <v>0.5</v>
      </c>
      <c r="M14" s="224"/>
      <c r="N14" s="213"/>
      <c r="O14" s="213"/>
      <c r="P14" s="213"/>
      <c r="Q14" s="213"/>
      <c r="R14" s="213"/>
      <c r="S14" s="213"/>
    </row>
    <row r="15" spans="1:19" ht="48.75" customHeight="1" x14ac:dyDescent="0.2">
      <c r="B15" s="219">
        <v>4</v>
      </c>
      <c r="C15" s="220" t="str">
        <f>+'4_Eje_Presu'!E9</f>
        <v>Alcanzar al 95 % la ejecución presupuestal de los proyectos de inversión de la Subsecretaría de Gestión Jurídica</v>
      </c>
      <c r="D15" s="219" t="s">
        <v>57</v>
      </c>
      <c r="E15" s="221" t="s">
        <v>362</v>
      </c>
      <c r="F15" s="222">
        <v>0.95</v>
      </c>
      <c r="G15" s="223" t="s">
        <v>333</v>
      </c>
      <c r="H15" s="223" t="s">
        <v>333</v>
      </c>
      <c r="I15" s="223" t="s">
        <v>333</v>
      </c>
      <c r="J15" s="222">
        <v>0.95</v>
      </c>
      <c r="K15" s="222">
        <v>0.95</v>
      </c>
      <c r="L15" s="223">
        <f>+AVERAGE(Metas_Magnitud!T24,0)/Anualización!F15</f>
        <v>0.51263409138284088</v>
      </c>
    </row>
  </sheetData>
  <sheetProtection algorithmName="SHA-512" hashValue="2TxOCy+A/hCVcnZBt2n0i6/rEAyn1Y6FcYT2la860oL6ly+uktC7Cch99ZqVbVQUW3Anr3Pt4AfJkiVbbUennQ==" saltValue="0W2h+V4Tbs3qWFJgZv1PzQ==" spinCount="100000" sheet="1" formatCells="0" formatColumns="0" formatRows="0"/>
  <mergeCells count="12">
    <mergeCell ref="L10:L11"/>
    <mergeCell ref="B2:C5"/>
    <mergeCell ref="D2:K2"/>
    <mergeCell ref="D3:K3"/>
    <mergeCell ref="D4:K4"/>
    <mergeCell ref="D5:G5"/>
    <mergeCell ref="H5:K5"/>
    <mergeCell ref="B7:C7"/>
    <mergeCell ref="D7:F7"/>
    <mergeCell ref="B8:C8"/>
    <mergeCell ref="D8:F8"/>
    <mergeCell ref="B10:K10"/>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U67"/>
  <sheetViews>
    <sheetView topLeftCell="A40" zoomScale="90" zoomScaleNormal="90" zoomScaleSheetLayoutView="100" zoomScalePageLayoutView="70" workbookViewId="0">
      <selection activeCell="F41" sqref="F41"/>
    </sheetView>
  </sheetViews>
  <sheetFormatPr baseColWidth="10" defaultRowHeight="12" x14ac:dyDescent="0.2"/>
  <cols>
    <col min="1" max="1" width="1" style="9" customWidth="1"/>
    <col min="2" max="2" width="25.42578125" style="225" customWidth="1"/>
    <col min="3" max="3" width="14.5703125" style="9" customWidth="1"/>
    <col min="4" max="4" width="20.140625" style="9" customWidth="1"/>
    <col min="5" max="5" width="16.42578125" style="9" customWidth="1"/>
    <col min="6" max="6" width="25" style="9" customWidth="1"/>
    <col min="7" max="7" width="22" style="226" customWidth="1"/>
    <col min="8" max="8" width="20.5703125" style="9" customWidth="1"/>
    <col min="9" max="9" width="22.42578125" style="9" customWidth="1"/>
    <col min="10" max="10" width="20.140625" style="8" customWidth="1"/>
    <col min="11" max="11" width="14.5703125" style="8" customWidth="1"/>
    <col min="12" max="21" width="11.42578125" style="8"/>
    <col min="22" max="16384" width="11.42578125" style="9"/>
  </cols>
  <sheetData>
    <row r="1" spans="2:21" ht="6" customHeight="1" x14ac:dyDescent="0.2"/>
    <row r="2" spans="2:21" ht="33.75" customHeight="1" x14ac:dyDescent="0.2">
      <c r="B2" s="374"/>
      <c r="C2" s="376" t="s">
        <v>340</v>
      </c>
      <c r="D2" s="376"/>
      <c r="E2" s="376"/>
      <c r="F2" s="376"/>
      <c r="G2" s="376"/>
      <c r="H2" s="376"/>
      <c r="I2" s="376"/>
      <c r="J2" s="227"/>
      <c r="L2" s="10" t="s">
        <v>35</v>
      </c>
      <c r="U2" s="9"/>
    </row>
    <row r="3" spans="2:21" ht="25.5" customHeight="1" x14ac:dyDescent="0.2">
      <c r="B3" s="374"/>
      <c r="C3" s="375" t="s">
        <v>18</v>
      </c>
      <c r="D3" s="375"/>
      <c r="E3" s="375"/>
      <c r="F3" s="375"/>
      <c r="G3" s="375"/>
      <c r="H3" s="375"/>
      <c r="I3" s="375"/>
      <c r="J3" s="227"/>
      <c r="L3" s="10" t="s">
        <v>30</v>
      </c>
      <c r="U3" s="9"/>
    </row>
    <row r="4" spans="2:21" ht="25.5" customHeight="1" x14ac:dyDescent="0.2">
      <c r="B4" s="374"/>
      <c r="C4" s="375" t="s">
        <v>0</v>
      </c>
      <c r="D4" s="375"/>
      <c r="E4" s="375"/>
      <c r="F4" s="375"/>
      <c r="G4" s="375"/>
      <c r="H4" s="375"/>
      <c r="I4" s="375"/>
      <c r="J4" s="227"/>
      <c r="L4" s="10" t="s">
        <v>36</v>
      </c>
      <c r="U4" s="9"/>
    </row>
    <row r="5" spans="2:21" ht="25.5" customHeight="1" x14ac:dyDescent="0.2">
      <c r="B5" s="374"/>
      <c r="C5" s="375" t="s">
        <v>38</v>
      </c>
      <c r="D5" s="375"/>
      <c r="E5" s="375"/>
      <c r="F5" s="375"/>
      <c r="G5" s="377" t="s">
        <v>103</v>
      </c>
      <c r="H5" s="377"/>
      <c r="I5" s="377"/>
      <c r="J5" s="227"/>
      <c r="L5" s="10" t="s">
        <v>31</v>
      </c>
      <c r="U5" s="9"/>
    </row>
    <row r="6" spans="2:21" ht="23.25" customHeight="1" x14ac:dyDescent="0.2">
      <c r="B6" s="347" t="s">
        <v>1</v>
      </c>
      <c r="C6" s="347"/>
      <c r="D6" s="347"/>
      <c r="E6" s="347"/>
      <c r="F6" s="347"/>
      <c r="G6" s="347"/>
      <c r="H6" s="347"/>
      <c r="I6" s="347"/>
      <c r="J6" s="202"/>
      <c r="K6" s="202"/>
    </row>
    <row r="7" spans="2:21" ht="24" customHeight="1" x14ac:dyDescent="0.2">
      <c r="B7" s="348" t="s">
        <v>37</v>
      </c>
      <c r="C7" s="348"/>
      <c r="D7" s="348"/>
      <c r="E7" s="348"/>
      <c r="F7" s="348"/>
      <c r="G7" s="348"/>
      <c r="H7" s="348"/>
      <c r="I7" s="348"/>
      <c r="J7" s="199"/>
      <c r="K7" s="199"/>
    </row>
    <row r="8" spans="2:21" ht="24" customHeight="1" x14ac:dyDescent="0.2">
      <c r="B8" s="349" t="s">
        <v>19</v>
      </c>
      <c r="C8" s="349"/>
      <c r="D8" s="349"/>
      <c r="E8" s="349"/>
      <c r="F8" s="349"/>
      <c r="G8" s="349"/>
      <c r="H8" s="349"/>
      <c r="I8" s="349"/>
      <c r="J8" s="199"/>
      <c r="K8" s="199"/>
      <c r="N8" s="14" t="s">
        <v>57</v>
      </c>
    </row>
    <row r="9" spans="2:21" ht="46.5" customHeight="1" x14ac:dyDescent="0.2">
      <c r="B9" s="190" t="s">
        <v>101</v>
      </c>
      <c r="C9" s="191">
        <v>1</v>
      </c>
      <c r="D9" s="345" t="s">
        <v>102</v>
      </c>
      <c r="E9" s="345"/>
      <c r="F9" s="342" t="s">
        <v>387</v>
      </c>
      <c r="G9" s="342"/>
      <c r="H9" s="342"/>
      <c r="I9" s="342"/>
      <c r="J9" s="228"/>
      <c r="K9" s="228"/>
      <c r="M9" s="10" t="s">
        <v>22</v>
      </c>
      <c r="N9" s="14" t="s">
        <v>58</v>
      </c>
    </row>
    <row r="10" spans="2:21" ht="30.75" customHeight="1" x14ac:dyDescent="0.2">
      <c r="B10" s="190" t="s">
        <v>41</v>
      </c>
      <c r="C10" s="191" t="s">
        <v>89</v>
      </c>
      <c r="D10" s="345" t="s">
        <v>40</v>
      </c>
      <c r="E10" s="345"/>
      <c r="F10" s="346" t="s">
        <v>343</v>
      </c>
      <c r="G10" s="346"/>
      <c r="H10" s="3" t="s">
        <v>46</v>
      </c>
      <c r="I10" s="191" t="s">
        <v>89</v>
      </c>
      <c r="J10" s="229"/>
      <c r="K10" s="229"/>
      <c r="M10" s="10" t="s">
        <v>23</v>
      </c>
      <c r="N10" s="14" t="s">
        <v>59</v>
      </c>
    </row>
    <row r="11" spans="2:21" ht="30.75" customHeight="1" x14ac:dyDescent="0.2">
      <c r="B11" s="190" t="s">
        <v>47</v>
      </c>
      <c r="C11" s="342" t="s">
        <v>332</v>
      </c>
      <c r="D11" s="342"/>
      <c r="E11" s="342"/>
      <c r="F11" s="342"/>
      <c r="G11" s="3" t="s">
        <v>48</v>
      </c>
      <c r="H11" s="344" t="s">
        <v>332</v>
      </c>
      <c r="I11" s="344"/>
      <c r="J11" s="230"/>
      <c r="K11" s="230"/>
      <c r="M11" s="10" t="s">
        <v>24</v>
      </c>
      <c r="N11" s="14" t="s">
        <v>60</v>
      </c>
    </row>
    <row r="12" spans="2:21" ht="30.75" customHeight="1" x14ac:dyDescent="0.2">
      <c r="B12" s="190" t="s">
        <v>49</v>
      </c>
      <c r="C12" s="341" t="s">
        <v>22</v>
      </c>
      <c r="D12" s="341"/>
      <c r="E12" s="341"/>
      <c r="F12" s="341"/>
      <c r="G12" s="3" t="s">
        <v>50</v>
      </c>
      <c r="H12" s="343" t="s">
        <v>306</v>
      </c>
      <c r="I12" s="343"/>
      <c r="J12" s="231"/>
      <c r="K12" s="231"/>
      <c r="M12" s="11" t="s">
        <v>25</v>
      </c>
    </row>
    <row r="13" spans="2:21" ht="30.75" customHeight="1" x14ac:dyDescent="0.2">
      <c r="B13" s="190" t="s">
        <v>51</v>
      </c>
      <c r="C13" s="342" t="s">
        <v>96</v>
      </c>
      <c r="D13" s="342"/>
      <c r="E13" s="342"/>
      <c r="F13" s="342"/>
      <c r="G13" s="342"/>
      <c r="H13" s="342"/>
      <c r="I13" s="342"/>
      <c r="J13" s="232"/>
      <c r="K13" s="232"/>
      <c r="M13" s="11"/>
    </row>
    <row r="14" spans="2:21" ht="30.75" customHeight="1" x14ac:dyDescent="0.2">
      <c r="B14" s="190" t="s">
        <v>52</v>
      </c>
      <c r="C14" s="346" t="s">
        <v>332</v>
      </c>
      <c r="D14" s="346"/>
      <c r="E14" s="346"/>
      <c r="F14" s="346"/>
      <c r="G14" s="346"/>
      <c r="H14" s="346"/>
      <c r="I14" s="346"/>
      <c r="J14" s="229"/>
      <c r="K14" s="229"/>
      <c r="M14" s="11"/>
      <c r="N14" s="14" t="s">
        <v>88</v>
      </c>
    </row>
    <row r="15" spans="2:21" ht="30.75" customHeight="1" x14ac:dyDescent="0.2">
      <c r="B15" s="190" t="s">
        <v>53</v>
      </c>
      <c r="C15" s="342" t="s">
        <v>375</v>
      </c>
      <c r="D15" s="342"/>
      <c r="E15" s="342"/>
      <c r="F15" s="342"/>
      <c r="G15" s="3" t="s">
        <v>54</v>
      </c>
      <c r="H15" s="346" t="s">
        <v>32</v>
      </c>
      <c r="I15" s="346"/>
      <c r="J15" s="229"/>
      <c r="K15" s="229"/>
      <c r="M15" s="11" t="s">
        <v>26</v>
      </c>
      <c r="N15" s="14" t="s">
        <v>89</v>
      </c>
    </row>
    <row r="16" spans="2:21" ht="30.75" customHeight="1" x14ac:dyDescent="0.2">
      <c r="B16" s="190" t="s">
        <v>55</v>
      </c>
      <c r="C16" s="379" t="s">
        <v>341</v>
      </c>
      <c r="D16" s="379"/>
      <c r="E16" s="379"/>
      <c r="F16" s="379"/>
      <c r="G16" s="3" t="s">
        <v>56</v>
      </c>
      <c r="H16" s="346" t="s">
        <v>57</v>
      </c>
      <c r="I16" s="346"/>
      <c r="J16" s="229"/>
      <c r="K16" s="229"/>
      <c r="M16" s="11" t="s">
        <v>27</v>
      </c>
    </row>
    <row r="17" spans="2:14" ht="57" customHeight="1" x14ac:dyDescent="0.2">
      <c r="B17" s="190" t="s">
        <v>61</v>
      </c>
      <c r="C17" s="342" t="s">
        <v>411</v>
      </c>
      <c r="D17" s="342"/>
      <c r="E17" s="342"/>
      <c r="F17" s="342"/>
      <c r="G17" s="342"/>
      <c r="H17" s="342"/>
      <c r="I17" s="342"/>
      <c r="J17" s="232"/>
      <c r="K17" s="232"/>
      <c r="M17" s="11" t="s">
        <v>28</v>
      </c>
      <c r="N17" s="14" t="s">
        <v>90</v>
      </c>
    </row>
    <row r="18" spans="2:14" ht="30.75" customHeight="1" x14ac:dyDescent="0.2">
      <c r="B18" s="190" t="s">
        <v>62</v>
      </c>
      <c r="C18" s="342" t="s">
        <v>344</v>
      </c>
      <c r="D18" s="342"/>
      <c r="E18" s="342"/>
      <c r="F18" s="342"/>
      <c r="G18" s="342"/>
      <c r="H18" s="342"/>
      <c r="I18" s="342"/>
      <c r="J18" s="233"/>
      <c r="K18" s="233"/>
      <c r="M18" s="11" t="s">
        <v>29</v>
      </c>
      <c r="N18" s="14" t="s">
        <v>91</v>
      </c>
    </row>
    <row r="19" spans="2:14" ht="30.75" customHeight="1" x14ac:dyDescent="0.2">
      <c r="B19" s="190" t="s">
        <v>63</v>
      </c>
      <c r="C19" s="342" t="s">
        <v>390</v>
      </c>
      <c r="D19" s="342"/>
      <c r="E19" s="342"/>
      <c r="F19" s="342"/>
      <c r="G19" s="342"/>
      <c r="H19" s="342"/>
      <c r="I19" s="342"/>
      <c r="J19" s="234"/>
      <c r="K19" s="234"/>
      <c r="M19" s="11"/>
      <c r="N19" s="14" t="s">
        <v>412</v>
      </c>
    </row>
    <row r="20" spans="2:14" ht="30.75" customHeight="1" x14ac:dyDescent="0.2">
      <c r="B20" s="190" t="s">
        <v>64</v>
      </c>
      <c r="C20" s="358" t="s">
        <v>308</v>
      </c>
      <c r="D20" s="358"/>
      <c r="E20" s="358"/>
      <c r="F20" s="358"/>
      <c r="G20" s="358"/>
      <c r="H20" s="358"/>
      <c r="I20" s="358"/>
      <c r="J20" s="235"/>
      <c r="K20" s="235"/>
      <c r="M20" s="11" t="s">
        <v>32</v>
      </c>
      <c r="N20" s="14" t="s">
        <v>93</v>
      </c>
    </row>
    <row r="21" spans="2:14" ht="27.75" customHeight="1" x14ac:dyDescent="0.2">
      <c r="B21" s="345" t="s">
        <v>65</v>
      </c>
      <c r="C21" s="353" t="s">
        <v>42</v>
      </c>
      <c r="D21" s="353"/>
      <c r="E21" s="353"/>
      <c r="F21" s="354" t="s">
        <v>43</v>
      </c>
      <c r="G21" s="354"/>
      <c r="H21" s="354"/>
      <c r="I21" s="354"/>
      <c r="J21" s="236"/>
      <c r="K21" s="236"/>
      <c r="M21" s="11" t="s">
        <v>33</v>
      </c>
      <c r="N21" s="14" t="s">
        <v>241</v>
      </c>
    </row>
    <row r="22" spans="2:14" ht="27" customHeight="1" x14ac:dyDescent="0.2">
      <c r="B22" s="345"/>
      <c r="C22" s="350" t="s">
        <v>389</v>
      </c>
      <c r="D22" s="351"/>
      <c r="E22" s="351"/>
      <c r="F22" s="350" t="s">
        <v>391</v>
      </c>
      <c r="G22" s="352"/>
      <c r="H22" s="352"/>
      <c r="I22" s="352"/>
      <c r="J22" s="234"/>
      <c r="K22" s="234"/>
      <c r="M22" s="11" t="s">
        <v>34</v>
      </c>
      <c r="N22" s="14" t="s">
        <v>95</v>
      </c>
    </row>
    <row r="23" spans="2:14" ht="39.75" customHeight="1" x14ac:dyDescent="0.2">
      <c r="B23" s="190" t="s">
        <v>66</v>
      </c>
      <c r="C23" s="366" t="s">
        <v>337</v>
      </c>
      <c r="D23" s="351"/>
      <c r="E23" s="351"/>
      <c r="F23" s="366" t="s">
        <v>337</v>
      </c>
      <c r="G23" s="352"/>
      <c r="H23" s="352"/>
      <c r="I23" s="352"/>
      <c r="J23" s="229"/>
      <c r="K23" s="229"/>
      <c r="M23" s="11"/>
      <c r="N23" s="14" t="s">
        <v>96</v>
      </c>
    </row>
    <row r="24" spans="2:14" ht="44.25" customHeight="1" x14ac:dyDescent="0.2">
      <c r="B24" s="190" t="s">
        <v>67</v>
      </c>
      <c r="C24" s="350" t="s">
        <v>392</v>
      </c>
      <c r="D24" s="351"/>
      <c r="E24" s="351"/>
      <c r="F24" s="350" t="s">
        <v>393</v>
      </c>
      <c r="G24" s="352"/>
      <c r="H24" s="352"/>
      <c r="I24" s="352"/>
      <c r="J24" s="233"/>
      <c r="K24" s="233"/>
      <c r="M24" s="12"/>
      <c r="N24" s="14" t="s">
        <v>97</v>
      </c>
    </row>
    <row r="25" spans="2:14" ht="29.25" customHeight="1" x14ac:dyDescent="0.2">
      <c r="B25" s="190" t="s">
        <v>68</v>
      </c>
      <c r="C25" s="362">
        <v>43466</v>
      </c>
      <c r="D25" s="342"/>
      <c r="E25" s="342"/>
      <c r="F25" s="3" t="s">
        <v>99</v>
      </c>
      <c r="G25" s="363" t="s">
        <v>363</v>
      </c>
      <c r="H25" s="363"/>
      <c r="I25" s="363"/>
      <c r="J25" s="237"/>
      <c r="K25" s="237"/>
      <c r="M25" s="12"/>
    </row>
    <row r="26" spans="2:14" ht="27" customHeight="1" x14ac:dyDescent="0.2">
      <c r="B26" s="190" t="s">
        <v>98</v>
      </c>
      <c r="C26" s="362">
        <v>43830</v>
      </c>
      <c r="D26" s="342"/>
      <c r="E26" s="342"/>
      <c r="F26" s="3" t="s">
        <v>69</v>
      </c>
      <c r="G26" s="364">
        <v>0.95</v>
      </c>
      <c r="H26" s="364"/>
      <c r="I26" s="364"/>
      <c r="J26" s="238"/>
      <c r="K26" s="238"/>
      <c r="M26" s="12"/>
    </row>
    <row r="27" spans="2:14" ht="47.25" customHeight="1" x14ac:dyDescent="0.2">
      <c r="B27" s="190" t="s">
        <v>100</v>
      </c>
      <c r="C27" s="366" t="s">
        <v>28</v>
      </c>
      <c r="D27" s="351"/>
      <c r="E27" s="351"/>
      <c r="F27" s="132" t="s">
        <v>70</v>
      </c>
      <c r="G27" s="370" t="s">
        <v>363</v>
      </c>
      <c r="H27" s="370"/>
      <c r="I27" s="370"/>
      <c r="J27" s="236"/>
      <c r="K27" s="236"/>
      <c r="M27" s="12"/>
    </row>
    <row r="28" spans="2:14" ht="30" customHeight="1" x14ac:dyDescent="0.2">
      <c r="B28" s="349" t="s">
        <v>20</v>
      </c>
      <c r="C28" s="349"/>
      <c r="D28" s="349"/>
      <c r="E28" s="349"/>
      <c r="F28" s="349"/>
      <c r="G28" s="349"/>
      <c r="H28" s="349"/>
      <c r="I28" s="349"/>
      <c r="J28" s="199"/>
      <c r="K28" s="199"/>
      <c r="M28" s="12"/>
    </row>
    <row r="29" spans="2:14" ht="56.25" customHeight="1" x14ac:dyDescent="0.2">
      <c r="B29" s="4" t="s">
        <v>2</v>
      </c>
      <c r="C29" s="4" t="s">
        <v>71</v>
      </c>
      <c r="D29" s="4" t="s">
        <v>44</v>
      </c>
      <c r="E29" s="4" t="s">
        <v>72</v>
      </c>
      <c r="F29" s="4" t="s">
        <v>45</v>
      </c>
      <c r="G29" s="5" t="s">
        <v>13</v>
      </c>
      <c r="H29" s="5" t="s">
        <v>14</v>
      </c>
      <c r="I29" s="4" t="s">
        <v>15</v>
      </c>
      <c r="J29" s="234"/>
      <c r="K29" s="234"/>
      <c r="M29" s="12"/>
    </row>
    <row r="30" spans="2:14" ht="19.5" customHeight="1" x14ac:dyDescent="0.2">
      <c r="B30" s="196" t="s">
        <v>3</v>
      </c>
      <c r="C30" s="164">
        <v>0</v>
      </c>
      <c r="D30" s="165">
        <f>+C30</f>
        <v>0</v>
      </c>
      <c r="E30" s="166">
        <v>0</v>
      </c>
      <c r="F30" s="167">
        <f>+E30</f>
        <v>0</v>
      </c>
      <c r="G30" s="168" t="e">
        <f>+C30/E30</f>
        <v>#DIV/0!</v>
      </c>
      <c r="H30" s="169" t="e">
        <f>+D30/F30</f>
        <v>#DIV/0!</v>
      </c>
      <c r="I30" s="170">
        <f>+F30/$G$26</f>
        <v>0</v>
      </c>
      <c r="J30" s="239"/>
      <c r="K30" s="239"/>
      <c r="M30" s="12"/>
    </row>
    <row r="31" spans="2:14" ht="19.5" customHeight="1" x14ac:dyDescent="0.2">
      <c r="B31" s="196" t="s">
        <v>4</v>
      </c>
      <c r="C31" s="164">
        <v>0</v>
      </c>
      <c r="D31" s="165">
        <f>+D30+C31</f>
        <v>0</v>
      </c>
      <c r="E31" s="166">
        <v>0</v>
      </c>
      <c r="F31" s="167">
        <f>+E31+F30</f>
        <v>0</v>
      </c>
      <c r="G31" s="168" t="e">
        <f t="shared" ref="G31:G41" si="0">+C31/E31</f>
        <v>#DIV/0!</v>
      </c>
      <c r="H31" s="169" t="e">
        <f t="shared" ref="H31:H41" si="1">+D31/F31</f>
        <v>#DIV/0!</v>
      </c>
      <c r="I31" s="170">
        <f t="shared" ref="I31" si="2">+F31/$G$26</f>
        <v>0</v>
      </c>
      <c r="J31" s="239"/>
      <c r="K31" s="239"/>
      <c r="M31" s="12"/>
    </row>
    <row r="32" spans="2:14" ht="19.5" customHeight="1" x14ac:dyDescent="0.2">
      <c r="B32" s="196" t="s">
        <v>5</v>
      </c>
      <c r="C32" s="164">
        <v>0</v>
      </c>
      <c r="D32" s="165">
        <f t="shared" ref="D32:D41" si="3">+D31+C32</f>
        <v>0</v>
      </c>
      <c r="E32" s="166">
        <v>1</v>
      </c>
      <c r="F32" s="167">
        <f t="shared" ref="F32:F41" si="4">+E32+F31</f>
        <v>1</v>
      </c>
      <c r="G32" s="168">
        <f t="shared" si="0"/>
        <v>0</v>
      </c>
      <c r="H32" s="169">
        <f t="shared" si="1"/>
        <v>0</v>
      </c>
      <c r="I32" s="170">
        <f>+H32/$G$26</f>
        <v>0</v>
      </c>
      <c r="J32" s="239"/>
      <c r="K32" s="239"/>
      <c r="M32" s="12"/>
    </row>
    <row r="33" spans="2:11" ht="19.5" customHeight="1" x14ac:dyDescent="0.2">
      <c r="B33" s="196" t="s">
        <v>6</v>
      </c>
      <c r="C33" s="164">
        <v>0</v>
      </c>
      <c r="D33" s="165">
        <f t="shared" si="3"/>
        <v>0</v>
      </c>
      <c r="E33" s="166">
        <v>0</v>
      </c>
      <c r="F33" s="167">
        <f t="shared" si="4"/>
        <v>1</v>
      </c>
      <c r="G33" s="168" t="e">
        <f t="shared" si="0"/>
        <v>#DIV/0!</v>
      </c>
      <c r="H33" s="169">
        <f t="shared" si="1"/>
        <v>0</v>
      </c>
      <c r="I33" s="170">
        <f t="shared" ref="I33:I41" si="5">+H33/$G$26</f>
        <v>0</v>
      </c>
      <c r="J33" s="239"/>
      <c r="K33" s="239"/>
    </row>
    <row r="34" spans="2:11" ht="19.5" customHeight="1" x14ac:dyDescent="0.2">
      <c r="B34" s="196" t="s">
        <v>7</v>
      </c>
      <c r="C34" s="164">
        <v>0</v>
      </c>
      <c r="D34" s="165">
        <f t="shared" si="3"/>
        <v>0</v>
      </c>
      <c r="E34" s="166">
        <v>0</v>
      </c>
      <c r="F34" s="167">
        <f t="shared" si="4"/>
        <v>1</v>
      </c>
      <c r="G34" s="168" t="e">
        <f t="shared" si="0"/>
        <v>#DIV/0!</v>
      </c>
      <c r="H34" s="169">
        <f t="shared" si="1"/>
        <v>0</v>
      </c>
      <c r="I34" s="170">
        <f t="shared" si="5"/>
        <v>0</v>
      </c>
      <c r="J34" s="239"/>
      <c r="K34" s="239"/>
    </row>
    <row r="35" spans="2:11" ht="19.5" customHeight="1" x14ac:dyDescent="0.2">
      <c r="B35" s="196" t="s">
        <v>8</v>
      </c>
      <c r="C35" s="164">
        <v>0</v>
      </c>
      <c r="D35" s="165">
        <f t="shared" si="3"/>
        <v>0</v>
      </c>
      <c r="E35" s="166">
        <v>0</v>
      </c>
      <c r="F35" s="167">
        <f t="shared" si="4"/>
        <v>1</v>
      </c>
      <c r="G35" s="168" t="e">
        <f t="shared" si="0"/>
        <v>#DIV/0!</v>
      </c>
      <c r="H35" s="169">
        <f t="shared" si="1"/>
        <v>0</v>
      </c>
      <c r="I35" s="170">
        <f t="shared" si="5"/>
        <v>0</v>
      </c>
      <c r="J35" s="239"/>
      <c r="K35" s="239"/>
    </row>
    <row r="36" spans="2:11" ht="19.5" customHeight="1" x14ac:dyDescent="0.2">
      <c r="B36" s="196" t="s">
        <v>9</v>
      </c>
      <c r="C36" s="164">
        <v>0</v>
      </c>
      <c r="D36" s="165">
        <f t="shared" si="3"/>
        <v>0</v>
      </c>
      <c r="E36" s="166">
        <v>0</v>
      </c>
      <c r="F36" s="167">
        <f t="shared" si="4"/>
        <v>1</v>
      </c>
      <c r="G36" s="168" t="e">
        <f t="shared" si="0"/>
        <v>#DIV/0!</v>
      </c>
      <c r="H36" s="169">
        <f t="shared" si="1"/>
        <v>0</v>
      </c>
      <c r="I36" s="170">
        <f t="shared" si="5"/>
        <v>0</v>
      </c>
      <c r="J36" s="239"/>
      <c r="K36" s="239"/>
    </row>
    <row r="37" spans="2:11" ht="19.5" customHeight="1" x14ac:dyDescent="0.2">
      <c r="B37" s="196" t="s">
        <v>10</v>
      </c>
      <c r="C37" s="164">
        <v>0</v>
      </c>
      <c r="D37" s="165">
        <f t="shared" si="3"/>
        <v>0</v>
      </c>
      <c r="E37" s="166">
        <v>0</v>
      </c>
      <c r="F37" s="167">
        <f t="shared" si="4"/>
        <v>1</v>
      </c>
      <c r="G37" s="168" t="e">
        <f t="shared" si="0"/>
        <v>#DIV/0!</v>
      </c>
      <c r="H37" s="169">
        <f t="shared" si="1"/>
        <v>0</v>
      </c>
      <c r="I37" s="170">
        <f t="shared" si="5"/>
        <v>0</v>
      </c>
      <c r="J37" s="239"/>
      <c r="K37" s="239"/>
    </row>
    <row r="38" spans="2:11" ht="19.5" customHeight="1" x14ac:dyDescent="0.2">
      <c r="B38" s="196" t="s">
        <v>11</v>
      </c>
      <c r="C38" s="164">
        <v>0</v>
      </c>
      <c r="D38" s="165">
        <f t="shared" si="3"/>
        <v>0</v>
      </c>
      <c r="E38" s="166">
        <v>0</v>
      </c>
      <c r="F38" s="167">
        <f t="shared" si="4"/>
        <v>1</v>
      </c>
      <c r="G38" s="168" t="e">
        <f t="shared" si="0"/>
        <v>#DIV/0!</v>
      </c>
      <c r="H38" s="169">
        <f t="shared" si="1"/>
        <v>0</v>
      </c>
      <c r="I38" s="170">
        <f t="shared" si="5"/>
        <v>0</v>
      </c>
      <c r="J38" s="239"/>
      <c r="K38" s="239"/>
    </row>
    <row r="39" spans="2:11" ht="19.5" customHeight="1" x14ac:dyDescent="0.2">
      <c r="B39" s="196" t="s">
        <v>12</v>
      </c>
      <c r="C39" s="164">
        <v>1</v>
      </c>
      <c r="D39" s="165">
        <v>1</v>
      </c>
      <c r="E39" s="166">
        <v>1</v>
      </c>
      <c r="F39" s="167">
        <f t="shared" si="4"/>
        <v>2</v>
      </c>
      <c r="G39" s="168">
        <f t="shared" si="0"/>
        <v>1</v>
      </c>
      <c r="H39" s="169">
        <f t="shared" si="1"/>
        <v>0.5</v>
      </c>
      <c r="I39" s="170">
        <f t="shared" si="5"/>
        <v>0.52631578947368418</v>
      </c>
      <c r="J39" s="239"/>
      <c r="K39" s="239"/>
    </row>
    <row r="40" spans="2:11" ht="19.5" customHeight="1" x14ac:dyDescent="0.2">
      <c r="B40" s="196" t="s">
        <v>16</v>
      </c>
      <c r="C40" s="164">
        <v>1</v>
      </c>
      <c r="D40" s="165">
        <f t="shared" si="3"/>
        <v>2</v>
      </c>
      <c r="E40" s="166">
        <v>0</v>
      </c>
      <c r="F40" s="167">
        <f t="shared" si="4"/>
        <v>2</v>
      </c>
      <c r="G40" s="168" t="e">
        <f t="shared" si="0"/>
        <v>#DIV/0!</v>
      </c>
      <c r="H40" s="169">
        <f t="shared" si="1"/>
        <v>1</v>
      </c>
      <c r="I40" s="170">
        <f t="shared" si="5"/>
        <v>1.0526315789473684</v>
      </c>
      <c r="J40" s="239"/>
      <c r="K40" s="239"/>
    </row>
    <row r="41" spans="2:11" ht="19.5" customHeight="1" x14ac:dyDescent="0.2">
      <c r="B41" s="196" t="s">
        <v>17</v>
      </c>
      <c r="C41" s="164">
        <v>0</v>
      </c>
      <c r="D41" s="165">
        <f t="shared" si="3"/>
        <v>2</v>
      </c>
      <c r="E41" s="166">
        <v>0</v>
      </c>
      <c r="F41" s="167">
        <f t="shared" si="4"/>
        <v>2</v>
      </c>
      <c r="G41" s="168" t="e">
        <f t="shared" si="0"/>
        <v>#DIV/0!</v>
      </c>
      <c r="H41" s="169">
        <f t="shared" si="1"/>
        <v>1</v>
      </c>
      <c r="I41" s="170">
        <f t="shared" si="5"/>
        <v>1.0526315789473684</v>
      </c>
      <c r="J41" s="239"/>
      <c r="K41" s="239"/>
    </row>
    <row r="42" spans="2:11" ht="54" customHeight="1" x14ac:dyDescent="0.2">
      <c r="B42" s="194" t="s">
        <v>73</v>
      </c>
      <c r="C42" s="371" t="s">
        <v>428</v>
      </c>
      <c r="D42" s="371"/>
      <c r="E42" s="371"/>
      <c r="F42" s="371"/>
      <c r="G42" s="371"/>
      <c r="H42" s="371"/>
      <c r="I42" s="371"/>
      <c r="J42" s="240"/>
      <c r="K42" s="240"/>
    </row>
    <row r="43" spans="2:11" ht="29.25" customHeight="1" x14ac:dyDescent="0.2">
      <c r="B43" s="349" t="s">
        <v>21</v>
      </c>
      <c r="C43" s="349"/>
      <c r="D43" s="349"/>
      <c r="E43" s="349"/>
      <c r="F43" s="349"/>
      <c r="G43" s="349"/>
      <c r="H43" s="349"/>
      <c r="I43" s="349"/>
      <c r="J43" s="199"/>
      <c r="K43" s="199"/>
    </row>
    <row r="44" spans="2:11" ht="51.75" customHeight="1" x14ac:dyDescent="0.2">
      <c r="B44" s="348"/>
      <c r="C44" s="348"/>
      <c r="D44" s="348"/>
      <c r="E44" s="348"/>
      <c r="F44" s="348"/>
      <c r="G44" s="348"/>
      <c r="H44" s="348"/>
      <c r="I44" s="348"/>
      <c r="J44" s="199"/>
      <c r="K44" s="241"/>
    </row>
    <row r="45" spans="2:11" ht="51.75" customHeight="1" x14ac:dyDescent="0.2">
      <c r="B45" s="348"/>
      <c r="C45" s="348"/>
      <c r="D45" s="348"/>
      <c r="E45" s="348"/>
      <c r="F45" s="348"/>
      <c r="G45" s="348"/>
      <c r="H45" s="348"/>
      <c r="I45" s="348"/>
      <c r="J45" s="240"/>
      <c r="K45" s="240"/>
    </row>
    <row r="46" spans="2:11" ht="51.75" customHeight="1" x14ac:dyDescent="0.2">
      <c r="B46" s="348"/>
      <c r="C46" s="348"/>
      <c r="D46" s="348"/>
      <c r="E46" s="348"/>
      <c r="F46" s="348"/>
      <c r="G46" s="348"/>
      <c r="H46" s="348"/>
      <c r="I46" s="348"/>
      <c r="J46" s="240"/>
      <c r="K46" s="240"/>
    </row>
    <row r="47" spans="2:11" ht="51.75" customHeight="1" x14ac:dyDescent="0.2">
      <c r="B47" s="348"/>
      <c r="C47" s="348"/>
      <c r="D47" s="348"/>
      <c r="E47" s="348"/>
      <c r="F47" s="348"/>
      <c r="G47" s="348"/>
      <c r="H47" s="348"/>
      <c r="I47" s="348"/>
      <c r="J47" s="240"/>
      <c r="K47" s="240"/>
    </row>
    <row r="48" spans="2:11" ht="51.75" customHeight="1" x14ac:dyDescent="0.2">
      <c r="B48" s="348"/>
      <c r="C48" s="348"/>
      <c r="D48" s="348"/>
      <c r="E48" s="348"/>
      <c r="F48" s="348"/>
      <c r="G48" s="348"/>
      <c r="H48" s="348"/>
      <c r="I48" s="348"/>
      <c r="J48" s="242"/>
      <c r="K48" s="242"/>
    </row>
    <row r="49" spans="2:11" ht="47.25" customHeight="1" x14ac:dyDescent="0.2">
      <c r="B49" s="190" t="s">
        <v>74</v>
      </c>
      <c r="C49" s="367" t="s">
        <v>429</v>
      </c>
      <c r="D49" s="367"/>
      <c r="E49" s="367"/>
      <c r="F49" s="367"/>
      <c r="G49" s="367"/>
      <c r="H49" s="367"/>
      <c r="I49" s="367"/>
      <c r="J49" s="243"/>
      <c r="K49" s="243"/>
    </row>
    <row r="50" spans="2:11" ht="34.5" customHeight="1" x14ac:dyDescent="0.2">
      <c r="B50" s="190" t="s">
        <v>75</v>
      </c>
      <c r="C50" s="378" t="s">
        <v>332</v>
      </c>
      <c r="D50" s="378"/>
      <c r="E50" s="378"/>
      <c r="F50" s="378"/>
      <c r="G50" s="378"/>
      <c r="H50" s="378"/>
      <c r="I50" s="378"/>
      <c r="J50" s="243"/>
      <c r="K50" s="243"/>
    </row>
    <row r="51" spans="2:11" ht="34.5" customHeight="1" x14ac:dyDescent="0.2">
      <c r="B51" s="193" t="s">
        <v>76</v>
      </c>
      <c r="C51" s="372" t="s">
        <v>345</v>
      </c>
      <c r="D51" s="373"/>
      <c r="E51" s="373"/>
      <c r="F51" s="373"/>
      <c r="G51" s="373"/>
      <c r="H51" s="373"/>
      <c r="I51" s="373"/>
      <c r="J51" s="243"/>
      <c r="K51" s="243"/>
    </row>
    <row r="52" spans="2:11" ht="29.25" customHeight="1" x14ac:dyDescent="0.2">
      <c r="B52" s="349" t="s">
        <v>39</v>
      </c>
      <c r="C52" s="349"/>
      <c r="D52" s="349"/>
      <c r="E52" s="349"/>
      <c r="F52" s="349"/>
      <c r="G52" s="349"/>
      <c r="H52" s="349"/>
      <c r="I52" s="349"/>
      <c r="J52" s="243"/>
      <c r="K52" s="243"/>
    </row>
    <row r="53" spans="2:11" ht="33" customHeight="1" x14ac:dyDescent="0.2">
      <c r="B53" s="368" t="s">
        <v>77</v>
      </c>
      <c r="C53" s="195" t="s">
        <v>78</v>
      </c>
      <c r="D53" s="361" t="s">
        <v>79</v>
      </c>
      <c r="E53" s="361"/>
      <c r="F53" s="361"/>
      <c r="G53" s="361" t="s">
        <v>80</v>
      </c>
      <c r="H53" s="361"/>
      <c r="I53" s="361"/>
      <c r="J53" s="244"/>
      <c r="K53" s="244"/>
    </row>
    <row r="54" spans="2:11" ht="31.5" customHeight="1" x14ac:dyDescent="0.2">
      <c r="B54" s="368"/>
      <c r="C54" s="13"/>
      <c r="D54" s="356"/>
      <c r="E54" s="356"/>
      <c r="F54" s="356"/>
      <c r="G54" s="369"/>
      <c r="H54" s="369"/>
      <c r="I54" s="369"/>
      <c r="J54" s="244"/>
      <c r="K54" s="244"/>
    </row>
    <row r="55" spans="2:11" ht="31.5" customHeight="1" x14ac:dyDescent="0.2">
      <c r="B55" s="193" t="s">
        <v>81</v>
      </c>
      <c r="C55" s="359" t="s">
        <v>309</v>
      </c>
      <c r="D55" s="359"/>
      <c r="E55" s="365" t="s">
        <v>82</v>
      </c>
      <c r="F55" s="365"/>
      <c r="G55" s="359" t="s">
        <v>309</v>
      </c>
      <c r="H55" s="359"/>
      <c r="I55" s="359"/>
      <c r="J55" s="245"/>
      <c r="K55" s="245"/>
    </row>
    <row r="56" spans="2:11" ht="31.5" customHeight="1" x14ac:dyDescent="0.2">
      <c r="B56" s="193" t="s">
        <v>83</v>
      </c>
      <c r="C56" s="355" t="s">
        <v>310</v>
      </c>
      <c r="D56" s="355"/>
      <c r="E56" s="360" t="s">
        <v>87</v>
      </c>
      <c r="F56" s="360"/>
      <c r="G56" s="359" t="s">
        <v>310</v>
      </c>
      <c r="H56" s="359"/>
      <c r="I56" s="359"/>
      <c r="J56" s="245"/>
      <c r="K56" s="245"/>
    </row>
    <row r="57" spans="2:11" ht="31.5" customHeight="1" x14ac:dyDescent="0.2">
      <c r="B57" s="193" t="s">
        <v>85</v>
      </c>
      <c r="C57" s="355"/>
      <c r="D57" s="355"/>
      <c r="E57" s="357" t="s">
        <v>84</v>
      </c>
      <c r="F57" s="357"/>
      <c r="G57" s="355"/>
      <c r="H57" s="355"/>
      <c r="I57" s="355"/>
      <c r="J57" s="246"/>
      <c r="K57" s="246"/>
    </row>
    <row r="58" spans="2:11" ht="31.5" customHeight="1" x14ac:dyDescent="0.2">
      <c r="B58" s="193" t="s">
        <v>86</v>
      </c>
      <c r="C58" s="356"/>
      <c r="D58" s="356"/>
      <c r="E58" s="357"/>
      <c r="F58" s="357"/>
      <c r="G58" s="355"/>
      <c r="H58" s="355"/>
      <c r="I58" s="355"/>
      <c r="J58" s="246"/>
      <c r="K58" s="246"/>
    </row>
    <row r="59" spans="2:11" hidden="1" x14ac:dyDescent="0.2">
      <c r="B59" s="215"/>
      <c r="C59" s="215"/>
      <c r="D59" s="215"/>
      <c r="E59" s="215"/>
      <c r="F59" s="215"/>
      <c r="G59" s="215"/>
      <c r="H59" s="215"/>
      <c r="I59" s="247"/>
      <c r="J59" s="248"/>
      <c r="K59" s="248"/>
    </row>
    <row r="60" spans="2:11" hidden="1" x14ac:dyDescent="0.2">
      <c r="B60" s="249"/>
      <c r="C60" s="250"/>
      <c r="D60" s="250"/>
      <c r="E60" s="251"/>
      <c r="F60" s="251"/>
      <c r="G60" s="252"/>
      <c r="H60" s="253"/>
      <c r="I60" s="250"/>
      <c r="J60" s="254"/>
      <c r="K60" s="254"/>
    </row>
    <row r="61" spans="2:11" hidden="1" x14ac:dyDescent="0.2">
      <c r="B61" s="249"/>
      <c r="C61" s="250"/>
      <c r="D61" s="250"/>
      <c r="E61" s="251"/>
      <c r="F61" s="251"/>
      <c r="G61" s="252"/>
      <c r="H61" s="253"/>
      <c r="I61" s="250"/>
      <c r="J61" s="254"/>
      <c r="K61" s="254"/>
    </row>
    <row r="62" spans="2:11" hidden="1" x14ac:dyDescent="0.2">
      <c r="B62" s="249"/>
      <c r="C62" s="250"/>
      <c r="D62" s="250"/>
      <c r="E62" s="251"/>
      <c r="F62" s="251"/>
      <c r="G62" s="252"/>
      <c r="H62" s="253"/>
      <c r="I62" s="250"/>
      <c r="J62" s="254"/>
      <c r="K62" s="254"/>
    </row>
    <row r="63" spans="2:11" hidden="1" x14ac:dyDescent="0.2">
      <c r="B63" s="249"/>
      <c r="C63" s="250"/>
      <c r="D63" s="250"/>
      <c r="E63" s="251"/>
      <c r="F63" s="251"/>
      <c r="G63" s="252"/>
      <c r="H63" s="253"/>
      <c r="I63" s="250"/>
      <c r="J63" s="254"/>
      <c r="K63" s="254"/>
    </row>
    <row r="64" spans="2:11" hidden="1" x14ac:dyDescent="0.2">
      <c r="B64" s="249"/>
      <c r="C64" s="250"/>
      <c r="D64" s="250"/>
      <c r="E64" s="251"/>
      <c r="F64" s="251"/>
      <c r="G64" s="252"/>
      <c r="H64" s="253"/>
      <c r="I64" s="250"/>
      <c r="J64" s="254"/>
      <c r="K64" s="254"/>
    </row>
    <row r="65" spans="2:11" hidden="1" x14ac:dyDescent="0.2">
      <c r="B65" s="249"/>
      <c r="C65" s="250"/>
      <c r="D65" s="250"/>
      <c r="E65" s="251"/>
      <c r="F65" s="251"/>
      <c r="G65" s="252"/>
      <c r="H65" s="253"/>
      <c r="I65" s="250"/>
      <c r="J65" s="254"/>
      <c r="K65" s="254"/>
    </row>
    <row r="66" spans="2:11" hidden="1" x14ac:dyDescent="0.2">
      <c r="B66" s="249"/>
      <c r="C66" s="250"/>
      <c r="D66" s="250"/>
      <c r="E66" s="251"/>
      <c r="F66" s="251"/>
      <c r="G66" s="252"/>
      <c r="H66" s="253"/>
      <c r="I66" s="250"/>
      <c r="J66" s="254"/>
      <c r="K66" s="254"/>
    </row>
    <row r="67" spans="2:11" hidden="1" x14ac:dyDescent="0.2">
      <c r="B67" s="249"/>
      <c r="C67" s="250"/>
      <c r="D67" s="250"/>
      <c r="E67" s="251"/>
      <c r="F67" s="251"/>
      <c r="G67" s="252"/>
      <c r="H67" s="253"/>
      <c r="I67" s="250"/>
      <c r="J67" s="254"/>
      <c r="K67" s="254"/>
    </row>
  </sheetData>
  <dataConsolidate/>
  <mergeCells count="65">
    <mergeCell ref="B43:I43"/>
    <mergeCell ref="C51:I51"/>
    <mergeCell ref="B2:B5"/>
    <mergeCell ref="C5:F5"/>
    <mergeCell ref="C2:I2"/>
    <mergeCell ref="C3:I3"/>
    <mergeCell ref="C4:I4"/>
    <mergeCell ref="G5:I5"/>
    <mergeCell ref="C50:I50"/>
    <mergeCell ref="B21:B22"/>
    <mergeCell ref="C15:F15"/>
    <mergeCell ref="H15:I15"/>
    <mergeCell ref="C14:I14"/>
    <mergeCell ref="C16:F16"/>
    <mergeCell ref="H16:I16"/>
    <mergeCell ref="F9:I9"/>
    <mergeCell ref="E55:F55"/>
    <mergeCell ref="G55:I55"/>
    <mergeCell ref="C23:E23"/>
    <mergeCell ref="F23:I23"/>
    <mergeCell ref="C24:E24"/>
    <mergeCell ref="F24:I24"/>
    <mergeCell ref="B28:I28"/>
    <mergeCell ref="C49:I49"/>
    <mergeCell ref="C25:E25"/>
    <mergeCell ref="B44:I48"/>
    <mergeCell ref="B52:I52"/>
    <mergeCell ref="B53:B54"/>
    <mergeCell ref="G54:I54"/>
    <mergeCell ref="C27:E27"/>
    <mergeCell ref="G27:I27"/>
    <mergeCell ref="C42:I42"/>
    <mergeCell ref="C57:D57"/>
    <mergeCell ref="C58:D58"/>
    <mergeCell ref="E57:F58"/>
    <mergeCell ref="G57:I58"/>
    <mergeCell ref="C19:I19"/>
    <mergeCell ref="C20:I20"/>
    <mergeCell ref="G56:I56"/>
    <mergeCell ref="E56:F56"/>
    <mergeCell ref="C56:D56"/>
    <mergeCell ref="D53:F53"/>
    <mergeCell ref="G53:I53"/>
    <mergeCell ref="C55:D55"/>
    <mergeCell ref="C26:E26"/>
    <mergeCell ref="G25:I25"/>
    <mergeCell ref="G26:I26"/>
    <mergeCell ref="D54:F54"/>
    <mergeCell ref="C22:E22"/>
    <mergeCell ref="F22:I22"/>
    <mergeCell ref="C17:I17"/>
    <mergeCell ref="C18:I18"/>
    <mergeCell ref="C21:E21"/>
    <mergeCell ref="F21:I21"/>
    <mergeCell ref="B6:I6"/>
    <mergeCell ref="C11:F11"/>
    <mergeCell ref="B7:I7"/>
    <mergeCell ref="B8:I8"/>
    <mergeCell ref="D9:E9"/>
    <mergeCell ref="C12:F12"/>
    <mergeCell ref="C13:I13"/>
    <mergeCell ref="H12:I12"/>
    <mergeCell ref="H11:I11"/>
    <mergeCell ref="D10:E10"/>
    <mergeCell ref="F10:G10"/>
  </mergeCells>
  <dataValidations count="8">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prompt=" - " sqref="C27">
      <formula1>$M$15:$M$18</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19"/>
  <sheetViews>
    <sheetView topLeftCell="C10" zoomScale="80" zoomScaleNormal="80" workbookViewId="0">
      <selection activeCell="K18" sqref="K18"/>
    </sheetView>
  </sheetViews>
  <sheetFormatPr baseColWidth="10" defaultRowHeight="12.75" x14ac:dyDescent="0.2"/>
  <cols>
    <col min="1" max="1" width="1.28515625" style="1" customWidth="1"/>
    <col min="2" max="2" width="28.140625" style="267" customWidth="1"/>
    <col min="3" max="3" width="34.5703125" style="1" customWidth="1"/>
    <col min="4" max="4" width="16.28515625" style="1" customWidth="1"/>
    <col min="5" max="5" width="9.5703125" style="1" customWidth="1"/>
    <col min="6" max="6" width="47" style="1" customWidth="1"/>
    <col min="7" max="8" width="16.140625" style="1" customWidth="1"/>
    <col min="9" max="9" width="16.28515625" style="1" customWidth="1"/>
    <col min="10" max="10" width="15.7109375" style="1" customWidth="1"/>
    <col min="11" max="11" width="50.7109375" style="1" customWidth="1"/>
    <col min="12" max="107" width="11.42578125" style="1"/>
    <col min="108" max="108" width="11.42578125" style="1" customWidth="1"/>
    <col min="109" max="197" width="11.42578125" style="1"/>
    <col min="198" max="198" width="1.42578125" style="1" customWidth="1"/>
    <col min="199" max="256" width="11.42578125" style="1"/>
    <col min="257" max="257" width="1.28515625" style="1" customWidth="1"/>
    <col min="258" max="258" width="28.140625" style="1" customWidth="1"/>
    <col min="259" max="259" width="34.5703125" style="1" customWidth="1"/>
    <col min="260" max="260" width="16.28515625" style="1" customWidth="1"/>
    <col min="261" max="261" width="5.85546875" style="1" customWidth="1"/>
    <col min="262" max="262" width="47" style="1" customWidth="1"/>
    <col min="263" max="264" width="16.140625" style="1" customWidth="1"/>
    <col min="265" max="265" width="16.28515625" style="1" customWidth="1"/>
    <col min="266" max="266" width="15.7109375" style="1" customWidth="1"/>
    <col min="267" max="267" width="32" style="1" customWidth="1"/>
    <col min="268" max="363" width="11.42578125" style="1"/>
    <col min="364" max="364" width="11.42578125" style="1" customWidth="1"/>
    <col min="365" max="453" width="11.42578125" style="1"/>
    <col min="454" max="454" width="1.42578125" style="1" customWidth="1"/>
    <col min="455" max="512" width="11.42578125" style="1"/>
    <col min="513" max="513" width="1.28515625" style="1" customWidth="1"/>
    <col min="514" max="514" width="28.140625" style="1" customWidth="1"/>
    <col min="515" max="515" width="34.5703125" style="1" customWidth="1"/>
    <col min="516" max="516" width="16.28515625" style="1" customWidth="1"/>
    <col min="517" max="517" width="5.85546875" style="1" customWidth="1"/>
    <col min="518" max="518" width="47" style="1" customWidth="1"/>
    <col min="519" max="520" width="16.140625" style="1" customWidth="1"/>
    <col min="521" max="521" width="16.28515625" style="1" customWidth="1"/>
    <col min="522" max="522" width="15.7109375" style="1" customWidth="1"/>
    <col min="523" max="523" width="32" style="1" customWidth="1"/>
    <col min="524" max="619" width="11.42578125" style="1"/>
    <col min="620" max="620" width="11.42578125" style="1" customWidth="1"/>
    <col min="621" max="709" width="11.42578125" style="1"/>
    <col min="710" max="710" width="1.42578125" style="1" customWidth="1"/>
    <col min="711" max="768" width="11.42578125" style="1"/>
    <col min="769" max="769" width="1.28515625" style="1" customWidth="1"/>
    <col min="770" max="770" width="28.140625" style="1" customWidth="1"/>
    <col min="771" max="771" width="34.5703125" style="1" customWidth="1"/>
    <col min="772" max="772" width="16.28515625" style="1" customWidth="1"/>
    <col min="773" max="773" width="5.85546875" style="1" customWidth="1"/>
    <col min="774" max="774" width="47" style="1" customWidth="1"/>
    <col min="775" max="776" width="16.140625" style="1" customWidth="1"/>
    <col min="777" max="777" width="16.28515625" style="1" customWidth="1"/>
    <col min="778" max="778" width="15.7109375" style="1" customWidth="1"/>
    <col min="779" max="779" width="32" style="1" customWidth="1"/>
    <col min="780" max="875" width="11.42578125" style="1"/>
    <col min="876" max="876" width="11.42578125" style="1" customWidth="1"/>
    <col min="877" max="965" width="11.42578125" style="1"/>
    <col min="966" max="966" width="1.42578125" style="1" customWidth="1"/>
    <col min="967" max="1024" width="11.42578125" style="1"/>
    <col min="1025" max="1025" width="1.28515625" style="1" customWidth="1"/>
    <col min="1026" max="1026" width="28.140625" style="1" customWidth="1"/>
    <col min="1027" max="1027" width="34.5703125" style="1" customWidth="1"/>
    <col min="1028" max="1028" width="16.28515625" style="1" customWidth="1"/>
    <col min="1029" max="1029" width="5.85546875" style="1" customWidth="1"/>
    <col min="1030" max="1030" width="47" style="1" customWidth="1"/>
    <col min="1031" max="1032" width="16.140625" style="1" customWidth="1"/>
    <col min="1033" max="1033" width="16.28515625" style="1" customWidth="1"/>
    <col min="1034" max="1034" width="15.7109375" style="1" customWidth="1"/>
    <col min="1035" max="1035" width="32" style="1" customWidth="1"/>
    <col min="1036" max="1131" width="11.42578125" style="1"/>
    <col min="1132" max="1132" width="11.42578125" style="1" customWidth="1"/>
    <col min="1133" max="1221" width="11.42578125" style="1"/>
    <col min="1222" max="1222" width="1.42578125" style="1" customWidth="1"/>
    <col min="1223" max="1280" width="11.42578125" style="1"/>
    <col min="1281" max="1281" width="1.28515625" style="1" customWidth="1"/>
    <col min="1282" max="1282" width="28.140625" style="1" customWidth="1"/>
    <col min="1283" max="1283" width="34.5703125" style="1" customWidth="1"/>
    <col min="1284" max="1284" width="16.28515625" style="1" customWidth="1"/>
    <col min="1285" max="1285" width="5.85546875" style="1" customWidth="1"/>
    <col min="1286" max="1286" width="47" style="1" customWidth="1"/>
    <col min="1287" max="1288" width="16.140625" style="1" customWidth="1"/>
    <col min="1289" max="1289" width="16.28515625" style="1" customWidth="1"/>
    <col min="1290" max="1290" width="15.7109375" style="1" customWidth="1"/>
    <col min="1291" max="1291" width="32" style="1" customWidth="1"/>
    <col min="1292" max="1387" width="11.42578125" style="1"/>
    <col min="1388" max="1388" width="11.42578125" style="1" customWidth="1"/>
    <col min="1389" max="1477" width="11.42578125" style="1"/>
    <col min="1478" max="1478" width="1.42578125" style="1" customWidth="1"/>
    <col min="1479" max="1536" width="11.42578125" style="1"/>
    <col min="1537" max="1537" width="1.28515625" style="1" customWidth="1"/>
    <col min="1538" max="1538" width="28.140625" style="1" customWidth="1"/>
    <col min="1539" max="1539" width="34.5703125" style="1" customWidth="1"/>
    <col min="1540" max="1540" width="16.28515625" style="1" customWidth="1"/>
    <col min="1541" max="1541" width="5.85546875" style="1" customWidth="1"/>
    <col min="1542" max="1542" width="47" style="1" customWidth="1"/>
    <col min="1543" max="1544" width="16.140625" style="1" customWidth="1"/>
    <col min="1545" max="1545" width="16.28515625" style="1" customWidth="1"/>
    <col min="1546" max="1546" width="15.7109375" style="1" customWidth="1"/>
    <col min="1547" max="1547" width="32" style="1" customWidth="1"/>
    <col min="1548" max="1643" width="11.42578125" style="1"/>
    <col min="1644" max="1644" width="11.42578125" style="1" customWidth="1"/>
    <col min="1645" max="1733" width="11.42578125" style="1"/>
    <col min="1734" max="1734" width="1.42578125" style="1" customWidth="1"/>
    <col min="1735" max="1792" width="11.42578125" style="1"/>
    <col min="1793" max="1793" width="1.28515625" style="1" customWidth="1"/>
    <col min="1794" max="1794" width="28.140625" style="1" customWidth="1"/>
    <col min="1795" max="1795" width="34.5703125" style="1" customWidth="1"/>
    <col min="1796" max="1796" width="16.28515625" style="1" customWidth="1"/>
    <col min="1797" max="1797" width="5.85546875" style="1" customWidth="1"/>
    <col min="1798" max="1798" width="47" style="1" customWidth="1"/>
    <col min="1799" max="1800" width="16.140625" style="1" customWidth="1"/>
    <col min="1801" max="1801" width="16.28515625" style="1" customWidth="1"/>
    <col min="1802" max="1802" width="15.7109375" style="1" customWidth="1"/>
    <col min="1803" max="1803" width="32" style="1" customWidth="1"/>
    <col min="1804" max="1899" width="11.42578125" style="1"/>
    <col min="1900" max="1900" width="11.42578125" style="1" customWidth="1"/>
    <col min="1901" max="1989" width="11.42578125" style="1"/>
    <col min="1990" max="1990" width="1.42578125" style="1" customWidth="1"/>
    <col min="1991" max="2048" width="11.42578125" style="1"/>
    <col min="2049" max="2049" width="1.28515625" style="1" customWidth="1"/>
    <col min="2050" max="2050" width="28.140625" style="1" customWidth="1"/>
    <col min="2051" max="2051" width="34.5703125" style="1" customWidth="1"/>
    <col min="2052" max="2052" width="16.28515625" style="1" customWidth="1"/>
    <col min="2053" max="2053" width="5.85546875" style="1" customWidth="1"/>
    <col min="2054" max="2054" width="47" style="1" customWidth="1"/>
    <col min="2055" max="2056" width="16.140625" style="1" customWidth="1"/>
    <col min="2057" max="2057" width="16.28515625" style="1" customWidth="1"/>
    <col min="2058" max="2058" width="15.7109375" style="1" customWidth="1"/>
    <col min="2059" max="2059" width="32" style="1" customWidth="1"/>
    <col min="2060" max="2155" width="11.42578125" style="1"/>
    <col min="2156" max="2156" width="11.42578125" style="1" customWidth="1"/>
    <col min="2157" max="2245" width="11.42578125" style="1"/>
    <col min="2246" max="2246" width="1.42578125" style="1" customWidth="1"/>
    <col min="2247" max="2304" width="11.42578125" style="1"/>
    <col min="2305" max="2305" width="1.28515625" style="1" customWidth="1"/>
    <col min="2306" max="2306" width="28.140625" style="1" customWidth="1"/>
    <col min="2307" max="2307" width="34.5703125" style="1" customWidth="1"/>
    <col min="2308" max="2308" width="16.28515625" style="1" customWidth="1"/>
    <col min="2309" max="2309" width="5.85546875" style="1" customWidth="1"/>
    <col min="2310" max="2310" width="47" style="1" customWidth="1"/>
    <col min="2311" max="2312" width="16.140625" style="1" customWidth="1"/>
    <col min="2313" max="2313" width="16.28515625" style="1" customWidth="1"/>
    <col min="2314" max="2314" width="15.7109375" style="1" customWidth="1"/>
    <col min="2315" max="2315" width="32" style="1" customWidth="1"/>
    <col min="2316" max="2411" width="11.42578125" style="1"/>
    <col min="2412" max="2412" width="11.42578125" style="1" customWidth="1"/>
    <col min="2413" max="2501" width="11.42578125" style="1"/>
    <col min="2502" max="2502" width="1.42578125" style="1" customWidth="1"/>
    <col min="2503" max="2560" width="11.42578125" style="1"/>
    <col min="2561" max="2561" width="1.28515625" style="1" customWidth="1"/>
    <col min="2562" max="2562" width="28.140625" style="1" customWidth="1"/>
    <col min="2563" max="2563" width="34.5703125" style="1" customWidth="1"/>
    <col min="2564" max="2564" width="16.28515625" style="1" customWidth="1"/>
    <col min="2565" max="2565" width="5.85546875" style="1" customWidth="1"/>
    <col min="2566" max="2566" width="47" style="1" customWidth="1"/>
    <col min="2567" max="2568" width="16.140625" style="1" customWidth="1"/>
    <col min="2569" max="2569" width="16.28515625" style="1" customWidth="1"/>
    <col min="2570" max="2570" width="15.7109375" style="1" customWidth="1"/>
    <col min="2571" max="2571" width="32" style="1" customWidth="1"/>
    <col min="2572" max="2667" width="11.42578125" style="1"/>
    <col min="2668" max="2668" width="11.42578125" style="1" customWidth="1"/>
    <col min="2669" max="2757" width="11.42578125" style="1"/>
    <col min="2758" max="2758" width="1.42578125" style="1" customWidth="1"/>
    <col min="2759" max="2816" width="11.42578125" style="1"/>
    <col min="2817" max="2817" width="1.28515625" style="1" customWidth="1"/>
    <col min="2818" max="2818" width="28.140625" style="1" customWidth="1"/>
    <col min="2819" max="2819" width="34.5703125" style="1" customWidth="1"/>
    <col min="2820" max="2820" width="16.28515625" style="1" customWidth="1"/>
    <col min="2821" max="2821" width="5.85546875" style="1" customWidth="1"/>
    <col min="2822" max="2822" width="47" style="1" customWidth="1"/>
    <col min="2823" max="2824" width="16.140625" style="1" customWidth="1"/>
    <col min="2825" max="2825" width="16.28515625" style="1" customWidth="1"/>
    <col min="2826" max="2826" width="15.7109375" style="1" customWidth="1"/>
    <col min="2827" max="2827" width="32" style="1" customWidth="1"/>
    <col min="2828" max="2923" width="11.42578125" style="1"/>
    <col min="2924" max="2924" width="11.42578125" style="1" customWidth="1"/>
    <col min="2925" max="3013" width="11.42578125" style="1"/>
    <col min="3014" max="3014" width="1.42578125" style="1" customWidth="1"/>
    <col min="3015" max="3072" width="11.42578125" style="1"/>
    <col min="3073" max="3073" width="1.28515625" style="1" customWidth="1"/>
    <col min="3074" max="3074" width="28.140625" style="1" customWidth="1"/>
    <col min="3075" max="3075" width="34.5703125" style="1" customWidth="1"/>
    <col min="3076" max="3076" width="16.28515625" style="1" customWidth="1"/>
    <col min="3077" max="3077" width="5.85546875" style="1" customWidth="1"/>
    <col min="3078" max="3078" width="47" style="1" customWidth="1"/>
    <col min="3079" max="3080" width="16.140625" style="1" customWidth="1"/>
    <col min="3081" max="3081" width="16.28515625" style="1" customWidth="1"/>
    <col min="3082" max="3082" width="15.7109375" style="1" customWidth="1"/>
    <col min="3083" max="3083" width="32" style="1" customWidth="1"/>
    <col min="3084" max="3179" width="11.42578125" style="1"/>
    <col min="3180" max="3180" width="11.42578125" style="1" customWidth="1"/>
    <col min="3181" max="3269" width="11.42578125" style="1"/>
    <col min="3270" max="3270" width="1.42578125" style="1" customWidth="1"/>
    <col min="3271" max="3328" width="11.42578125" style="1"/>
    <col min="3329" max="3329" width="1.28515625" style="1" customWidth="1"/>
    <col min="3330" max="3330" width="28.140625" style="1" customWidth="1"/>
    <col min="3331" max="3331" width="34.5703125" style="1" customWidth="1"/>
    <col min="3332" max="3332" width="16.28515625" style="1" customWidth="1"/>
    <col min="3333" max="3333" width="5.85546875" style="1" customWidth="1"/>
    <col min="3334" max="3334" width="47" style="1" customWidth="1"/>
    <col min="3335" max="3336" width="16.140625" style="1" customWidth="1"/>
    <col min="3337" max="3337" width="16.28515625" style="1" customWidth="1"/>
    <col min="3338" max="3338" width="15.7109375" style="1" customWidth="1"/>
    <col min="3339" max="3339" width="32" style="1" customWidth="1"/>
    <col min="3340" max="3435" width="11.42578125" style="1"/>
    <col min="3436" max="3436" width="11.42578125" style="1" customWidth="1"/>
    <col min="3437" max="3525" width="11.42578125" style="1"/>
    <col min="3526" max="3526" width="1.42578125" style="1" customWidth="1"/>
    <col min="3527" max="3584" width="11.42578125" style="1"/>
    <col min="3585" max="3585" width="1.28515625" style="1" customWidth="1"/>
    <col min="3586" max="3586" width="28.140625" style="1" customWidth="1"/>
    <col min="3587" max="3587" width="34.5703125" style="1" customWidth="1"/>
    <col min="3588" max="3588" width="16.28515625" style="1" customWidth="1"/>
    <col min="3589" max="3589" width="5.85546875" style="1" customWidth="1"/>
    <col min="3590" max="3590" width="47" style="1" customWidth="1"/>
    <col min="3591" max="3592" width="16.140625" style="1" customWidth="1"/>
    <col min="3593" max="3593" width="16.28515625" style="1" customWidth="1"/>
    <col min="3594" max="3594" width="15.7109375" style="1" customWidth="1"/>
    <col min="3595" max="3595" width="32" style="1" customWidth="1"/>
    <col min="3596" max="3691" width="11.42578125" style="1"/>
    <col min="3692" max="3692" width="11.42578125" style="1" customWidth="1"/>
    <col min="3693" max="3781" width="11.42578125" style="1"/>
    <col min="3782" max="3782" width="1.42578125" style="1" customWidth="1"/>
    <col min="3783" max="3840" width="11.42578125" style="1"/>
    <col min="3841" max="3841" width="1.28515625" style="1" customWidth="1"/>
    <col min="3842" max="3842" width="28.140625" style="1" customWidth="1"/>
    <col min="3843" max="3843" width="34.5703125" style="1" customWidth="1"/>
    <col min="3844" max="3844" width="16.28515625" style="1" customWidth="1"/>
    <col min="3845" max="3845" width="5.85546875" style="1" customWidth="1"/>
    <col min="3846" max="3846" width="47" style="1" customWidth="1"/>
    <col min="3847" max="3848" width="16.140625" style="1" customWidth="1"/>
    <col min="3849" max="3849" width="16.28515625" style="1" customWidth="1"/>
    <col min="3850" max="3850" width="15.7109375" style="1" customWidth="1"/>
    <col min="3851" max="3851" width="32" style="1" customWidth="1"/>
    <col min="3852" max="3947" width="11.42578125" style="1"/>
    <col min="3948" max="3948" width="11.42578125" style="1" customWidth="1"/>
    <col min="3949" max="4037" width="11.42578125" style="1"/>
    <col min="4038" max="4038" width="1.42578125" style="1" customWidth="1"/>
    <col min="4039" max="4096" width="11.42578125" style="1"/>
    <col min="4097" max="4097" width="1.28515625" style="1" customWidth="1"/>
    <col min="4098" max="4098" width="28.140625" style="1" customWidth="1"/>
    <col min="4099" max="4099" width="34.5703125" style="1" customWidth="1"/>
    <col min="4100" max="4100" width="16.28515625" style="1" customWidth="1"/>
    <col min="4101" max="4101" width="5.85546875" style="1" customWidth="1"/>
    <col min="4102" max="4102" width="47" style="1" customWidth="1"/>
    <col min="4103" max="4104" width="16.140625" style="1" customWidth="1"/>
    <col min="4105" max="4105" width="16.28515625" style="1" customWidth="1"/>
    <col min="4106" max="4106" width="15.7109375" style="1" customWidth="1"/>
    <col min="4107" max="4107" width="32" style="1" customWidth="1"/>
    <col min="4108" max="4203" width="11.42578125" style="1"/>
    <col min="4204" max="4204" width="11.42578125" style="1" customWidth="1"/>
    <col min="4205" max="4293" width="11.42578125" style="1"/>
    <col min="4294" max="4294" width="1.42578125" style="1" customWidth="1"/>
    <col min="4295" max="4352" width="11.42578125" style="1"/>
    <col min="4353" max="4353" width="1.28515625" style="1" customWidth="1"/>
    <col min="4354" max="4354" width="28.140625" style="1" customWidth="1"/>
    <col min="4355" max="4355" width="34.5703125" style="1" customWidth="1"/>
    <col min="4356" max="4356" width="16.28515625" style="1" customWidth="1"/>
    <col min="4357" max="4357" width="5.85546875" style="1" customWidth="1"/>
    <col min="4358" max="4358" width="47" style="1" customWidth="1"/>
    <col min="4359" max="4360" width="16.140625" style="1" customWidth="1"/>
    <col min="4361" max="4361" width="16.28515625" style="1" customWidth="1"/>
    <col min="4362" max="4362" width="15.7109375" style="1" customWidth="1"/>
    <col min="4363" max="4363" width="32" style="1" customWidth="1"/>
    <col min="4364" max="4459" width="11.42578125" style="1"/>
    <col min="4460" max="4460" width="11.42578125" style="1" customWidth="1"/>
    <col min="4461" max="4549" width="11.42578125" style="1"/>
    <col min="4550" max="4550" width="1.42578125" style="1" customWidth="1"/>
    <col min="4551" max="4608" width="11.42578125" style="1"/>
    <col min="4609" max="4609" width="1.28515625" style="1" customWidth="1"/>
    <col min="4610" max="4610" width="28.140625" style="1" customWidth="1"/>
    <col min="4611" max="4611" width="34.5703125" style="1" customWidth="1"/>
    <col min="4612" max="4612" width="16.28515625" style="1" customWidth="1"/>
    <col min="4613" max="4613" width="5.85546875" style="1" customWidth="1"/>
    <col min="4614" max="4614" width="47" style="1" customWidth="1"/>
    <col min="4615" max="4616" width="16.140625" style="1" customWidth="1"/>
    <col min="4617" max="4617" width="16.28515625" style="1" customWidth="1"/>
    <col min="4618" max="4618" width="15.7109375" style="1" customWidth="1"/>
    <col min="4619" max="4619" width="32" style="1" customWidth="1"/>
    <col min="4620" max="4715" width="11.42578125" style="1"/>
    <col min="4716" max="4716" width="11.42578125" style="1" customWidth="1"/>
    <col min="4717" max="4805" width="11.42578125" style="1"/>
    <col min="4806" max="4806" width="1.42578125" style="1" customWidth="1"/>
    <col min="4807" max="4864" width="11.42578125" style="1"/>
    <col min="4865" max="4865" width="1.28515625" style="1" customWidth="1"/>
    <col min="4866" max="4866" width="28.140625" style="1" customWidth="1"/>
    <col min="4867" max="4867" width="34.5703125" style="1" customWidth="1"/>
    <col min="4868" max="4868" width="16.28515625" style="1" customWidth="1"/>
    <col min="4869" max="4869" width="5.85546875" style="1" customWidth="1"/>
    <col min="4870" max="4870" width="47" style="1" customWidth="1"/>
    <col min="4871" max="4872" width="16.140625" style="1" customWidth="1"/>
    <col min="4873" max="4873" width="16.28515625" style="1" customWidth="1"/>
    <col min="4874" max="4874" width="15.7109375" style="1" customWidth="1"/>
    <col min="4875" max="4875" width="32" style="1" customWidth="1"/>
    <col min="4876" max="4971" width="11.42578125" style="1"/>
    <col min="4972" max="4972" width="11.42578125" style="1" customWidth="1"/>
    <col min="4973" max="5061" width="11.42578125" style="1"/>
    <col min="5062" max="5062" width="1.42578125" style="1" customWidth="1"/>
    <col min="5063" max="5120" width="11.42578125" style="1"/>
    <col min="5121" max="5121" width="1.28515625" style="1" customWidth="1"/>
    <col min="5122" max="5122" width="28.140625" style="1" customWidth="1"/>
    <col min="5123" max="5123" width="34.5703125" style="1" customWidth="1"/>
    <col min="5124" max="5124" width="16.28515625" style="1" customWidth="1"/>
    <col min="5125" max="5125" width="5.85546875" style="1" customWidth="1"/>
    <col min="5126" max="5126" width="47" style="1" customWidth="1"/>
    <col min="5127" max="5128" width="16.140625" style="1" customWidth="1"/>
    <col min="5129" max="5129" width="16.28515625" style="1" customWidth="1"/>
    <col min="5130" max="5130" width="15.7109375" style="1" customWidth="1"/>
    <col min="5131" max="5131" width="32" style="1" customWidth="1"/>
    <col min="5132" max="5227" width="11.42578125" style="1"/>
    <col min="5228" max="5228" width="11.42578125" style="1" customWidth="1"/>
    <col min="5229" max="5317" width="11.42578125" style="1"/>
    <col min="5318" max="5318" width="1.42578125" style="1" customWidth="1"/>
    <col min="5319" max="5376" width="11.42578125" style="1"/>
    <col min="5377" max="5377" width="1.28515625" style="1" customWidth="1"/>
    <col min="5378" max="5378" width="28.140625" style="1" customWidth="1"/>
    <col min="5379" max="5379" width="34.5703125" style="1" customWidth="1"/>
    <col min="5380" max="5380" width="16.28515625" style="1" customWidth="1"/>
    <col min="5381" max="5381" width="5.85546875" style="1" customWidth="1"/>
    <col min="5382" max="5382" width="47" style="1" customWidth="1"/>
    <col min="5383" max="5384" width="16.140625" style="1" customWidth="1"/>
    <col min="5385" max="5385" width="16.28515625" style="1" customWidth="1"/>
    <col min="5386" max="5386" width="15.7109375" style="1" customWidth="1"/>
    <col min="5387" max="5387" width="32" style="1" customWidth="1"/>
    <col min="5388" max="5483" width="11.42578125" style="1"/>
    <col min="5484" max="5484" width="11.42578125" style="1" customWidth="1"/>
    <col min="5485" max="5573" width="11.42578125" style="1"/>
    <col min="5574" max="5574" width="1.42578125" style="1" customWidth="1"/>
    <col min="5575" max="5632" width="11.42578125" style="1"/>
    <col min="5633" max="5633" width="1.28515625" style="1" customWidth="1"/>
    <col min="5634" max="5634" width="28.140625" style="1" customWidth="1"/>
    <col min="5635" max="5635" width="34.5703125" style="1" customWidth="1"/>
    <col min="5636" max="5636" width="16.28515625" style="1" customWidth="1"/>
    <col min="5637" max="5637" width="5.85546875" style="1" customWidth="1"/>
    <col min="5638" max="5638" width="47" style="1" customWidth="1"/>
    <col min="5639" max="5640" width="16.140625" style="1" customWidth="1"/>
    <col min="5641" max="5641" width="16.28515625" style="1" customWidth="1"/>
    <col min="5642" max="5642" width="15.7109375" style="1" customWidth="1"/>
    <col min="5643" max="5643" width="32" style="1" customWidth="1"/>
    <col min="5644" max="5739" width="11.42578125" style="1"/>
    <col min="5740" max="5740" width="11.42578125" style="1" customWidth="1"/>
    <col min="5741" max="5829" width="11.42578125" style="1"/>
    <col min="5830" max="5830" width="1.42578125" style="1" customWidth="1"/>
    <col min="5831" max="5888" width="11.42578125" style="1"/>
    <col min="5889" max="5889" width="1.28515625" style="1" customWidth="1"/>
    <col min="5890" max="5890" width="28.140625" style="1" customWidth="1"/>
    <col min="5891" max="5891" width="34.5703125" style="1" customWidth="1"/>
    <col min="5892" max="5892" width="16.28515625" style="1" customWidth="1"/>
    <col min="5893" max="5893" width="5.85546875" style="1" customWidth="1"/>
    <col min="5894" max="5894" width="47" style="1" customWidth="1"/>
    <col min="5895" max="5896" width="16.140625" style="1" customWidth="1"/>
    <col min="5897" max="5897" width="16.28515625" style="1" customWidth="1"/>
    <col min="5898" max="5898" width="15.7109375" style="1" customWidth="1"/>
    <col min="5899" max="5899" width="32" style="1" customWidth="1"/>
    <col min="5900" max="5995" width="11.42578125" style="1"/>
    <col min="5996" max="5996" width="11.42578125" style="1" customWidth="1"/>
    <col min="5997" max="6085" width="11.42578125" style="1"/>
    <col min="6086" max="6086" width="1.42578125" style="1" customWidth="1"/>
    <col min="6087" max="6144" width="11.42578125" style="1"/>
    <col min="6145" max="6145" width="1.28515625" style="1" customWidth="1"/>
    <col min="6146" max="6146" width="28.140625" style="1" customWidth="1"/>
    <col min="6147" max="6147" width="34.5703125" style="1" customWidth="1"/>
    <col min="6148" max="6148" width="16.28515625" style="1" customWidth="1"/>
    <col min="6149" max="6149" width="5.85546875" style="1" customWidth="1"/>
    <col min="6150" max="6150" width="47" style="1" customWidth="1"/>
    <col min="6151" max="6152" width="16.140625" style="1" customWidth="1"/>
    <col min="6153" max="6153" width="16.28515625" style="1" customWidth="1"/>
    <col min="6154" max="6154" width="15.7109375" style="1" customWidth="1"/>
    <col min="6155" max="6155" width="32" style="1" customWidth="1"/>
    <col min="6156" max="6251" width="11.42578125" style="1"/>
    <col min="6252" max="6252" width="11.42578125" style="1" customWidth="1"/>
    <col min="6253" max="6341" width="11.42578125" style="1"/>
    <col min="6342" max="6342" width="1.42578125" style="1" customWidth="1"/>
    <col min="6343" max="6400" width="11.42578125" style="1"/>
    <col min="6401" max="6401" width="1.28515625" style="1" customWidth="1"/>
    <col min="6402" max="6402" width="28.140625" style="1" customWidth="1"/>
    <col min="6403" max="6403" width="34.5703125" style="1" customWidth="1"/>
    <col min="6404" max="6404" width="16.28515625" style="1" customWidth="1"/>
    <col min="6405" max="6405" width="5.85546875" style="1" customWidth="1"/>
    <col min="6406" max="6406" width="47" style="1" customWidth="1"/>
    <col min="6407" max="6408" width="16.140625" style="1" customWidth="1"/>
    <col min="6409" max="6409" width="16.28515625" style="1" customWidth="1"/>
    <col min="6410" max="6410" width="15.7109375" style="1" customWidth="1"/>
    <col min="6411" max="6411" width="32" style="1" customWidth="1"/>
    <col min="6412" max="6507" width="11.42578125" style="1"/>
    <col min="6508" max="6508" width="11.42578125" style="1" customWidth="1"/>
    <col min="6509" max="6597" width="11.42578125" style="1"/>
    <col min="6598" max="6598" width="1.42578125" style="1" customWidth="1"/>
    <col min="6599" max="6656" width="11.42578125" style="1"/>
    <col min="6657" max="6657" width="1.28515625" style="1" customWidth="1"/>
    <col min="6658" max="6658" width="28.140625" style="1" customWidth="1"/>
    <col min="6659" max="6659" width="34.5703125" style="1" customWidth="1"/>
    <col min="6660" max="6660" width="16.28515625" style="1" customWidth="1"/>
    <col min="6661" max="6661" width="5.85546875" style="1" customWidth="1"/>
    <col min="6662" max="6662" width="47" style="1" customWidth="1"/>
    <col min="6663" max="6664" width="16.140625" style="1" customWidth="1"/>
    <col min="6665" max="6665" width="16.28515625" style="1" customWidth="1"/>
    <col min="6666" max="6666" width="15.7109375" style="1" customWidth="1"/>
    <col min="6667" max="6667" width="32" style="1" customWidth="1"/>
    <col min="6668" max="6763" width="11.42578125" style="1"/>
    <col min="6764" max="6764" width="11.42578125" style="1" customWidth="1"/>
    <col min="6765" max="6853" width="11.42578125" style="1"/>
    <col min="6854" max="6854" width="1.42578125" style="1" customWidth="1"/>
    <col min="6855" max="6912" width="11.42578125" style="1"/>
    <col min="6913" max="6913" width="1.28515625" style="1" customWidth="1"/>
    <col min="6914" max="6914" width="28.140625" style="1" customWidth="1"/>
    <col min="6915" max="6915" width="34.5703125" style="1" customWidth="1"/>
    <col min="6916" max="6916" width="16.28515625" style="1" customWidth="1"/>
    <col min="6917" max="6917" width="5.85546875" style="1" customWidth="1"/>
    <col min="6918" max="6918" width="47" style="1" customWidth="1"/>
    <col min="6919" max="6920" width="16.140625" style="1" customWidth="1"/>
    <col min="6921" max="6921" width="16.28515625" style="1" customWidth="1"/>
    <col min="6922" max="6922" width="15.7109375" style="1" customWidth="1"/>
    <col min="6923" max="6923" width="32" style="1" customWidth="1"/>
    <col min="6924" max="7019" width="11.42578125" style="1"/>
    <col min="7020" max="7020" width="11.42578125" style="1" customWidth="1"/>
    <col min="7021" max="7109" width="11.42578125" style="1"/>
    <col min="7110" max="7110" width="1.42578125" style="1" customWidth="1"/>
    <col min="7111" max="7168" width="11.42578125" style="1"/>
    <col min="7169" max="7169" width="1.28515625" style="1" customWidth="1"/>
    <col min="7170" max="7170" width="28.140625" style="1" customWidth="1"/>
    <col min="7171" max="7171" width="34.5703125" style="1" customWidth="1"/>
    <col min="7172" max="7172" width="16.28515625" style="1" customWidth="1"/>
    <col min="7173" max="7173" width="5.85546875" style="1" customWidth="1"/>
    <col min="7174" max="7174" width="47" style="1" customWidth="1"/>
    <col min="7175" max="7176" width="16.140625" style="1" customWidth="1"/>
    <col min="7177" max="7177" width="16.28515625" style="1" customWidth="1"/>
    <col min="7178" max="7178" width="15.7109375" style="1" customWidth="1"/>
    <col min="7179" max="7179" width="32" style="1" customWidth="1"/>
    <col min="7180" max="7275" width="11.42578125" style="1"/>
    <col min="7276" max="7276" width="11.42578125" style="1" customWidth="1"/>
    <col min="7277" max="7365" width="11.42578125" style="1"/>
    <col min="7366" max="7366" width="1.42578125" style="1" customWidth="1"/>
    <col min="7367" max="7424" width="11.42578125" style="1"/>
    <col min="7425" max="7425" width="1.28515625" style="1" customWidth="1"/>
    <col min="7426" max="7426" width="28.140625" style="1" customWidth="1"/>
    <col min="7427" max="7427" width="34.5703125" style="1" customWidth="1"/>
    <col min="7428" max="7428" width="16.28515625" style="1" customWidth="1"/>
    <col min="7429" max="7429" width="5.85546875" style="1" customWidth="1"/>
    <col min="7430" max="7430" width="47" style="1" customWidth="1"/>
    <col min="7431" max="7432" width="16.140625" style="1" customWidth="1"/>
    <col min="7433" max="7433" width="16.28515625" style="1" customWidth="1"/>
    <col min="7434" max="7434" width="15.7109375" style="1" customWidth="1"/>
    <col min="7435" max="7435" width="32" style="1" customWidth="1"/>
    <col min="7436" max="7531" width="11.42578125" style="1"/>
    <col min="7532" max="7532" width="11.42578125" style="1" customWidth="1"/>
    <col min="7533" max="7621" width="11.42578125" style="1"/>
    <col min="7622" max="7622" width="1.42578125" style="1" customWidth="1"/>
    <col min="7623" max="7680" width="11.42578125" style="1"/>
    <col min="7681" max="7681" width="1.28515625" style="1" customWidth="1"/>
    <col min="7682" max="7682" width="28.140625" style="1" customWidth="1"/>
    <col min="7683" max="7683" width="34.5703125" style="1" customWidth="1"/>
    <col min="7684" max="7684" width="16.28515625" style="1" customWidth="1"/>
    <col min="7685" max="7685" width="5.85546875" style="1" customWidth="1"/>
    <col min="7686" max="7686" width="47" style="1" customWidth="1"/>
    <col min="7687" max="7688" width="16.140625" style="1" customWidth="1"/>
    <col min="7689" max="7689" width="16.28515625" style="1" customWidth="1"/>
    <col min="7690" max="7690" width="15.7109375" style="1" customWidth="1"/>
    <col min="7691" max="7691" width="32" style="1" customWidth="1"/>
    <col min="7692" max="7787" width="11.42578125" style="1"/>
    <col min="7788" max="7788" width="11.42578125" style="1" customWidth="1"/>
    <col min="7789" max="7877" width="11.42578125" style="1"/>
    <col min="7878" max="7878" width="1.42578125" style="1" customWidth="1"/>
    <col min="7879" max="7936" width="11.42578125" style="1"/>
    <col min="7937" max="7937" width="1.28515625" style="1" customWidth="1"/>
    <col min="7938" max="7938" width="28.140625" style="1" customWidth="1"/>
    <col min="7939" max="7939" width="34.5703125" style="1" customWidth="1"/>
    <col min="7940" max="7940" width="16.28515625" style="1" customWidth="1"/>
    <col min="7941" max="7941" width="5.85546875" style="1" customWidth="1"/>
    <col min="7942" max="7942" width="47" style="1" customWidth="1"/>
    <col min="7943" max="7944" width="16.140625" style="1" customWidth="1"/>
    <col min="7945" max="7945" width="16.28515625" style="1" customWidth="1"/>
    <col min="7946" max="7946" width="15.7109375" style="1" customWidth="1"/>
    <col min="7947" max="7947" width="32" style="1" customWidth="1"/>
    <col min="7948" max="8043" width="11.42578125" style="1"/>
    <col min="8044" max="8044" width="11.42578125" style="1" customWidth="1"/>
    <col min="8045" max="8133" width="11.42578125" style="1"/>
    <col min="8134" max="8134" width="1.42578125" style="1" customWidth="1"/>
    <col min="8135" max="8192" width="11.42578125" style="1"/>
    <col min="8193" max="8193" width="1.28515625" style="1" customWidth="1"/>
    <col min="8194" max="8194" width="28.140625" style="1" customWidth="1"/>
    <col min="8195" max="8195" width="34.5703125" style="1" customWidth="1"/>
    <col min="8196" max="8196" width="16.28515625" style="1" customWidth="1"/>
    <col min="8197" max="8197" width="5.85546875" style="1" customWidth="1"/>
    <col min="8198" max="8198" width="47" style="1" customWidth="1"/>
    <col min="8199" max="8200" width="16.140625" style="1" customWidth="1"/>
    <col min="8201" max="8201" width="16.28515625" style="1" customWidth="1"/>
    <col min="8202" max="8202" width="15.7109375" style="1" customWidth="1"/>
    <col min="8203" max="8203" width="32" style="1" customWidth="1"/>
    <col min="8204" max="8299" width="11.42578125" style="1"/>
    <col min="8300" max="8300" width="11.42578125" style="1" customWidth="1"/>
    <col min="8301" max="8389" width="11.42578125" style="1"/>
    <col min="8390" max="8390" width="1.42578125" style="1" customWidth="1"/>
    <col min="8391" max="8448" width="11.42578125" style="1"/>
    <col min="8449" max="8449" width="1.28515625" style="1" customWidth="1"/>
    <col min="8450" max="8450" width="28.140625" style="1" customWidth="1"/>
    <col min="8451" max="8451" width="34.5703125" style="1" customWidth="1"/>
    <col min="8452" max="8452" width="16.28515625" style="1" customWidth="1"/>
    <col min="8453" max="8453" width="5.85546875" style="1" customWidth="1"/>
    <col min="8454" max="8454" width="47" style="1" customWidth="1"/>
    <col min="8455" max="8456" width="16.140625" style="1" customWidth="1"/>
    <col min="8457" max="8457" width="16.28515625" style="1" customWidth="1"/>
    <col min="8458" max="8458" width="15.7109375" style="1" customWidth="1"/>
    <col min="8459" max="8459" width="32" style="1" customWidth="1"/>
    <col min="8460" max="8555" width="11.42578125" style="1"/>
    <col min="8556" max="8556" width="11.42578125" style="1" customWidth="1"/>
    <col min="8557" max="8645" width="11.42578125" style="1"/>
    <col min="8646" max="8646" width="1.42578125" style="1" customWidth="1"/>
    <col min="8647" max="8704" width="11.42578125" style="1"/>
    <col min="8705" max="8705" width="1.28515625" style="1" customWidth="1"/>
    <col min="8706" max="8706" width="28.140625" style="1" customWidth="1"/>
    <col min="8707" max="8707" width="34.5703125" style="1" customWidth="1"/>
    <col min="8708" max="8708" width="16.28515625" style="1" customWidth="1"/>
    <col min="8709" max="8709" width="5.85546875" style="1" customWidth="1"/>
    <col min="8710" max="8710" width="47" style="1" customWidth="1"/>
    <col min="8711" max="8712" width="16.140625" style="1" customWidth="1"/>
    <col min="8713" max="8713" width="16.28515625" style="1" customWidth="1"/>
    <col min="8714" max="8714" width="15.7109375" style="1" customWidth="1"/>
    <col min="8715" max="8715" width="32" style="1" customWidth="1"/>
    <col min="8716" max="8811" width="11.42578125" style="1"/>
    <col min="8812" max="8812" width="11.42578125" style="1" customWidth="1"/>
    <col min="8813" max="8901" width="11.42578125" style="1"/>
    <col min="8902" max="8902" width="1.42578125" style="1" customWidth="1"/>
    <col min="8903" max="8960" width="11.42578125" style="1"/>
    <col min="8961" max="8961" width="1.28515625" style="1" customWidth="1"/>
    <col min="8962" max="8962" width="28.140625" style="1" customWidth="1"/>
    <col min="8963" max="8963" width="34.5703125" style="1" customWidth="1"/>
    <col min="8964" max="8964" width="16.28515625" style="1" customWidth="1"/>
    <col min="8965" max="8965" width="5.85546875" style="1" customWidth="1"/>
    <col min="8966" max="8966" width="47" style="1" customWidth="1"/>
    <col min="8967" max="8968" width="16.140625" style="1" customWidth="1"/>
    <col min="8969" max="8969" width="16.28515625" style="1" customWidth="1"/>
    <col min="8970" max="8970" width="15.7109375" style="1" customWidth="1"/>
    <col min="8971" max="8971" width="32" style="1" customWidth="1"/>
    <col min="8972" max="9067" width="11.42578125" style="1"/>
    <col min="9068" max="9068" width="11.42578125" style="1" customWidth="1"/>
    <col min="9069" max="9157" width="11.42578125" style="1"/>
    <col min="9158" max="9158" width="1.42578125" style="1" customWidth="1"/>
    <col min="9159" max="9216" width="11.42578125" style="1"/>
    <col min="9217" max="9217" width="1.28515625" style="1" customWidth="1"/>
    <col min="9218" max="9218" width="28.140625" style="1" customWidth="1"/>
    <col min="9219" max="9219" width="34.5703125" style="1" customWidth="1"/>
    <col min="9220" max="9220" width="16.28515625" style="1" customWidth="1"/>
    <col min="9221" max="9221" width="5.85546875" style="1" customWidth="1"/>
    <col min="9222" max="9222" width="47" style="1" customWidth="1"/>
    <col min="9223" max="9224" width="16.140625" style="1" customWidth="1"/>
    <col min="9225" max="9225" width="16.28515625" style="1" customWidth="1"/>
    <col min="9226" max="9226" width="15.7109375" style="1" customWidth="1"/>
    <col min="9227" max="9227" width="32" style="1" customWidth="1"/>
    <col min="9228" max="9323" width="11.42578125" style="1"/>
    <col min="9324" max="9324" width="11.42578125" style="1" customWidth="1"/>
    <col min="9325" max="9413" width="11.42578125" style="1"/>
    <col min="9414" max="9414" width="1.42578125" style="1" customWidth="1"/>
    <col min="9415" max="9472" width="11.42578125" style="1"/>
    <col min="9473" max="9473" width="1.28515625" style="1" customWidth="1"/>
    <col min="9474" max="9474" width="28.140625" style="1" customWidth="1"/>
    <col min="9475" max="9475" width="34.5703125" style="1" customWidth="1"/>
    <col min="9476" max="9476" width="16.28515625" style="1" customWidth="1"/>
    <col min="9477" max="9477" width="5.85546875" style="1" customWidth="1"/>
    <col min="9478" max="9478" width="47" style="1" customWidth="1"/>
    <col min="9479" max="9480" width="16.140625" style="1" customWidth="1"/>
    <col min="9481" max="9481" width="16.28515625" style="1" customWidth="1"/>
    <col min="9482" max="9482" width="15.7109375" style="1" customWidth="1"/>
    <col min="9483" max="9483" width="32" style="1" customWidth="1"/>
    <col min="9484" max="9579" width="11.42578125" style="1"/>
    <col min="9580" max="9580" width="11.42578125" style="1" customWidth="1"/>
    <col min="9581" max="9669" width="11.42578125" style="1"/>
    <col min="9670" max="9670" width="1.42578125" style="1" customWidth="1"/>
    <col min="9671" max="9728" width="11.42578125" style="1"/>
    <col min="9729" max="9729" width="1.28515625" style="1" customWidth="1"/>
    <col min="9730" max="9730" width="28.140625" style="1" customWidth="1"/>
    <col min="9731" max="9731" width="34.5703125" style="1" customWidth="1"/>
    <col min="9732" max="9732" width="16.28515625" style="1" customWidth="1"/>
    <col min="9733" max="9733" width="5.85546875" style="1" customWidth="1"/>
    <col min="9734" max="9734" width="47" style="1" customWidth="1"/>
    <col min="9735" max="9736" width="16.140625" style="1" customWidth="1"/>
    <col min="9737" max="9737" width="16.28515625" style="1" customWidth="1"/>
    <col min="9738" max="9738" width="15.7109375" style="1" customWidth="1"/>
    <col min="9739" max="9739" width="32" style="1" customWidth="1"/>
    <col min="9740" max="9835" width="11.42578125" style="1"/>
    <col min="9836" max="9836" width="11.42578125" style="1" customWidth="1"/>
    <col min="9837" max="9925" width="11.42578125" style="1"/>
    <col min="9926" max="9926" width="1.42578125" style="1" customWidth="1"/>
    <col min="9927" max="9984" width="11.42578125" style="1"/>
    <col min="9985" max="9985" width="1.28515625" style="1" customWidth="1"/>
    <col min="9986" max="9986" width="28.140625" style="1" customWidth="1"/>
    <col min="9987" max="9987" width="34.5703125" style="1" customWidth="1"/>
    <col min="9988" max="9988" width="16.28515625" style="1" customWidth="1"/>
    <col min="9989" max="9989" width="5.85546875" style="1" customWidth="1"/>
    <col min="9990" max="9990" width="47" style="1" customWidth="1"/>
    <col min="9991" max="9992" width="16.140625" style="1" customWidth="1"/>
    <col min="9993" max="9993" width="16.28515625" style="1" customWidth="1"/>
    <col min="9994" max="9994" width="15.7109375" style="1" customWidth="1"/>
    <col min="9995" max="9995" width="32" style="1" customWidth="1"/>
    <col min="9996" max="10091" width="11.42578125" style="1"/>
    <col min="10092" max="10092" width="11.42578125" style="1" customWidth="1"/>
    <col min="10093" max="10181" width="11.42578125" style="1"/>
    <col min="10182" max="10182" width="1.42578125" style="1" customWidth="1"/>
    <col min="10183" max="10240" width="11.42578125" style="1"/>
    <col min="10241" max="10241" width="1.28515625" style="1" customWidth="1"/>
    <col min="10242" max="10242" width="28.140625" style="1" customWidth="1"/>
    <col min="10243" max="10243" width="34.5703125" style="1" customWidth="1"/>
    <col min="10244" max="10244" width="16.28515625" style="1" customWidth="1"/>
    <col min="10245" max="10245" width="5.85546875" style="1" customWidth="1"/>
    <col min="10246" max="10246" width="47" style="1" customWidth="1"/>
    <col min="10247" max="10248" width="16.140625" style="1" customWidth="1"/>
    <col min="10249" max="10249" width="16.28515625" style="1" customWidth="1"/>
    <col min="10250" max="10250" width="15.7109375" style="1" customWidth="1"/>
    <col min="10251" max="10251" width="32" style="1" customWidth="1"/>
    <col min="10252" max="10347" width="11.42578125" style="1"/>
    <col min="10348" max="10348" width="11.42578125" style="1" customWidth="1"/>
    <col min="10349" max="10437" width="11.42578125" style="1"/>
    <col min="10438" max="10438" width="1.42578125" style="1" customWidth="1"/>
    <col min="10439" max="10496" width="11.42578125" style="1"/>
    <col min="10497" max="10497" width="1.28515625" style="1" customWidth="1"/>
    <col min="10498" max="10498" width="28.140625" style="1" customWidth="1"/>
    <col min="10499" max="10499" width="34.5703125" style="1" customWidth="1"/>
    <col min="10500" max="10500" width="16.28515625" style="1" customWidth="1"/>
    <col min="10501" max="10501" width="5.85546875" style="1" customWidth="1"/>
    <col min="10502" max="10502" width="47" style="1" customWidth="1"/>
    <col min="10503" max="10504" width="16.140625" style="1" customWidth="1"/>
    <col min="10505" max="10505" width="16.28515625" style="1" customWidth="1"/>
    <col min="10506" max="10506" width="15.7109375" style="1" customWidth="1"/>
    <col min="10507" max="10507" width="32" style="1" customWidth="1"/>
    <col min="10508" max="10603" width="11.42578125" style="1"/>
    <col min="10604" max="10604" width="11.42578125" style="1" customWidth="1"/>
    <col min="10605" max="10693" width="11.42578125" style="1"/>
    <col min="10694" max="10694" width="1.42578125" style="1" customWidth="1"/>
    <col min="10695" max="10752" width="11.42578125" style="1"/>
    <col min="10753" max="10753" width="1.28515625" style="1" customWidth="1"/>
    <col min="10754" max="10754" width="28.140625" style="1" customWidth="1"/>
    <col min="10755" max="10755" width="34.5703125" style="1" customWidth="1"/>
    <col min="10756" max="10756" width="16.28515625" style="1" customWidth="1"/>
    <col min="10757" max="10757" width="5.85546875" style="1" customWidth="1"/>
    <col min="10758" max="10758" width="47" style="1" customWidth="1"/>
    <col min="10759" max="10760" width="16.140625" style="1" customWidth="1"/>
    <col min="10761" max="10761" width="16.28515625" style="1" customWidth="1"/>
    <col min="10762" max="10762" width="15.7109375" style="1" customWidth="1"/>
    <col min="10763" max="10763" width="32" style="1" customWidth="1"/>
    <col min="10764" max="10859" width="11.42578125" style="1"/>
    <col min="10860" max="10860" width="11.42578125" style="1" customWidth="1"/>
    <col min="10861" max="10949" width="11.42578125" style="1"/>
    <col min="10950" max="10950" width="1.42578125" style="1" customWidth="1"/>
    <col min="10951" max="11008" width="11.42578125" style="1"/>
    <col min="11009" max="11009" width="1.28515625" style="1" customWidth="1"/>
    <col min="11010" max="11010" width="28.140625" style="1" customWidth="1"/>
    <col min="11011" max="11011" width="34.5703125" style="1" customWidth="1"/>
    <col min="11012" max="11012" width="16.28515625" style="1" customWidth="1"/>
    <col min="11013" max="11013" width="5.85546875" style="1" customWidth="1"/>
    <col min="11014" max="11014" width="47" style="1" customWidth="1"/>
    <col min="11015" max="11016" width="16.140625" style="1" customWidth="1"/>
    <col min="11017" max="11017" width="16.28515625" style="1" customWidth="1"/>
    <col min="11018" max="11018" width="15.7109375" style="1" customWidth="1"/>
    <col min="11019" max="11019" width="32" style="1" customWidth="1"/>
    <col min="11020" max="11115" width="11.42578125" style="1"/>
    <col min="11116" max="11116" width="11.42578125" style="1" customWidth="1"/>
    <col min="11117" max="11205" width="11.42578125" style="1"/>
    <col min="11206" max="11206" width="1.42578125" style="1" customWidth="1"/>
    <col min="11207" max="11264" width="11.42578125" style="1"/>
    <col min="11265" max="11265" width="1.28515625" style="1" customWidth="1"/>
    <col min="11266" max="11266" width="28.140625" style="1" customWidth="1"/>
    <col min="11267" max="11267" width="34.5703125" style="1" customWidth="1"/>
    <col min="11268" max="11268" width="16.28515625" style="1" customWidth="1"/>
    <col min="11269" max="11269" width="5.85546875" style="1" customWidth="1"/>
    <col min="11270" max="11270" width="47" style="1" customWidth="1"/>
    <col min="11271" max="11272" width="16.140625" style="1" customWidth="1"/>
    <col min="11273" max="11273" width="16.28515625" style="1" customWidth="1"/>
    <col min="11274" max="11274" width="15.7109375" style="1" customWidth="1"/>
    <col min="11275" max="11275" width="32" style="1" customWidth="1"/>
    <col min="11276" max="11371" width="11.42578125" style="1"/>
    <col min="11372" max="11372" width="11.42578125" style="1" customWidth="1"/>
    <col min="11373" max="11461" width="11.42578125" style="1"/>
    <col min="11462" max="11462" width="1.42578125" style="1" customWidth="1"/>
    <col min="11463" max="11520" width="11.42578125" style="1"/>
    <col min="11521" max="11521" width="1.28515625" style="1" customWidth="1"/>
    <col min="11522" max="11522" width="28.140625" style="1" customWidth="1"/>
    <col min="11523" max="11523" width="34.5703125" style="1" customWidth="1"/>
    <col min="11524" max="11524" width="16.28515625" style="1" customWidth="1"/>
    <col min="11525" max="11525" width="5.85546875" style="1" customWidth="1"/>
    <col min="11526" max="11526" width="47" style="1" customWidth="1"/>
    <col min="11527" max="11528" width="16.140625" style="1" customWidth="1"/>
    <col min="11529" max="11529" width="16.28515625" style="1" customWidth="1"/>
    <col min="11530" max="11530" width="15.7109375" style="1" customWidth="1"/>
    <col min="11531" max="11531" width="32" style="1" customWidth="1"/>
    <col min="11532" max="11627" width="11.42578125" style="1"/>
    <col min="11628" max="11628" width="11.42578125" style="1" customWidth="1"/>
    <col min="11629" max="11717" width="11.42578125" style="1"/>
    <col min="11718" max="11718" width="1.42578125" style="1" customWidth="1"/>
    <col min="11719" max="11776" width="11.42578125" style="1"/>
    <col min="11777" max="11777" width="1.28515625" style="1" customWidth="1"/>
    <col min="11778" max="11778" width="28.140625" style="1" customWidth="1"/>
    <col min="11779" max="11779" width="34.5703125" style="1" customWidth="1"/>
    <col min="11780" max="11780" width="16.28515625" style="1" customWidth="1"/>
    <col min="11781" max="11781" width="5.85546875" style="1" customWidth="1"/>
    <col min="11782" max="11782" width="47" style="1" customWidth="1"/>
    <col min="11783" max="11784" width="16.140625" style="1" customWidth="1"/>
    <col min="11785" max="11785" width="16.28515625" style="1" customWidth="1"/>
    <col min="11786" max="11786" width="15.7109375" style="1" customWidth="1"/>
    <col min="11787" max="11787" width="32" style="1" customWidth="1"/>
    <col min="11788" max="11883" width="11.42578125" style="1"/>
    <col min="11884" max="11884" width="11.42578125" style="1" customWidth="1"/>
    <col min="11885" max="11973" width="11.42578125" style="1"/>
    <col min="11974" max="11974" width="1.42578125" style="1" customWidth="1"/>
    <col min="11975" max="12032" width="11.42578125" style="1"/>
    <col min="12033" max="12033" width="1.28515625" style="1" customWidth="1"/>
    <col min="12034" max="12034" width="28.140625" style="1" customWidth="1"/>
    <col min="12035" max="12035" width="34.5703125" style="1" customWidth="1"/>
    <col min="12036" max="12036" width="16.28515625" style="1" customWidth="1"/>
    <col min="12037" max="12037" width="5.85546875" style="1" customWidth="1"/>
    <col min="12038" max="12038" width="47" style="1" customWidth="1"/>
    <col min="12039" max="12040" width="16.140625" style="1" customWidth="1"/>
    <col min="12041" max="12041" width="16.28515625" style="1" customWidth="1"/>
    <col min="12042" max="12042" width="15.7109375" style="1" customWidth="1"/>
    <col min="12043" max="12043" width="32" style="1" customWidth="1"/>
    <col min="12044" max="12139" width="11.42578125" style="1"/>
    <col min="12140" max="12140" width="11.42578125" style="1" customWidth="1"/>
    <col min="12141" max="12229" width="11.42578125" style="1"/>
    <col min="12230" max="12230" width="1.42578125" style="1" customWidth="1"/>
    <col min="12231" max="12288" width="11.42578125" style="1"/>
    <col min="12289" max="12289" width="1.28515625" style="1" customWidth="1"/>
    <col min="12290" max="12290" width="28.140625" style="1" customWidth="1"/>
    <col min="12291" max="12291" width="34.5703125" style="1" customWidth="1"/>
    <col min="12292" max="12292" width="16.28515625" style="1" customWidth="1"/>
    <col min="12293" max="12293" width="5.85546875" style="1" customWidth="1"/>
    <col min="12294" max="12294" width="47" style="1" customWidth="1"/>
    <col min="12295" max="12296" width="16.140625" style="1" customWidth="1"/>
    <col min="12297" max="12297" width="16.28515625" style="1" customWidth="1"/>
    <col min="12298" max="12298" width="15.7109375" style="1" customWidth="1"/>
    <col min="12299" max="12299" width="32" style="1" customWidth="1"/>
    <col min="12300" max="12395" width="11.42578125" style="1"/>
    <col min="12396" max="12396" width="11.42578125" style="1" customWidth="1"/>
    <col min="12397" max="12485" width="11.42578125" style="1"/>
    <col min="12486" max="12486" width="1.42578125" style="1" customWidth="1"/>
    <col min="12487" max="12544" width="11.42578125" style="1"/>
    <col min="12545" max="12545" width="1.28515625" style="1" customWidth="1"/>
    <col min="12546" max="12546" width="28.140625" style="1" customWidth="1"/>
    <col min="12547" max="12547" width="34.5703125" style="1" customWidth="1"/>
    <col min="12548" max="12548" width="16.28515625" style="1" customWidth="1"/>
    <col min="12549" max="12549" width="5.85546875" style="1" customWidth="1"/>
    <col min="12550" max="12550" width="47" style="1" customWidth="1"/>
    <col min="12551" max="12552" width="16.140625" style="1" customWidth="1"/>
    <col min="12553" max="12553" width="16.28515625" style="1" customWidth="1"/>
    <col min="12554" max="12554" width="15.7109375" style="1" customWidth="1"/>
    <col min="12555" max="12555" width="32" style="1" customWidth="1"/>
    <col min="12556" max="12651" width="11.42578125" style="1"/>
    <col min="12652" max="12652" width="11.42578125" style="1" customWidth="1"/>
    <col min="12653" max="12741" width="11.42578125" style="1"/>
    <col min="12742" max="12742" width="1.42578125" style="1" customWidth="1"/>
    <col min="12743" max="12800" width="11.42578125" style="1"/>
    <col min="12801" max="12801" width="1.28515625" style="1" customWidth="1"/>
    <col min="12802" max="12802" width="28.140625" style="1" customWidth="1"/>
    <col min="12803" max="12803" width="34.5703125" style="1" customWidth="1"/>
    <col min="12804" max="12804" width="16.28515625" style="1" customWidth="1"/>
    <col min="12805" max="12805" width="5.85546875" style="1" customWidth="1"/>
    <col min="12806" max="12806" width="47" style="1" customWidth="1"/>
    <col min="12807" max="12808" width="16.140625" style="1" customWidth="1"/>
    <col min="12809" max="12809" width="16.28515625" style="1" customWidth="1"/>
    <col min="12810" max="12810" width="15.7109375" style="1" customWidth="1"/>
    <col min="12811" max="12811" width="32" style="1" customWidth="1"/>
    <col min="12812" max="12907" width="11.42578125" style="1"/>
    <col min="12908" max="12908" width="11.42578125" style="1" customWidth="1"/>
    <col min="12909" max="12997" width="11.42578125" style="1"/>
    <col min="12998" max="12998" width="1.42578125" style="1" customWidth="1"/>
    <col min="12999" max="13056" width="11.42578125" style="1"/>
    <col min="13057" max="13057" width="1.28515625" style="1" customWidth="1"/>
    <col min="13058" max="13058" width="28.140625" style="1" customWidth="1"/>
    <col min="13059" max="13059" width="34.5703125" style="1" customWidth="1"/>
    <col min="13060" max="13060" width="16.28515625" style="1" customWidth="1"/>
    <col min="13061" max="13061" width="5.85546875" style="1" customWidth="1"/>
    <col min="13062" max="13062" width="47" style="1" customWidth="1"/>
    <col min="13063" max="13064" width="16.140625" style="1" customWidth="1"/>
    <col min="13065" max="13065" width="16.28515625" style="1" customWidth="1"/>
    <col min="13066" max="13066" width="15.7109375" style="1" customWidth="1"/>
    <col min="13067" max="13067" width="32" style="1" customWidth="1"/>
    <col min="13068" max="13163" width="11.42578125" style="1"/>
    <col min="13164" max="13164" width="11.42578125" style="1" customWidth="1"/>
    <col min="13165" max="13253" width="11.42578125" style="1"/>
    <col min="13254" max="13254" width="1.42578125" style="1" customWidth="1"/>
    <col min="13255" max="13312" width="11.42578125" style="1"/>
    <col min="13313" max="13313" width="1.28515625" style="1" customWidth="1"/>
    <col min="13314" max="13314" width="28.140625" style="1" customWidth="1"/>
    <col min="13315" max="13315" width="34.5703125" style="1" customWidth="1"/>
    <col min="13316" max="13316" width="16.28515625" style="1" customWidth="1"/>
    <col min="13317" max="13317" width="5.85546875" style="1" customWidth="1"/>
    <col min="13318" max="13318" width="47" style="1" customWidth="1"/>
    <col min="13319" max="13320" width="16.140625" style="1" customWidth="1"/>
    <col min="13321" max="13321" width="16.28515625" style="1" customWidth="1"/>
    <col min="13322" max="13322" width="15.7109375" style="1" customWidth="1"/>
    <col min="13323" max="13323" width="32" style="1" customWidth="1"/>
    <col min="13324" max="13419" width="11.42578125" style="1"/>
    <col min="13420" max="13420" width="11.42578125" style="1" customWidth="1"/>
    <col min="13421" max="13509" width="11.42578125" style="1"/>
    <col min="13510" max="13510" width="1.42578125" style="1" customWidth="1"/>
    <col min="13511" max="13568" width="11.42578125" style="1"/>
    <col min="13569" max="13569" width="1.28515625" style="1" customWidth="1"/>
    <col min="13570" max="13570" width="28.140625" style="1" customWidth="1"/>
    <col min="13571" max="13571" width="34.5703125" style="1" customWidth="1"/>
    <col min="13572" max="13572" width="16.28515625" style="1" customWidth="1"/>
    <col min="13573" max="13573" width="5.85546875" style="1" customWidth="1"/>
    <col min="13574" max="13574" width="47" style="1" customWidth="1"/>
    <col min="13575" max="13576" width="16.140625" style="1" customWidth="1"/>
    <col min="13577" max="13577" width="16.28515625" style="1" customWidth="1"/>
    <col min="13578" max="13578" width="15.7109375" style="1" customWidth="1"/>
    <col min="13579" max="13579" width="32" style="1" customWidth="1"/>
    <col min="13580" max="13675" width="11.42578125" style="1"/>
    <col min="13676" max="13676" width="11.42578125" style="1" customWidth="1"/>
    <col min="13677" max="13765" width="11.42578125" style="1"/>
    <col min="13766" max="13766" width="1.42578125" style="1" customWidth="1"/>
    <col min="13767" max="13824" width="11.42578125" style="1"/>
    <col min="13825" max="13825" width="1.28515625" style="1" customWidth="1"/>
    <col min="13826" max="13826" width="28.140625" style="1" customWidth="1"/>
    <col min="13827" max="13827" width="34.5703125" style="1" customWidth="1"/>
    <col min="13828" max="13828" width="16.28515625" style="1" customWidth="1"/>
    <col min="13829" max="13829" width="5.85546875" style="1" customWidth="1"/>
    <col min="13830" max="13830" width="47" style="1" customWidth="1"/>
    <col min="13831" max="13832" width="16.140625" style="1" customWidth="1"/>
    <col min="13833" max="13833" width="16.28515625" style="1" customWidth="1"/>
    <col min="13834" max="13834" width="15.7109375" style="1" customWidth="1"/>
    <col min="13835" max="13835" width="32" style="1" customWidth="1"/>
    <col min="13836" max="13931" width="11.42578125" style="1"/>
    <col min="13932" max="13932" width="11.42578125" style="1" customWidth="1"/>
    <col min="13933" max="14021" width="11.42578125" style="1"/>
    <col min="14022" max="14022" width="1.42578125" style="1" customWidth="1"/>
    <col min="14023" max="14080" width="11.42578125" style="1"/>
    <col min="14081" max="14081" width="1.28515625" style="1" customWidth="1"/>
    <col min="14082" max="14082" width="28.140625" style="1" customWidth="1"/>
    <col min="14083" max="14083" width="34.5703125" style="1" customWidth="1"/>
    <col min="14084" max="14084" width="16.28515625" style="1" customWidth="1"/>
    <col min="14085" max="14085" width="5.85546875" style="1" customWidth="1"/>
    <col min="14086" max="14086" width="47" style="1" customWidth="1"/>
    <col min="14087" max="14088" width="16.140625" style="1" customWidth="1"/>
    <col min="14089" max="14089" width="16.28515625" style="1" customWidth="1"/>
    <col min="14090" max="14090" width="15.7109375" style="1" customWidth="1"/>
    <col min="14091" max="14091" width="32" style="1" customWidth="1"/>
    <col min="14092" max="14187" width="11.42578125" style="1"/>
    <col min="14188" max="14188" width="11.42578125" style="1" customWidth="1"/>
    <col min="14189" max="14277" width="11.42578125" style="1"/>
    <col min="14278" max="14278" width="1.42578125" style="1" customWidth="1"/>
    <col min="14279" max="14336" width="11.42578125" style="1"/>
    <col min="14337" max="14337" width="1.28515625" style="1" customWidth="1"/>
    <col min="14338" max="14338" width="28.140625" style="1" customWidth="1"/>
    <col min="14339" max="14339" width="34.5703125" style="1" customWidth="1"/>
    <col min="14340" max="14340" width="16.28515625" style="1" customWidth="1"/>
    <col min="14341" max="14341" width="5.85546875" style="1" customWidth="1"/>
    <col min="14342" max="14342" width="47" style="1" customWidth="1"/>
    <col min="14343" max="14344" width="16.140625" style="1" customWidth="1"/>
    <col min="14345" max="14345" width="16.28515625" style="1" customWidth="1"/>
    <col min="14346" max="14346" width="15.7109375" style="1" customWidth="1"/>
    <col min="14347" max="14347" width="32" style="1" customWidth="1"/>
    <col min="14348" max="14443" width="11.42578125" style="1"/>
    <col min="14444" max="14444" width="11.42578125" style="1" customWidth="1"/>
    <col min="14445" max="14533" width="11.42578125" style="1"/>
    <col min="14534" max="14534" width="1.42578125" style="1" customWidth="1"/>
    <col min="14535" max="14592" width="11.42578125" style="1"/>
    <col min="14593" max="14593" width="1.28515625" style="1" customWidth="1"/>
    <col min="14594" max="14594" width="28.140625" style="1" customWidth="1"/>
    <col min="14595" max="14595" width="34.5703125" style="1" customWidth="1"/>
    <col min="14596" max="14596" width="16.28515625" style="1" customWidth="1"/>
    <col min="14597" max="14597" width="5.85546875" style="1" customWidth="1"/>
    <col min="14598" max="14598" width="47" style="1" customWidth="1"/>
    <col min="14599" max="14600" width="16.140625" style="1" customWidth="1"/>
    <col min="14601" max="14601" width="16.28515625" style="1" customWidth="1"/>
    <col min="14602" max="14602" width="15.7109375" style="1" customWidth="1"/>
    <col min="14603" max="14603" width="32" style="1" customWidth="1"/>
    <col min="14604" max="14699" width="11.42578125" style="1"/>
    <col min="14700" max="14700" width="11.42578125" style="1" customWidth="1"/>
    <col min="14701" max="14789" width="11.42578125" style="1"/>
    <col min="14790" max="14790" width="1.42578125" style="1" customWidth="1"/>
    <col min="14791" max="14848" width="11.42578125" style="1"/>
    <col min="14849" max="14849" width="1.28515625" style="1" customWidth="1"/>
    <col min="14850" max="14850" width="28.140625" style="1" customWidth="1"/>
    <col min="14851" max="14851" width="34.5703125" style="1" customWidth="1"/>
    <col min="14852" max="14852" width="16.28515625" style="1" customWidth="1"/>
    <col min="14853" max="14853" width="5.85546875" style="1" customWidth="1"/>
    <col min="14854" max="14854" width="47" style="1" customWidth="1"/>
    <col min="14855" max="14856" width="16.140625" style="1" customWidth="1"/>
    <col min="14857" max="14857" width="16.28515625" style="1" customWidth="1"/>
    <col min="14858" max="14858" width="15.7109375" style="1" customWidth="1"/>
    <col min="14859" max="14859" width="32" style="1" customWidth="1"/>
    <col min="14860" max="14955" width="11.42578125" style="1"/>
    <col min="14956" max="14956" width="11.42578125" style="1" customWidth="1"/>
    <col min="14957" max="15045" width="11.42578125" style="1"/>
    <col min="15046" max="15046" width="1.42578125" style="1" customWidth="1"/>
    <col min="15047" max="15104" width="11.42578125" style="1"/>
    <col min="15105" max="15105" width="1.28515625" style="1" customWidth="1"/>
    <col min="15106" max="15106" width="28.140625" style="1" customWidth="1"/>
    <col min="15107" max="15107" width="34.5703125" style="1" customWidth="1"/>
    <col min="15108" max="15108" width="16.28515625" style="1" customWidth="1"/>
    <col min="15109" max="15109" width="5.85546875" style="1" customWidth="1"/>
    <col min="15110" max="15110" width="47" style="1" customWidth="1"/>
    <col min="15111" max="15112" width="16.140625" style="1" customWidth="1"/>
    <col min="15113" max="15113" width="16.28515625" style="1" customWidth="1"/>
    <col min="15114" max="15114" width="15.7109375" style="1" customWidth="1"/>
    <col min="15115" max="15115" width="32" style="1" customWidth="1"/>
    <col min="15116" max="15211" width="11.42578125" style="1"/>
    <col min="15212" max="15212" width="11.42578125" style="1" customWidth="1"/>
    <col min="15213" max="15301" width="11.42578125" style="1"/>
    <col min="15302" max="15302" width="1.42578125" style="1" customWidth="1"/>
    <col min="15303" max="15360" width="11.42578125" style="1"/>
    <col min="15361" max="15361" width="1.28515625" style="1" customWidth="1"/>
    <col min="15362" max="15362" width="28.140625" style="1" customWidth="1"/>
    <col min="15363" max="15363" width="34.5703125" style="1" customWidth="1"/>
    <col min="15364" max="15364" width="16.28515625" style="1" customWidth="1"/>
    <col min="15365" max="15365" width="5.85546875" style="1" customWidth="1"/>
    <col min="15366" max="15366" width="47" style="1" customWidth="1"/>
    <col min="15367" max="15368" width="16.140625" style="1" customWidth="1"/>
    <col min="15369" max="15369" width="16.28515625" style="1" customWidth="1"/>
    <col min="15370" max="15370" width="15.7109375" style="1" customWidth="1"/>
    <col min="15371" max="15371" width="32" style="1" customWidth="1"/>
    <col min="15372" max="15467" width="11.42578125" style="1"/>
    <col min="15468" max="15468" width="11.42578125" style="1" customWidth="1"/>
    <col min="15469" max="15557" width="11.42578125" style="1"/>
    <col min="15558" max="15558" width="1.42578125" style="1" customWidth="1"/>
    <col min="15559" max="15616" width="11.42578125" style="1"/>
    <col min="15617" max="15617" width="1.28515625" style="1" customWidth="1"/>
    <col min="15618" max="15618" width="28.140625" style="1" customWidth="1"/>
    <col min="15619" max="15619" width="34.5703125" style="1" customWidth="1"/>
    <col min="15620" max="15620" width="16.28515625" style="1" customWidth="1"/>
    <col min="15621" max="15621" width="5.85546875" style="1" customWidth="1"/>
    <col min="15622" max="15622" width="47" style="1" customWidth="1"/>
    <col min="15623" max="15624" width="16.140625" style="1" customWidth="1"/>
    <col min="15625" max="15625" width="16.28515625" style="1" customWidth="1"/>
    <col min="15626" max="15626" width="15.7109375" style="1" customWidth="1"/>
    <col min="15627" max="15627" width="32" style="1" customWidth="1"/>
    <col min="15628" max="15723" width="11.42578125" style="1"/>
    <col min="15724" max="15724" width="11.42578125" style="1" customWidth="1"/>
    <col min="15725" max="15813" width="11.42578125" style="1"/>
    <col min="15814" max="15814" width="1.42578125" style="1" customWidth="1"/>
    <col min="15815" max="15872" width="11.42578125" style="1"/>
    <col min="15873" max="15873" width="1.28515625" style="1" customWidth="1"/>
    <col min="15874" max="15874" width="28.140625" style="1" customWidth="1"/>
    <col min="15875" max="15875" width="34.5703125" style="1" customWidth="1"/>
    <col min="15876" max="15876" width="16.28515625" style="1" customWidth="1"/>
    <col min="15877" max="15877" width="5.85546875" style="1" customWidth="1"/>
    <col min="15878" max="15878" width="47" style="1" customWidth="1"/>
    <col min="15879" max="15880" width="16.140625" style="1" customWidth="1"/>
    <col min="15881" max="15881" width="16.28515625" style="1" customWidth="1"/>
    <col min="15882" max="15882" width="15.7109375" style="1" customWidth="1"/>
    <col min="15883" max="15883" width="32" style="1" customWidth="1"/>
    <col min="15884" max="15979" width="11.42578125" style="1"/>
    <col min="15980" max="15980" width="11.42578125" style="1" customWidth="1"/>
    <col min="15981" max="16069" width="11.42578125" style="1"/>
    <col min="16070" max="16070" width="1.42578125" style="1" customWidth="1"/>
    <col min="16071" max="16128" width="11.42578125" style="1"/>
    <col min="16129" max="16129" width="1.28515625" style="1" customWidth="1"/>
    <col min="16130" max="16130" width="28.140625" style="1" customWidth="1"/>
    <col min="16131" max="16131" width="34.5703125" style="1" customWidth="1"/>
    <col min="16132" max="16132" width="16.28515625" style="1" customWidth="1"/>
    <col min="16133" max="16133" width="5.85546875" style="1" customWidth="1"/>
    <col min="16134" max="16134" width="47" style="1" customWidth="1"/>
    <col min="16135" max="16136" width="16.140625" style="1" customWidth="1"/>
    <col min="16137" max="16137" width="16.28515625" style="1" customWidth="1"/>
    <col min="16138" max="16138" width="15.7109375" style="1" customWidth="1"/>
    <col min="16139" max="16139" width="32" style="1" customWidth="1"/>
    <col min="16140" max="16235" width="11.42578125" style="1"/>
    <col min="16236" max="16236" width="11.42578125" style="1" customWidth="1"/>
    <col min="16237" max="16325" width="11.42578125" style="1"/>
    <col min="16326" max="16326" width="1.42578125" style="1" customWidth="1"/>
    <col min="16327" max="16384" width="11.42578125" style="1"/>
  </cols>
  <sheetData>
    <row r="1" spans="2:11" ht="13.5" thickBot="1" x14ac:dyDescent="0.25"/>
    <row r="2" spans="2:11" ht="23.25" customHeight="1" thickBot="1" x14ac:dyDescent="0.25">
      <c r="B2" s="380"/>
      <c r="C2" s="383" t="s">
        <v>329</v>
      </c>
      <c r="D2" s="384"/>
      <c r="E2" s="384"/>
      <c r="F2" s="384"/>
      <c r="G2" s="384"/>
      <c r="H2" s="384"/>
      <c r="I2" s="384"/>
      <c r="J2" s="385"/>
    </row>
    <row r="3" spans="2:11" ht="18" customHeight="1" thickBot="1" x14ac:dyDescent="0.25">
      <c r="B3" s="381"/>
      <c r="C3" s="386" t="s">
        <v>18</v>
      </c>
      <c r="D3" s="387"/>
      <c r="E3" s="387"/>
      <c r="F3" s="387"/>
      <c r="G3" s="387"/>
      <c r="H3" s="387"/>
      <c r="I3" s="387"/>
      <c r="J3" s="388"/>
    </row>
    <row r="4" spans="2:11" ht="18" customHeight="1" thickBot="1" x14ac:dyDescent="0.25">
      <c r="B4" s="381"/>
      <c r="C4" s="386" t="s">
        <v>330</v>
      </c>
      <c r="D4" s="387"/>
      <c r="E4" s="387"/>
      <c r="F4" s="387"/>
      <c r="G4" s="387"/>
      <c r="H4" s="387"/>
      <c r="I4" s="387"/>
      <c r="J4" s="388"/>
    </row>
    <row r="5" spans="2:11" ht="18" customHeight="1" thickBot="1" x14ac:dyDescent="0.25">
      <c r="B5" s="382"/>
      <c r="C5" s="386" t="s">
        <v>331</v>
      </c>
      <c r="D5" s="387"/>
      <c r="E5" s="387"/>
      <c r="F5" s="387"/>
      <c r="G5" s="387"/>
      <c r="H5" s="389" t="s">
        <v>103</v>
      </c>
      <c r="I5" s="390"/>
      <c r="J5" s="391"/>
    </row>
    <row r="6" spans="2:11" ht="18" customHeight="1" thickBot="1" x14ac:dyDescent="0.25">
      <c r="B6" s="109"/>
      <c r="C6" s="110"/>
      <c r="D6" s="110"/>
      <c r="E6" s="110"/>
      <c r="F6" s="110"/>
      <c r="G6" s="110"/>
      <c r="H6" s="110"/>
      <c r="I6" s="110"/>
      <c r="J6" s="268"/>
    </row>
    <row r="7" spans="2:11" ht="51.75" customHeight="1" thickBot="1" x14ac:dyDescent="0.25">
      <c r="B7" s="269" t="s">
        <v>311</v>
      </c>
      <c r="C7" s="393" t="s">
        <v>364</v>
      </c>
      <c r="D7" s="394"/>
      <c r="E7" s="395"/>
      <c r="F7" s="270"/>
      <c r="G7" s="110"/>
      <c r="H7" s="110"/>
      <c r="I7" s="110"/>
      <c r="J7" s="268"/>
    </row>
    <row r="8" spans="2:11" ht="32.25" customHeight="1" thickBot="1" x14ac:dyDescent="0.25">
      <c r="B8" s="271" t="s">
        <v>108</v>
      </c>
      <c r="C8" s="393" t="s">
        <v>360</v>
      </c>
      <c r="D8" s="394"/>
      <c r="E8" s="395"/>
      <c r="F8" s="270"/>
      <c r="G8" s="110"/>
      <c r="H8" s="110"/>
      <c r="I8" s="110"/>
      <c r="J8" s="268"/>
    </row>
    <row r="9" spans="2:11" ht="32.25" customHeight="1" thickBot="1" x14ac:dyDescent="0.25">
      <c r="B9" s="271" t="s">
        <v>312</v>
      </c>
      <c r="C9" s="393" t="s">
        <v>360</v>
      </c>
      <c r="D9" s="394"/>
      <c r="E9" s="395"/>
      <c r="F9" s="272"/>
      <c r="G9" s="110"/>
      <c r="H9" s="110"/>
      <c r="I9" s="110"/>
      <c r="J9" s="268"/>
    </row>
    <row r="10" spans="2:11" ht="33.75" customHeight="1" thickBot="1" x14ac:dyDescent="0.25">
      <c r="B10" s="271" t="s">
        <v>313</v>
      </c>
      <c r="C10" s="393" t="s">
        <v>314</v>
      </c>
      <c r="D10" s="394"/>
      <c r="E10" s="395"/>
      <c r="F10" s="270"/>
      <c r="G10" s="110"/>
      <c r="H10" s="110"/>
      <c r="I10" s="110"/>
      <c r="J10" s="268"/>
    </row>
    <row r="11" spans="2:11" ht="49.5" customHeight="1" thickBot="1" x14ac:dyDescent="0.25">
      <c r="B11" s="271" t="s">
        <v>315</v>
      </c>
      <c r="C11" s="393" t="str">
        <f>'1_Acciones_disciplinarias'!F9</f>
        <v>Sustanciar el 95% de las actuaciones disciplinarias en segunda instancia</v>
      </c>
      <c r="D11" s="394"/>
      <c r="E11" s="395"/>
      <c r="F11" s="270"/>
      <c r="G11" s="110"/>
      <c r="H11" s="110"/>
      <c r="I11" s="110"/>
      <c r="J11" s="268"/>
    </row>
    <row r="13" spans="2:11" ht="26.25" customHeight="1" x14ac:dyDescent="0.2">
      <c r="B13" s="396" t="s">
        <v>355</v>
      </c>
      <c r="C13" s="396"/>
      <c r="D13" s="396"/>
      <c r="E13" s="396"/>
      <c r="F13" s="396"/>
      <c r="G13" s="396"/>
      <c r="H13" s="396"/>
      <c r="I13" s="392" t="s">
        <v>316</v>
      </c>
      <c r="J13" s="392"/>
      <c r="K13" s="392"/>
    </row>
    <row r="14" spans="2:11" s="275" customFormat="1" ht="56.25" customHeight="1" x14ac:dyDescent="0.25">
      <c r="B14" s="273" t="s">
        <v>317</v>
      </c>
      <c r="C14" s="273" t="s">
        <v>318</v>
      </c>
      <c r="D14" s="273" t="s">
        <v>319</v>
      </c>
      <c r="E14" s="273" t="s">
        <v>320</v>
      </c>
      <c r="F14" s="273" t="s">
        <v>321</v>
      </c>
      <c r="G14" s="273" t="s">
        <v>322</v>
      </c>
      <c r="H14" s="273" t="s">
        <v>323</v>
      </c>
      <c r="I14" s="274" t="s">
        <v>324</v>
      </c>
      <c r="J14" s="274" t="s">
        <v>325</v>
      </c>
      <c r="K14" s="274" t="s">
        <v>326</v>
      </c>
    </row>
    <row r="15" spans="2:11" ht="41.25" customHeight="1" x14ac:dyDescent="0.2">
      <c r="B15" s="401">
        <v>1</v>
      </c>
      <c r="C15" s="397" t="s">
        <v>349</v>
      </c>
      <c r="D15" s="398" t="s">
        <v>374</v>
      </c>
      <c r="E15" s="140">
        <v>1</v>
      </c>
      <c r="F15" s="140" t="s">
        <v>346</v>
      </c>
      <c r="G15" s="154" t="s">
        <v>374</v>
      </c>
      <c r="H15" s="155">
        <v>43800</v>
      </c>
      <c r="I15" s="154" t="s">
        <v>374</v>
      </c>
      <c r="J15" s="155">
        <v>43800</v>
      </c>
      <c r="K15" s="156" t="s">
        <v>421</v>
      </c>
    </row>
    <row r="16" spans="2:11" ht="41.25" customHeight="1" x14ac:dyDescent="0.2">
      <c r="B16" s="401"/>
      <c r="C16" s="397"/>
      <c r="D16" s="398"/>
      <c r="E16" s="140">
        <v>2</v>
      </c>
      <c r="F16" s="140" t="s">
        <v>347</v>
      </c>
      <c r="G16" s="154" t="s">
        <v>374</v>
      </c>
      <c r="H16" s="155">
        <v>43800</v>
      </c>
      <c r="I16" s="154" t="s">
        <v>374</v>
      </c>
      <c r="J16" s="155">
        <v>43800</v>
      </c>
      <c r="K16" s="156" t="s">
        <v>421</v>
      </c>
    </row>
    <row r="17" spans="2:11" ht="41.25" customHeight="1" x14ac:dyDescent="0.2">
      <c r="B17" s="401"/>
      <c r="C17" s="397"/>
      <c r="D17" s="398"/>
      <c r="E17" s="140">
        <v>3</v>
      </c>
      <c r="F17" s="140" t="s">
        <v>348</v>
      </c>
      <c r="G17" s="154" t="s">
        <v>374</v>
      </c>
      <c r="H17" s="155">
        <v>43800</v>
      </c>
      <c r="I17" s="154" t="s">
        <v>374</v>
      </c>
      <c r="J17" s="155">
        <v>43800</v>
      </c>
      <c r="K17" s="156" t="s">
        <v>421</v>
      </c>
    </row>
    <row r="18" spans="2:11" ht="41.25" customHeight="1" x14ac:dyDescent="0.2">
      <c r="B18" s="401"/>
      <c r="C18" s="397"/>
      <c r="D18" s="398"/>
      <c r="E18" s="140">
        <v>4</v>
      </c>
      <c r="F18" s="140" t="s">
        <v>388</v>
      </c>
      <c r="G18" s="154" t="s">
        <v>374</v>
      </c>
      <c r="H18" s="155">
        <v>43800</v>
      </c>
      <c r="I18" s="154" t="s">
        <v>374</v>
      </c>
      <c r="J18" s="155">
        <v>43800</v>
      </c>
      <c r="K18" s="156" t="s">
        <v>421</v>
      </c>
    </row>
    <row r="19" spans="2:11" s="278" customFormat="1" ht="21.75" customHeight="1" x14ac:dyDescent="0.25">
      <c r="B19" s="399" t="s">
        <v>327</v>
      </c>
      <c r="C19" s="399"/>
      <c r="D19" s="276">
        <f>SUM(D15:D18)/4</f>
        <v>0</v>
      </c>
      <c r="E19" s="400" t="s">
        <v>328</v>
      </c>
      <c r="F19" s="400"/>
      <c r="G19" s="276">
        <f>SUM(G15:G18)/4</f>
        <v>0</v>
      </c>
      <c r="H19" s="276"/>
      <c r="I19" s="277"/>
      <c r="J19" s="277"/>
      <c r="K19" s="277"/>
    </row>
  </sheetData>
  <sheetProtection selectLockedCells="1" selectUnlockedCells="1"/>
  <mergeCells count="18">
    <mergeCell ref="C15:C18"/>
    <mergeCell ref="D15:D18"/>
    <mergeCell ref="B19:C19"/>
    <mergeCell ref="E19:F19"/>
    <mergeCell ref="B15:B18"/>
    <mergeCell ref="I13:K13"/>
    <mergeCell ref="C7:E7"/>
    <mergeCell ref="C8:E8"/>
    <mergeCell ref="C9:E9"/>
    <mergeCell ref="C10:E10"/>
    <mergeCell ref="C11:E11"/>
    <mergeCell ref="B13:H13"/>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U67"/>
  <sheetViews>
    <sheetView topLeftCell="A34" zoomScale="90" zoomScaleNormal="90" zoomScaleSheetLayoutView="100" zoomScalePageLayoutView="70" workbookViewId="0">
      <selection activeCell="C49" sqref="C49:I49"/>
    </sheetView>
  </sheetViews>
  <sheetFormatPr baseColWidth="10" defaultRowHeight="12" x14ac:dyDescent="0.2"/>
  <cols>
    <col min="1" max="1" width="1" style="9" customWidth="1"/>
    <col min="2" max="2" width="25.42578125" style="225" customWidth="1"/>
    <col min="3" max="3" width="14.5703125" style="9" customWidth="1"/>
    <col min="4" max="4" width="20.140625" style="9" customWidth="1"/>
    <col min="5" max="5" width="16.42578125" style="9" customWidth="1"/>
    <col min="6" max="6" width="25" style="9" customWidth="1"/>
    <col min="7" max="7" width="22" style="226" customWidth="1"/>
    <col min="8" max="8" width="20.5703125" style="9" customWidth="1"/>
    <col min="9" max="9" width="22.42578125" style="9" customWidth="1"/>
    <col min="10" max="11" width="22.42578125" style="8" customWidth="1"/>
    <col min="12" max="21" width="11.42578125" style="8"/>
    <col min="22" max="16384" width="11.42578125" style="9"/>
  </cols>
  <sheetData>
    <row r="1" spans="2:21" ht="6" customHeight="1" x14ac:dyDescent="0.2"/>
    <row r="2" spans="2:21" ht="33.75" customHeight="1" x14ac:dyDescent="0.2">
      <c r="B2" s="403"/>
      <c r="C2" s="404" t="s">
        <v>340</v>
      </c>
      <c r="D2" s="404"/>
      <c r="E2" s="404"/>
      <c r="F2" s="404"/>
      <c r="G2" s="404"/>
      <c r="H2" s="404"/>
      <c r="I2" s="404"/>
      <c r="J2" s="227"/>
      <c r="L2" s="10" t="s">
        <v>35</v>
      </c>
      <c r="U2" s="9"/>
    </row>
    <row r="3" spans="2:21" ht="25.5" customHeight="1" x14ac:dyDescent="0.2">
      <c r="B3" s="403"/>
      <c r="C3" s="404" t="s">
        <v>18</v>
      </c>
      <c r="D3" s="404"/>
      <c r="E3" s="404"/>
      <c r="F3" s="404"/>
      <c r="G3" s="404"/>
      <c r="H3" s="404"/>
      <c r="I3" s="404"/>
      <c r="J3" s="227"/>
      <c r="L3" s="10" t="s">
        <v>30</v>
      </c>
      <c r="U3" s="9"/>
    </row>
    <row r="4" spans="2:21" ht="25.5" customHeight="1" x14ac:dyDescent="0.2">
      <c r="B4" s="403"/>
      <c r="C4" s="404" t="s">
        <v>0</v>
      </c>
      <c r="D4" s="404"/>
      <c r="E4" s="404"/>
      <c r="F4" s="404"/>
      <c r="G4" s="404"/>
      <c r="H4" s="404"/>
      <c r="I4" s="404"/>
      <c r="J4" s="227"/>
      <c r="L4" s="10" t="s">
        <v>36</v>
      </c>
      <c r="U4" s="9"/>
    </row>
    <row r="5" spans="2:21" ht="25.5" customHeight="1" x14ac:dyDescent="0.2">
      <c r="B5" s="403"/>
      <c r="C5" s="404" t="s">
        <v>38</v>
      </c>
      <c r="D5" s="404"/>
      <c r="E5" s="404"/>
      <c r="F5" s="404"/>
      <c r="G5" s="404" t="s">
        <v>103</v>
      </c>
      <c r="H5" s="404"/>
      <c r="I5" s="404"/>
      <c r="J5" s="227"/>
      <c r="L5" s="10" t="s">
        <v>31</v>
      </c>
      <c r="U5" s="9"/>
    </row>
    <row r="6" spans="2:21" ht="23.25" customHeight="1" x14ac:dyDescent="0.2">
      <c r="B6" s="405" t="s">
        <v>1</v>
      </c>
      <c r="C6" s="405"/>
      <c r="D6" s="405"/>
      <c r="E6" s="405"/>
      <c r="F6" s="405"/>
      <c r="G6" s="405"/>
      <c r="H6" s="405"/>
      <c r="I6" s="405"/>
      <c r="J6" s="202"/>
      <c r="K6" s="202"/>
    </row>
    <row r="7" spans="2:21" ht="24" customHeight="1" x14ac:dyDescent="0.2">
      <c r="B7" s="348" t="s">
        <v>37</v>
      </c>
      <c r="C7" s="348"/>
      <c r="D7" s="348"/>
      <c r="E7" s="348"/>
      <c r="F7" s="348"/>
      <c r="G7" s="348"/>
      <c r="H7" s="348"/>
      <c r="I7" s="348"/>
      <c r="J7" s="199"/>
      <c r="K7" s="199"/>
    </row>
    <row r="8" spans="2:21" ht="24" customHeight="1" x14ac:dyDescent="0.2">
      <c r="B8" s="349" t="s">
        <v>19</v>
      </c>
      <c r="C8" s="349"/>
      <c r="D8" s="349"/>
      <c r="E8" s="349"/>
      <c r="F8" s="349"/>
      <c r="G8" s="349"/>
      <c r="H8" s="349"/>
      <c r="I8" s="349"/>
      <c r="J8" s="199"/>
      <c r="K8" s="199"/>
      <c r="N8" s="14" t="s">
        <v>57</v>
      </c>
    </row>
    <row r="9" spans="2:21" ht="30" customHeight="1" x14ac:dyDescent="0.2">
      <c r="B9" s="190" t="s">
        <v>101</v>
      </c>
      <c r="C9" s="191">
        <v>2</v>
      </c>
      <c r="D9" s="345" t="s">
        <v>102</v>
      </c>
      <c r="E9" s="345"/>
      <c r="F9" s="342" t="s">
        <v>350</v>
      </c>
      <c r="G9" s="342"/>
      <c r="H9" s="342"/>
      <c r="I9" s="342"/>
      <c r="J9" s="228"/>
      <c r="K9" s="228"/>
      <c r="M9" s="10" t="s">
        <v>22</v>
      </c>
      <c r="N9" s="14" t="s">
        <v>58</v>
      </c>
    </row>
    <row r="10" spans="2:21" ht="30.75" customHeight="1" x14ac:dyDescent="0.2">
      <c r="B10" s="190" t="s">
        <v>41</v>
      </c>
      <c r="C10" s="191" t="s">
        <v>89</v>
      </c>
      <c r="D10" s="345" t="s">
        <v>40</v>
      </c>
      <c r="E10" s="345"/>
      <c r="F10" s="346" t="s">
        <v>343</v>
      </c>
      <c r="G10" s="346"/>
      <c r="H10" s="3" t="s">
        <v>46</v>
      </c>
      <c r="I10" s="191" t="s">
        <v>89</v>
      </c>
      <c r="J10" s="229"/>
      <c r="K10" s="229"/>
      <c r="M10" s="10" t="s">
        <v>23</v>
      </c>
      <c r="N10" s="14" t="s">
        <v>59</v>
      </c>
    </row>
    <row r="11" spans="2:21" ht="30.75" customHeight="1" x14ac:dyDescent="0.2">
      <c r="B11" s="190" t="s">
        <v>47</v>
      </c>
      <c r="C11" s="342" t="s">
        <v>332</v>
      </c>
      <c r="D11" s="342"/>
      <c r="E11" s="342"/>
      <c r="F11" s="342"/>
      <c r="G11" s="3" t="s">
        <v>48</v>
      </c>
      <c r="H11" s="344" t="s">
        <v>332</v>
      </c>
      <c r="I11" s="344"/>
      <c r="J11" s="230"/>
      <c r="K11" s="230"/>
      <c r="M11" s="10" t="s">
        <v>24</v>
      </c>
      <c r="N11" s="14" t="s">
        <v>60</v>
      </c>
    </row>
    <row r="12" spans="2:21" ht="30.75" customHeight="1" x14ac:dyDescent="0.2">
      <c r="B12" s="190" t="s">
        <v>49</v>
      </c>
      <c r="C12" s="341" t="s">
        <v>22</v>
      </c>
      <c r="D12" s="341"/>
      <c r="E12" s="341"/>
      <c r="F12" s="341"/>
      <c r="G12" s="3" t="s">
        <v>50</v>
      </c>
      <c r="H12" s="343" t="s">
        <v>306</v>
      </c>
      <c r="I12" s="343"/>
      <c r="J12" s="231"/>
      <c r="K12" s="231"/>
      <c r="M12" s="11" t="s">
        <v>25</v>
      </c>
    </row>
    <row r="13" spans="2:21" ht="30.75" customHeight="1" x14ac:dyDescent="0.2">
      <c r="B13" s="190" t="s">
        <v>51</v>
      </c>
      <c r="C13" s="342" t="s">
        <v>96</v>
      </c>
      <c r="D13" s="342"/>
      <c r="E13" s="342"/>
      <c r="F13" s="342"/>
      <c r="G13" s="342"/>
      <c r="H13" s="342"/>
      <c r="I13" s="342"/>
      <c r="J13" s="232"/>
      <c r="K13" s="232"/>
      <c r="M13" s="11"/>
    </row>
    <row r="14" spans="2:21" ht="30.75" customHeight="1" x14ac:dyDescent="0.2">
      <c r="B14" s="190" t="s">
        <v>52</v>
      </c>
      <c r="C14" s="346" t="s">
        <v>332</v>
      </c>
      <c r="D14" s="346"/>
      <c r="E14" s="346"/>
      <c r="F14" s="346"/>
      <c r="G14" s="346"/>
      <c r="H14" s="346"/>
      <c r="I14" s="346"/>
      <c r="J14" s="229"/>
      <c r="K14" s="229"/>
      <c r="M14" s="11"/>
      <c r="N14" s="14" t="s">
        <v>88</v>
      </c>
    </row>
    <row r="15" spans="2:21" ht="30.75" customHeight="1" x14ac:dyDescent="0.2">
      <c r="B15" s="190" t="s">
        <v>53</v>
      </c>
      <c r="C15" s="342" t="s">
        <v>365</v>
      </c>
      <c r="D15" s="342"/>
      <c r="E15" s="342"/>
      <c r="F15" s="342"/>
      <c r="G15" s="3" t="s">
        <v>54</v>
      </c>
      <c r="H15" s="346" t="s">
        <v>32</v>
      </c>
      <c r="I15" s="346"/>
      <c r="J15" s="229"/>
      <c r="K15" s="229"/>
      <c r="M15" s="11" t="s">
        <v>26</v>
      </c>
      <c r="N15" s="14" t="s">
        <v>89</v>
      </c>
    </row>
    <row r="16" spans="2:21" ht="30.75" customHeight="1" x14ac:dyDescent="0.2">
      <c r="B16" s="190" t="s">
        <v>55</v>
      </c>
      <c r="C16" s="379" t="s">
        <v>361</v>
      </c>
      <c r="D16" s="379"/>
      <c r="E16" s="379"/>
      <c r="F16" s="379"/>
      <c r="G16" s="3" t="s">
        <v>56</v>
      </c>
      <c r="H16" s="346" t="s">
        <v>57</v>
      </c>
      <c r="I16" s="346"/>
      <c r="J16" s="229"/>
      <c r="K16" s="229"/>
      <c r="M16" s="11" t="s">
        <v>27</v>
      </c>
    </row>
    <row r="17" spans="2:14" ht="40.5" customHeight="1" x14ac:dyDescent="0.2">
      <c r="B17" s="190" t="s">
        <v>61</v>
      </c>
      <c r="C17" s="342" t="s">
        <v>408</v>
      </c>
      <c r="D17" s="342"/>
      <c r="E17" s="342"/>
      <c r="F17" s="342"/>
      <c r="G17" s="342"/>
      <c r="H17" s="342"/>
      <c r="I17" s="342"/>
      <c r="J17" s="232"/>
      <c r="K17" s="232"/>
      <c r="M17" s="11" t="s">
        <v>28</v>
      </c>
      <c r="N17" s="14" t="s">
        <v>90</v>
      </c>
    </row>
    <row r="18" spans="2:14" ht="30.75" customHeight="1" x14ac:dyDescent="0.2">
      <c r="B18" s="190" t="s">
        <v>62</v>
      </c>
      <c r="C18" s="342" t="s">
        <v>344</v>
      </c>
      <c r="D18" s="342"/>
      <c r="E18" s="342"/>
      <c r="F18" s="342"/>
      <c r="G18" s="342"/>
      <c r="H18" s="342"/>
      <c r="I18" s="342"/>
      <c r="J18" s="233"/>
      <c r="K18" s="233"/>
      <c r="M18" s="11" t="s">
        <v>29</v>
      </c>
      <c r="N18" s="14" t="s">
        <v>91</v>
      </c>
    </row>
    <row r="19" spans="2:14" ht="30.75" customHeight="1" x14ac:dyDescent="0.2">
      <c r="B19" s="190" t="s">
        <v>63</v>
      </c>
      <c r="C19" s="342" t="s">
        <v>376</v>
      </c>
      <c r="D19" s="342"/>
      <c r="E19" s="342"/>
      <c r="F19" s="342"/>
      <c r="G19" s="342"/>
      <c r="H19" s="342"/>
      <c r="I19" s="342"/>
      <c r="J19" s="234"/>
      <c r="K19" s="234"/>
      <c r="M19" s="11"/>
      <c r="N19" s="14" t="s">
        <v>92</v>
      </c>
    </row>
    <row r="20" spans="2:14" ht="30.75" customHeight="1" x14ac:dyDescent="0.2">
      <c r="B20" s="190" t="s">
        <v>64</v>
      </c>
      <c r="C20" s="358" t="s">
        <v>307</v>
      </c>
      <c r="D20" s="358"/>
      <c r="E20" s="358"/>
      <c r="F20" s="358"/>
      <c r="G20" s="358"/>
      <c r="H20" s="358"/>
      <c r="I20" s="358"/>
      <c r="J20" s="235"/>
      <c r="K20" s="235"/>
      <c r="M20" s="11" t="s">
        <v>32</v>
      </c>
      <c r="N20" s="14" t="s">
        <v>93</v>
      </c>
    </row>
    <row r="21" spans="2:14" ht="27.75" customHeight="1" x14ac:dyDescent="0.2">
      <c r="B21" s="345" t="s">
        <v>65</v>
      </c>
      <c r="C21" s="353" t="s">
        <v>42</v>
      </c>
      <c r="D21" s="353"/>
      <c r="E21" s="353"/>
      <c r="F21" s="354" t="s">
        <v>43</v>
      </c>
      <c r="G21" s="354"/>
      <c r="H21" s="354"/>
      <c r="I21" s="354"/>
      <c r="J21" s="236"/>
      <c r="K21" s="236"/>
      <c r="M21" s="11" t="s">
        <v>33</v>
      </c>
      <c r="N21" s="14" t="s">
        <v>94</v>
      </c>
    </row>
    <row r="22" spans="2:14" ht="27" customHeight="1" x14ac:dyDescent="0.2">
      <c r="B22" s="345"/>
      <c r="C22" s="350" t="s">
        <v>382</v>
      </c>
      <c r="D22" s="351"/>
      <c r="E22" s="351"/>
      <c r="F22" s="350" t="s">
        <v>383</v>
      </c>
      <c r="G22" s="351"/>
      <c r="H22" s="351"/>
      <c r="I22" s="351"/>
      <c r="J22" s="234"/>
      <c r="K22" s="234"/>
      <c r="M22" s="11" t="s">
        <v>34</v>
      </c>
      <c r="N22" s="14" t="s">
        <v>95</v>
      </c>
    </row>
    <row r="23" spans="2:14" ht="39.75" customHeight="1" x14ac:dyDescent="0.2">
      <c r="B23" s="190" t="s">
        <v>66</v>
      </c>
      <c r="C23" s="366" t="s">
        <v>377</v>
      </c>
      <c r="D23" s="351"/>
      <c r="E23" s="351"/>
      <c r="F23" s="366" t="s">
        <v>377</v>
      </c>
      <c r="G23" s="351"/>
      <c r="H23" s="351"/>
      <c r="I23" s="351"/>
      <c r="J23" s="229"/>
      <c r="K23" s="229"/>
      <c r="M23" s="11"/>
      <c r="N23" s="14" t="s">
        <v>96</v>
      </c>
    </row>
    <row r="24" spans="2:14" ht="44.25" customHeight="1" x14ac:dyDescent="0.2">
      <c r="B24" s="190" t="s">
        <v>67</v>
      </c>
      <c r="C24" s="350" t="s">
        <v>384</v>
      </c>
      <c r="D24" s="351"/>
      <c r="E24" s="351"/>
      <c r="F24" s="350" t="s">
        <v>385</v>
      </c>
      <c r="G24" s="351"/>
      <c r="H24" s="351"/>
      <c r="I24" s="351"/>
      <c r="J24" s="233"/>
      <c r="K24" s="233"/>
      <c r="M24" s="12"/>
      <c r="N24" s="14" t="s">
        <v>97</v>
      </c>
    </row>
    <row r="25" spans="2:14" ht="29.25" customHeight="1" x14ac:dyDescent="0.2">
      <c r="B25" s="190" t="s">
        <v>68</v>
      </c>
      <c r="C25" s="362">
        <v>43466</v>
      </c>
      <c r="D25" s="342"/>
      <c r="E25" s="342"/>
      <c r="F25" s="3" t="s">
        <v>99</v>
      </c>
      <c r="G25" s="363" t="s">
        <v>363</v>
      </c>
      <c r="H25" s="363"/>
      <c r="I25" s="363"/>
      <c r="J25" s="237"/>
      <c r="K25" s="237"/>
      <c r="M25" s="12"/>
    </row>
    <row r="26" spans="2:14" ht="27" customHeight="1" x14ac:dyDescent="0.2">
      <c r="B26" s="190" t="s">
        <v>98</v>
      </c>
      <c r="C26" s="362">
        <v>43830</v>
      </c>
      <c r="D26" s="342"/>
      <c r="E26" s="342"/>
      <c r="F26" s="3" t="s">
        <v>69</v>
      </c>
      <c r="G26" s="364">
        <v>1</v>
      </c>
      <c r="H26" s="364"/>
      <c r="I26" s="364"/>
      <c r="J26" s="238"/>
      <c r="K26" s="238"/>
      <c r="M26" s="12"/>
    </row>
    <row r="27" spans="2:14" ht="47.25" customHeight="1" x14ac:dyDescent="0.2">
      <c r="B27" s="190" t="s">
        <v>100</v>
      </c>
      <c r="C27" s="366" t="s">
        <v>28</v>
      </c>
      <c r="D27" s="351"/>
      <c r="E27" s="351"/>
      <c r="F27" s="132" t="s">
        <v>70</v>
      </c>
      <c r="G27" s="370" t="s">
        <v>363</v>
      </c>
      <c r="H27" s="370"/>
      <c r="I27" s="370"/>
      <c r="J27" s="236"/>
      <c r="K27" s="236"/>
      <c r="M27" s="12"/>
    </row>
    <row r="28" spans="2:14" ht="30" customHeight="1" x14ac:dyDescent="0.2">
      <c r="B28" s="349" t="s">
        <v>20</v>
      </c>
      <c r="C28" s="349"/>
      <c r="D28" s="349"/>
      <c r="E28" s="349"/>
      <c r="F28" s="349"/>
      <c r="G28" s="349"/>
      <c r="H28" s="349"/>
      <c r="I28" s="349"/>
      <c r="J28" s="199"/>
      <c r="K28" s="199"/>
      <c r="M28" s="12"/>
    </row>
    <row r="29" spans="2:14" ht="56.25" customHeight="1" x14ac:dyDescent="0.2">
      <c r="B29" s="4" t="s">
        <v>2</v>
      </c>
      <c r="C29" s="4" t="s">
        <v>71</v>
      </c>
      <c r="D29" s="4" t="s">
        <v>44</v>
      </c>
      <c r="E29" s="4" t="s">
        <v>72</v>
      </c>
      <c r="F29" s="4" t="s">
        <v>45</v>
      </c>
      <c r="G29" s="5" t="s">
        <v>13</v>
      </c>
      <c r="H29" s="5" t="s">
        <v>14</v>
      </c>
      <c r="I29" s="4" t="s">
        <v>15</v>
      </c>
      <c r="J29" s="234"/>
      <c r="K29" s="234"/>
      <c r="M29" s="12"/>
    </row>
    <row r="30" spans="2:14" ht="19.5" customHeight="1" x14ac:dyDescent="0.2">
      <c r="B30" s="196" t="s">
        <v>3</v>
      </c>
      <c r="C30" s="125">
        <v>0</v>
      </c>
      <c r="D30" s="173">
        <f>+C30</f>
        <v>0</v>
      </c>
      <c r="E30" s="174">
        <v>0</v>
      </c>
      <c r="F30" s="175">
        <f>+E30</f>
        <v>0</v>
      </c>
      <c r="G30" s="6" t="e">
        <f>+C30/E30</f>
        <v>#DIV/0!</v>
      </c>
      <c r="H30" s="7" t="e">
        <f>+D30/F30</f>
        <v>#DIV/0!</v>
      </c>
      <c r="I30" s="133" t="e">
        <f>+H30/$G$26</f>
        <v>#DIV/0!</v>
      </c>
      <c r="J30" s="239"/>
      <c r="K30" s="239"/>
      <c r="M30" s="12"/>
    </row>
    <row r="31" spans="2:14" ht="19.5" customHeight="1" x14ac:dyDescent="0.2">
      <c r="B31" s="196" t="s">
        <v>4</v>
      </c>
      <c r="C31" s="125">
        <v>0</v>
      </c>
      <c r="D31" s="173">
        <f>+D30+C31</f>
        <v>0</v>
      </c>
      <c r="E31" s="174">
        <v>0</v>
      </c>
      <c r="F31" s="175">
        <f>+E31+F30</f>
        <v>0</v>
      </c>
      <c r="G31" s="6" t="e">
        <f t="shared" ref="G31:G41" si="0">+C31/E31</f>
        <v>#DIV/0!</v>
      </c>
      <c r="H31" s="7" t="e">
        <f t="shared" ref="H31:H41" si="1">+D31/F31</f>
        <v>#DIV/0!</v>
      </c>
      <c r="I31" s="133" t="e">
        <f t="shared" ref="I31:I41" si="2">+H31/$G$26</f>
        <v>#DIV/0!</v>
      </c>
      <c r="J31" s="239"/>
      <c r="K31" s="239"/>
      <c r="M31" s="12"/>
    </row>
    <row r="32" spans="2:14" ht="19.5" customHeight="1" x14ac:dyDescent="0.2">
      <c r="B32" s="196" t="s">
        <v>5</v>
      </c>
      <c r="C32" s="125">
        <v>0</v>
      </c>
      <c r="D32" s="173">
        <f t="shared" ref="D32:D41" si="3">+D31+C32</f>
        <v>0</v>
      </c>
      <c r="E32" s="174">
        <v>0</v>
      </c>
      <c r="F32" s="175">
        <f t="shared" ref="F32:F41" si="4">+E32+F31</f>
        <v>0</v>
      </c>
      <c r="G32" s="6" t="e">
        <f t="shared" si="0"/>
        <v>#DIV/0!</v>
      </c>
      <c r="H32" s="7" t="e">
        <f t="shared" si="1"/>
        <v>#DIV/0!</v>
      </c>
      <c r="I32" s="133" t="e">
        <f t="shared" si="2"/>
        <v>#DIV/0!</v>
      </c>
      <c r="J32" s="239"/>
      <c r="K32" s="239"/>
      <c r="M32" s="12"/>
    </row>
    <row r="33" spans="2:11" ht="19.5" customHeight="1" x14ac:dyDescent="0.2">
      <c r="B33" s="196" t="s">
        <v>6</v>
      </c>
      <c r="C33" s="125">
        <v>0</v>
      </c>
      <c r="D33" s="173">
        <f t="shared" si="3"/>
        <v>0</v>
      </c>
      <c r="E33" s="174">
        <v>0.33329999999999999</v>
      </c>
      <c r="F33" s="175">
        <f t="shared" si="4"/>
        <v>0.33329999999999999</v>
      </c>
      <c r="G33" s="6">
        <f t="shared" si="0"/>
        <v>0</v>
      </c>
      <c r="H33" s="7">
        <f t="shared" si="1"/>
        <v>0</v>
      </c>
      <c r="I33" s="133">
        <f t="shared" si="2"/>
        <v>0</v>
      </c>
      <c r="J33" s="239"/>
      <c r="K33" s="239"/>
    </row>
    <row r="34" spans="2:11" ht="19.5" customHeight="1" x14ac:dyDescent="0.2">
      <c r="B34" s="196" t="s">
        <v>7</v>
      </c>
      <c r="C34" s="125">
        <v>0.1666</v>
      </c>
      <c r="D34" s="173">
        <f t="shared" si="3"/>
        <v>0.1666</v>
      </c>
      <c r="E34" s="174">
        <v>0</v>
      </c>
      <c r="F34" s="175">
        <f t="shared" si="4"/>
        <v>0.33329999999999999</v>
      </c>
      <c r="G34" s="6" t="e">
        <f t="shared" si="0"/>
        <v>#DIV/0!</v>
      </c>
      <c r="H34" s="7">
        <f t="shared" si="1"/>
        <v>0.49984998499849986</v>
      </c>
      <c r="I34" s="133">
        <f t="shared" si="2"/>
        <v>0.49984998499849986</v>
      </c>
      <c r="J34" s="239"/>
      <c r="K34" s="239"/>
    </row>
    <row r="35" spans="2:11" ht="19.5" customHeight="1" x14ac:dyDescent="0.2">
      <c r="B35" s="196" t="s">
        <v>8</v>
      </c>
      <c r="C35" s="125">
        <v>0.16669999999999999</v>
      </c>
      <c r="D35" s="173">
        <f t="shared" si="3"/>
        <v>0.33329999999999999</v>
      </c>
      <c r="E35" s="174">
        <v>0</v>
      </c>
      <c r="F35" s="175">
        <f t="shared" si="4"/>
        <v>0.33329999999999999</v>
      </c>
      <c r="G35" s="6" t="e">
        <f t="shared" si="0"/>
        <v>#DIV/0!</v>
      </c>
      <c r="H35" s="7">
        <f t="shared" si="1"/>
        <v>1</v>
      </c>
      <c r="I35" s="133">
        <f t="shared" si="2"/>
        <v>1</v>
      </c>
      <c r="J35" s="239"/>
      <c r="K35" s="239"/>
    </row>
    <row r="36" spans="2:11" ht="19.5" customHeight="1" x14ac:dyDescent="0.2">
      <c r="B36" s="196" t="s">
        <v>9</v>
      </c>
      <c r="C36" s="125">
        <v>0</v>
      </c>
      <c r="D36" s="173">
        <f t="shared" si="3"/>
        <v>0.33329999999999999</v>
      </c>
      <c r="E36" s="174">
        <v>0.33329999999999999</v>
      </c>
      <c r="F36" s="175">
        <f t="shared" si="4"/>
        <v>0.66659999999999997</v>
      </c>
      <c r="G36" s="6">
        <f t="shared" si="0"/>
        <v>0</v>
      </c>
      <c r="H36" s="7">
        <f t="shared" si="1"/>
        <v>0.5</v>
      </c>
      <c r="I36" s="133">
        <f t="shared" si="2"/>
        <v>0.5</v>
      </c>
      <c r="J36" s="239"/>
      <c r="K36" s="239"/>
    </row>
    <row r="37" spans="2:11" ht="19.5" customHeight="1" x14ac:dyDescent="0.2">
      <c r="B37" s="196" t="s">
        <v>10</v>
      </c>
      <c r="C37" s="125">
        <v>0.33300000000000002</v>
      </c>
      <c r="D37" s="173">
        <f t="shared" si="3"/>
        <v>0.6663</v>
      </c>
      <c r="E37" s="174">
        <v>0</v>
      </c>
      <c r="F37" s="175">
        <f t="shared" si="4"/>
        <v>0.66659999999999997</v>
      </c>
      <c r="G37" s="6" t="e">
        <f t="shared" si="0"/>
        <v>#DIV/0!</v>
      </c>
      <c r="H37" s="7">
        <f t="shared" si="1"/>
        <v>0.99954995499549959</v>
      </c>
      <c r="I37" s="133">
        <f t="shared" si="2"/>
        <v>0.99954995499549959</v>
      </c>
      <c r="J37" s="239"/>
      <c r="K37" s="239"/>
    </row>
    <row r="38" spans="2:11" ht="19.5" customHeight="1" x14ac:dyDescent="0.2">
      <c r="B38" s="196" t="s">
        <v>11</v>
      </c>
      <c r="C38" s="125">
        <v>0</v>
      </c>
      <c r="D38" s="173">
        <f t="shared" si="3"/>
        <v>0.6663</v>
      </c>
      <c r="E38" s="174">
        <v>0</v>
      </c>
      <c r="F38" s="175">
        <f t="shared" si="4"/>
        <v>0.66659999999999997</v>
      </c>
      <c r="G38" s="6" t="e">
        <f t="shared" si="0"/>
        <v>#DIV/0!</v>
      </c>
      <c r="H38" s="7">
        <f t="shared" si="1"/>
        <v>0.99954995499549959</v>
      </c>
      <c r="I38" s="133">
        <f t="shared" si="2"/>
        <v>0.99954995499549959</v>
      </c>
      <c r="J38" s="239"/>
      <c r="K38" s="239"/>
    </row>
    <row r="39" spans="2:11" ht="19.5" customHeight="1" x14ac:dyDescent="0.2">
      <c r="B39" s="196" t="s">
        <v>12</v>
      </c>
      <c r="C39" s="125">
        <v>0</v>
      </c>
      <c r="D39" s="173">
        <f t="shared" si="3"/>
        <v>0.6663</v>
      </c>
      <c r="E39" s="174">
        <v>0.33329999999999999</v>
      </c>
      <c r="F39" s="175">
        <f t="shared" si="4"/>
        <v>0.99990000000000001</v>
      </c>
      <c r="G39" s="6">
        <f t="shared" si="0"/>
        <v>0</v>
      </c>
      <c r="H39" s="7">
        <f t="shared" si="1"/>
        <v>0.66636663666366636</v>
      </c>
      <c r="I39" s="133">
        <f t="shared" si="2"/>
        <v>0.66636663666366636</v>
      </c>
      <c r="J39" s="239"/>
      <c r="K39" s="239"/>
    </row>
    <row r="40" spans="2:11" ht="19.5" customHeight="1" x14ac:dyDescent="0.2">
      <c r="B40" s="196" t="s">
        <v>16</v>
      </c>
      <c r="C40" s="125">
        <v>0</v>
      </c>
      <c r="D40" s="173">
        <f t="shared" si="3"/>
        <v>0.6663</v>
      </c>
      <c r="E40" s="174">
        <v>0</v>
      </c>
      <c r="F40" s="175">
        <f t="shared" si="4"/>
        <v>0.99990000000000001</v>
      </c>
      <c r="G40" s="6" t="e">
        <f t="shared" si="0"/>
        <v>#DIV/0!</v>
      </c>
      <c r="H40" s="7">
        <f t="shared" si="1"/>
        <v>0.66636663666366636</v>
      </c>
      <c r="I40" s="133">
        <f t="shared" si="2"/>
        <v>0.66636663666366636</v>
      </c>
      <c r="J40" s="239"/>
      <c r="K40" s="239"/>
    </row>
    <row r="41" spans="2:11" ht="19.5" customHeight="1" x14ac:dyDescent="0.2">
      <c r="B41" s="196" t="s">
        <v>17</v>
      </c>
      <c r="C41" s="125">
        <v>0.3332</v>
      </c>
      <c r="D41" s="173">
        <f t="shared" si="3"/>
        <v>0.99950000000000006</v>
      </c>
      <c r="E41" s="174">
        <v>0</v>
      </c>
      <c r="F41" s="175">
        <f t="shared" si="4"/>
        <v>0.99990000000000001</v>
      </c>
      <c r="G41" s="6" t="e">
        <f t="shared" si="0"/>
        <v>#DIV/0!</v>
      </c>
      <c r="H41" s="7">
        <f t="shared" si="1"/>
        <v>0.9995999599959996</v>
      </c>
      <c r="I41" s="133">
        <f t="shared" si="2"/>
        <v>0.9995999599959996</v>
      </c>
      <c r="J41" s="239"/>
      <c r="K41" s="239"/>
    </row>
    <row r="42" spans="2:11" ht="54" customHeight="1" x14ac:dyDescent="0.2">
      <c r="B42" s="194" t="s">
        <v>73</v>
      </c>
      <c r="C42" s="367" t="s">
        <v>424</v>
      </c>
      <c r="D42" s="367"/>
      <c r="E42" s="367"/>
      <c r="F42" s="367"/>
      <c r="G42" s="367"/>
      <c r="H42" s="367"/>
      <c r="I42" s="367"/>
      <c r="J42" s="240"/>
      <c r="K42" s="240"/>
    </row>
    <row r="43" spans="2:11" ht="29.25" customHeight="1" x14ac:dyDescent="0.2">
      <c r="B43" s="349" t="s">
        <v>21</v>
      </c>
      <c r="C43" s="349"/>
      <c r="D43" s="349"/>
      <c r="E43" s="349"/>
      <c r="F43" s="349"/>
      <c r="G43" s="349"/>
      <c r="H43" s="349"/>
      <c r="I43" s="349"/>
      <c r="J43" s="199"/>
      <c r="K43" s="199"/>
    </row>
    <row r="44" spans="2:11" ht="46.5" customHeight="1" x14ac:dyDescent="0.2">
      <c r="B44" s="348"/>
      <c r="C44" s="348"/>
      <c r="D44" s="348"/>
      <c r="E44" s="348"/>
      <c r="F44" s="348"/>
      <c r="G44" s="348"/>
      <c r="H44" s="348"/>
      <c r="I44" s="348"/>
      <c r="J44" s="199"/>
      <c r="K44" s="199"/>
    </row>
    <row r="45" spans="2:11" ht="46.5" customHeight="1" x14ac:dyDescent="0.2">
      <c r="B45" s="348"/>
      <c r="C45" s="348"/>
      <c r="D45" s="348"/>
      <c r="E45" s="348"/>
      <c r="F45" s="348"/>
      <c r="G45" s="348"/>
      <c r="H45" s="348"/>
      <c r="I45" s="348"/>
      <c r="J45" s="240"/>
      <c r="K45" s="240"/>
    </row>
    <row r="46" spans="2:11" ht="46.5" customHeight="1" x14ac:dyDescent="0.2">
      <c r="B46" s="348"/>
      <c r="C46" s="348"/>
      <c r="D46" s="348"/>
      <c r="E46" s="348"/>
      <c r="F46" s="348"/>
      <c r="G46" s="348"/>
      <c r="H46" s="348"/>
      <c r="I46" s="348"/>
      <c r="J46" s="240"/>
      <c r="K46" s="240"/>
    </row>
    <row r="47" spans="2:11" ht="46.5" customHeight="1" x14ac:dyDescent="0.2">
      <c r="B47" s="348"/>
      <c r="C47" s="348"/>
      <c r="D47" s="348"/>
      <c r="E47" s="348"/>
      <c r="F47" s="348"/>
      <c r="G47" s="348"/>
      <c r="H47" s="348"/>
      <c r="I47" s="348"/>
      <c r="J47" s="240"/>
      <c r="K47" s="240"/>
    </row>
    <row r="48" spans="2:11" ht="46.5" customHeight="1" x14ac:dyDescent="0.2">
      <c r="B48" s="348"/>
      <c r="C48" s="348"/>
      <c r="D48" s="348"/>
      <c r="E48" s="348"/>
      <c r="F48" s="348"/>
      <c r="G48" s="348"/>
      <c r="H48" s="348"/>
      <c r="I48" s="348"/>
      <c r="J48" s="242"/>
      <c r="K48" s="242"/>
    </row>
    <row r="49" spans="2:11" ht="57" customHeight="1" x14ac:dyDescent="0.2">
      <c r="B49" s="190" t="s">
        <v>74</v>
      </c>
      <c r="C49" s="402" t="s">
        <v>430</v>
      </c>
      <c r="D49" s="402"/>
      <c r="E49" s="402"/>
      <c r="F49" s="402"/>
      <c r="G49" s="402"/>
      <c r="H49" s="402"/>
      <c r="I49" s="402"/>
      <c r="J49" s="243"/>
      <c r="K49" s="243"/>
    </row>
    <row r="50" spans="2:11" ht="42" customHeight="1" x14ac:dyDescent="0.2">
      <c r="B50" s="190" t="s">
        <v>75</v>
      </c>
      <c r="C50" s="378" t="s">
        <v>332</v>
      </c>
      <c r="D50" s="378"/>
      <c r="E50" s="378"/>
      <c r="F50" s="378"/>
      <c r="G50" s="378"/>
      <c r="H50" s="378"/>
      <c r="I50" s="378"/>
      <c r="J50" s="243"/>
      <c r="K50" s="243"/>
    </row>
    <row r="51" spans="2:11" ht="34.5" customHeight="1" x14ac:dyDescent="0.2">
      <c r="B51" s="193" t="s">
        <v>76</v>
      </c>
      <c r="C51" s="373" t="s">
        <v>394</v>
      </c>
      <c r="D51" s="373"/>
      <c r="E51" s="373"/>
      <c r="F51" s="373"/>
      <c r="G51" s="373"/>
      <c r="H51" s="373"/>
      <c r="I51" s="373"/>
      <c r="J51" s="243"/>
      <c r="K51" s="243"/>
    </row>
    <row r="52" spans="2:11" ht="29.25" customHeight="1" x14ac:dyDescent="0.2">
      <c r="B52" s="349" t="s">
        <v>39</v>
      </c>
      <c r="C52" s="349"/>
      <c r="D52" s="349"/>
      <c r="E52" s="349"/>
      <c r="F52" s="349"/>
      <c r="G52" s="349"/>
      <c r="H52" s="349"/>
      <c r="I52" s="349"/>
      <c r="J52" s="243"/>
      <c r="K52" s="243"/>
    </row>
    <row r="53" spans="2:11" ht="33" customHeight="1" x14ac:dyDescent="0.2">
      <c r="B53" s="368" t="s">
        <v>77</v>
      </c>
      <c r="C53" s="195" t="s">
        <v>78</v>
      </c>
      <c r="D53" s="361" t="s">
        <v>79</v>
      </c>
      <c r="E53" s="361"/>
      <c r="F53" s="361"/>
      <c r="G53" s="361" t="s">
        <v>80</v>
      </c>
      <c r="H53" s="361"/>
      <c r="I53" s="361"/>
      <c r="J53" s="244"/>
      <c r="K53" s="244"/>
    </row>
    <row r="54" spans="2:11" ht="31.5" customHeight="1" x14ac:dyDescent="0.2">
      <c r="B54" s="368"/>
      <c r="C54" s="13"/>
      <c r="D54" s="356"/>
      <c r="E54" s="356"/>
      <c r="F54" s="356"/>
      <c r="G54" s="369"/>
      <c r="H54" s="369"/>
      <c r="I54" s="369"/>
      <c r="J54" s="244"/>
      <c r="K54" s="244"/>
    </row>
    <row r="55" spans="2:11" ht="31.5" customHeight="1" x14ac:dyDescent="0.2">
      <c r="B55" s="193" t="s">
        <v>81</v>
      </c>
      <c r="C55" s="359" t="s">
        <v>309</v>
      </c>
      <c r="D55" s="359"/>
      <c r="E55" s="365" t="s">
        <v>82</v>
      </c>
      <c r="F55" s="365"/>
      <c r="G55" s="359" t="s">
        <v>309</v>
      </c>
      <c r="H55" s="359"/>
      <c r="I55" s="359"/>
      <c r="J55" s="245"/>
      <c r="K55" s="245"/>
    </row>
    <row r="56" spans="2:11" ht="31.5" customHeight="1" x14ac:dyDescent="0.2">
      <c r="B56" s="193" t="s">
        <v>83</v>
      </c>
      <c r="C56" s="355" t="s">
        <v>310</v>
      </c>
      <c r="D56" s="355"/>
      <c r="E56" s="360" t="s">
        <v>87</v>
      </c>
      <c r="F56" s="360"/>
      <c r="G56" s="359" t="s">
        <v>310</v>
      </c>
      <c r="H56" s="359"/>
      <c r="I56" s="359"/>
      <c r="J56" s="245"/>
      <c r="K56" s="245"/>
    </row>
    <row r="57" spans="2:11" ht="31.5" customHeight="1" x14ac:dyDescent="0.2">
      <c r="B57" s="193" t="s">
        <v>85</v>
      </c>
      <c r="C57" s="355"/>
      <c r="D57" s="355"/>
      <c r="E57" s="357" t="s">
        <v>84</v>
      </c>
      <c r="F57" s="357"/>
      <c r="G57" s="356"/>
      <c r="H57" s="356"/>
      <c r="I57" s="356"/>
      <c r="J57" s="246"/>
      <c r="K57" s="246"/>
    </row>
    <row r="58" spans="2:11" ht="31.5" customHeight="1" x14ac:dyDescent="0.2">
      <c r="B58" s="193" t="s">
        <v>86</v>
      </c>
      <c r="C58" s="356"/>
      <c r="D58" s="356"/>
      <c r="E58" s="357"/>
      <c r="F58" s="357"/>
      <c r="G58" s="356"/>
      <c r="H58" s="356"/>
      <c r="I58" s="356"/>
      <c r="J58" s="246"/>
      <c r="K58" s="246"/>
    </row>
    <row r="59" spans="2:11" hidden="1" x14ac:dyDescent="0.2">
      <c r="B59" s="215"/>
      <c r="C59" s="215"/>
      <c r="D59" s="215"/>
      <c r="E59" s="215"/>
      <c r="F59" s="215"/>
      <c r="G59" s="215"/>
      <c r="H59" s="215"/>
      <c r="I59" s="247"/>
      <c r="J59" s="248"/>
      <c r="K59" s="248"/>
    </row>
    <row r="60" spans="2:11" hidden="1" x14ac:dyDescent="0.2">
      <c r="B60" s="249"/>
      <c r="C60" s="250"/>
      <c r="D60" s="250"/>
      <c r="E60" s="251"/>
      <c r="F60" s="251"/>
      <c r="G60" s="252"/>
      <c r="H60" s="253"/>
      <c r="I60" s="250"/>
      <c r="J60" s="254"/>
      <c r="K60" s="254"/>
    </row>
    <row r="61" spans="2:11" hidden="1" x14ac:dyDescent="0.2">
      <c r="B61" s="249"/>
      <c r="C61" s="250"/>
      <c r="D61" s="250"/>
      <c r="E61" s="251"/>
      <c r="F61" s="251"/>
      <c r="G61" s="252"/>
      <c r="H61" s="253"/>
      <c r="I61" s="250"/>
      <c r="J61" s="254"/>
      <c r="K61" s="254"/>
    </row>
    <row r="62" spans="2:11" hidden="1" x14ac:dyDescent="0.2">
      <c r="B62" s="249"/>
      <c r="C62" s="250"/>
      <c r="D62" s="250"/>
      <c r="E62" s="251"/>
      <c r="F62" s="251"/>
      <c r="G62" s="252"/>
      <c r="H62" s="253"/>
      <c r="I62" s="250"/>
      <c r="J62" s="254"/>
      <c r="K62" s="254"/>
    </row>
    <row r="63" spans="2:11" hidden="1" x14ac:dyDescent="0.2">
      <c r="B63" s="249"/>
      <c r="C63" s="250"/>
      <c r="D63" s="250"/>
      <c r="E63" s="251"/>
      <c r="F63" s="251"/>
      <c r="G63" s="252"/>
      <c r="H63" s="253"/>
      <c r="I63" s="250"/>
      <c r="J63" s="254"/>
      <c r="K63" s="254"/>
    </row>
    <row r="64" spans="2:11" hidden="1" x14ac:dyDescent="0.2">
      <c r="B64" s="249"/>
      <c r="C64" s="250"/>
      <c r="D64" s="250"/>
      <c r="E64" s="251"/>
      <c r="F64" s="251"/>
      <c r="G64" s="252"/>
      <c r="H64" s="253"/>
      <c r="I64" s="250"/>
      <c r="J64" s="254"/>
      <c r="K64" s="254"/>
    </row>
    <row r="65" spans="2:11" hidden="1" x14ac:dyDescent="0.2">
      <c r="B65" s="249"/>
      <c r="C65" s="250"/>
      <c r="D65" s="250"/>
      <c r="E65" s="251"/>
      <c r="F65" s="251"/>
      <c r="G65" s="252"/>
      <c r="H65" s="253"/>
      <c r="I65" s="250"/>
      <c r="J65" s="254"/>
      <c r="K65" s="254"/>
    </row>
    <row r="66" spans="2:11" hidden="1" x14ac:dyDescent="0.2">
      <c r="B66" s="249"/>
      <c r="C66" s="250"/>
      <c r="D66" s="250"/>
      <c r="E66" s="251"/>
      <c r="F66" s="251"/>
      <c r="G66" s="252"/>
      <c r="H66" s="253"/>
      <c r="I66" s="250"/>
      <c r="J66" s="254"/>
      <c r="K66" s="254"/>
    </row>
    <row r="67" spans="2:11" hidden="1" x14ac:dyDescent="0.2">
      <c r="B67" s="249"/>
      <c r="C67" s="250"/>
      <c r="D67" s="250"/>
      <c r="E67" s="251"/>
      <c r="F67" s="251"/>
      <c r="G67" s="252"/>
      <c r="H67" s="253"/>
      <c r="I67" s="250"/>
      <c r="J67" s="254"/>
      <c r="K67" s="254"/>
    </row>
  </sheetData>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20"/>
  <sheetViews>
    <sheetView topLeftCell="C10" zoomScale="80" zoomScaleNormal="80" workbookViewId="0">
      <selection activeCell="I20" sqref="I20"/>
    </sheetView>
  </sheetViews>
  <sheetFormatPr baseColWidth="10" defaultRowHeight="15" x14ac:dyDescent="0.25"/>
  <cols>
    <col min="1" max="1" width="1.28515625" customWidth="1"/>
    <col min="2" max="2" width="28.140625" style="108"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55.28515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5.5" customHeight="1" thickBot="1" x14ac:dyDescent="0.3">
      <c r="B2" s="380"/>
      <c r="C2" s="383" t="s">
        <v>329</v>
      </c>
      <c r="D2" s="384"/>
      <c r="E2" s="384"/>
      <c r="F2" s="384"/>
      <c r="G2" s="384"/>
      <c r="H2" s="384"/>
      <c r="I2" s="384"/>
      <c r="J2" s="385"/>
    </row>
    <row r="3" spans="2:11" ht="25.5" customHeight="1" thickBot="1" x14ac:dyDescent="0.3">
      <c r="B3" s="381"/>
      <c r="C3" s="386" t="s">
        <v>18</v>
      </c>
      <c r="D3" s="387"/>
      <c r="E3" s="387"/>
      <c r="F3" s="387"/>
      <c r="G3" s="387"/>
      <c r="H3" s="387"/>
      <c r="I3" s="387"/>
      <c r="J3" s="388"/>
    </row>
    <row r="4" spans="2:11" ht="25.5" customHeight="1" thickBot="1" x14ac:dyDescent="0.3">
      <c r="B4" s="381"/>
      <c r="C4" s="386" t="s">
        <v>330</v>
      </c>
      <c r="D4" s="387"/>
      <c r="E4" s="387"/>
      <c r="F4" s="387"/>
      <c r="G4" s="387"/>
      <c r="H4" s="387"/>
      <c r="I4" s="387"/>
      <c r="J4" s="388"/>
    </row>
    <row r="5" spans="2:11" ht="25.5" customHeight="1" thickBot="1" x14ac:dyDescent="0.3">
      <c r="B5" s="382"/>
      <c r="C5" s="386" t="s">
        <v>331</v>
      </c>
      <c r="D5" s="387"/>
      <c r="E5" s="387"/>
      <c r="F5" s="387"/>
      <c r="G5" s="387"/>
      <c r="H5" s="406" t="s">
        <v>103</v>
      </c>
      <c r="I5" s="407"/>
      <c r="J5" s="408"/>
    </row>
    <row r="6" spans="2:11" ht="25.5" customHeight="1" thickBot="1" x14ac:dyDescent="0.3">
      <c r="B6" s="109"/>
      <c r="C6" s="110"/>
      <c r="D6" s="110"/>
      <c r="E6" s="110"/>
      <c r="F6" s="110"/>
      <c r="G6" s="110"/>
      <c r="H6" s="110"/>
      <c r="I6" s="110"/>
      <c r="J6" s="111"/>
    </row>
    <row r="7" spans="2:11" ht="51.75" customHeight="1" thickBot="1" x14ac:dyDescent="0.3">
      <c r="B7" s="112" t="s">
        <v>311</v>
      </c>
      <c r="C7" s="393" t="str">
        <f>Act_1!C7</f>
        <v>POA GESTIÓN SIN INVERSIÓN SUBSECRETARÍA DE GESTIÓN JURÍDICA</v>
      </c>
      <c r="D7" s="394"/>
      <c r="E7" s="395"/>
      <c r="F7" s="113"/>
      <c r="G7" s="110"/>
      <c r="H7" s="110"/>
      <c r="I7" s="110"/>
      <c r="J7" s="111"/>
    </row>
    <row r="8" spans="2:11" ht="32.25" customHeight="1" thickBot="1" x14ac:dyDescent="0.3">
      <c r="B8" s="114" t="s">
        <v>108</v>
      </c>
      <c r="C8" s="393" t="str">
        <f>Act_1!C8</f>
        <v>SUBSECRETARÍA DE GESTIÓN JURÍDICA</v>
      </c>
      <c r="D8" s="394"/>
      <c r="E8" s="395"/>
      <c r="F8" s="113"/>
      <c r="G8" s="110"/>
      <c r="H8" s="110"/>
      <c r="I8" s="110"/>
      <c r="J8" s="111"/>
    </row>
    <row r="9" spans="2:11" ht="32.25" customHeight="1" thickBot="1" x14ac:dyDescent="0.3">
      <c r="B9" s="114" t="s">
        <v>312</v>
      </c>
      <c r="C9" s="393" t="str">
        <f>Act_1!C9</f>
        <v>SUBSECRETARÍA DE GESTIÓN JURÍDICA</v>
      </c>
      <c r="D9" s="394"/>
      <c r="E9" s="395"/>
      <c r="F9" s="115"/>
      <c r="G9" s="110"/>
      <c r="H9" s="110"/>
      <c r="I9" s="110"/>
      <c r="J9" s="111"/>
    </row>
    <row r="10" spans="2:11" ht="33.75" customHeight="1" thickBot="1" x14ac:dyDescent="0.3">
      <c r="B10" s="114" t="s">
        <v>313</v>
      </c>
      <c r="C10" s="393" t="str">
        <f>Act_1!C10</f>
        <v>CAROLINA POMBO RIVERA</v>
      </c>
      <c r="D10" s="394"/>
      <c r="E10" s="395"/>
      <c r="F10" s="113"/>
      <c r="G10" s="110"/>
      <c r="H10" s="110"/>
      <c r="I10" s="110"/>
      <c r="J10" s="111"/>
    </row>
    <row r="11" spans="2:11" ht="81.75" customHeight="1" thickBot="1" x14ac:dyDescent="0.3">
      <c r="B11" s="114" t="s">
        <v>315</v>
      </c>
      <c r="C11" s="393" t="str">
        <f>'2_Seguimientos'!F9</f>
        <v>Realizar el 100% de los seguimientos programados a la gestión de la SGJ y sus direcciones.</v>
      </c>
      <c r="D11" s="394"/>
      <c r="E11" s="395"/>
      <c r="F11" s="136"/>
      <c r="G11" s="110"/>
      <c r="H11" s="110"/>
      <c r="I11" s="110"/>
      <c r="J11" s="111"/>
    </row>
    <row r="13" spans="2:11" ht="26.25" customHeight="1" x14ac:dyDescent="0.25">
      <c r="B13" s="411" t="s">
        <v>355</v>
      </c>
      <c r="C13" s="412"/>
      <c r="D13" s="412"/>
      <c r="E13" s="412"/>
      <c r="F13" s="412"/>
      <c r="G13" s="412"/>
      <c r="H13" s="413"/>
      <c r="I13" s="409" t="s">
        <v>316</v>
      </c>
      <c r="J13" s="410"/>
      <c r="K13" s="410"/>
    </row>
    <row r="14" spans="2:11" s="117" customFormat="1" ht="56.25" customHeight="1" x14ac:dyDescent="0.25">
      <c r="B14" s="116" t="s">
        <v>317</v>
      </c>
      <c r="C14" s="116" t="s">
        <v>318</v>
      </c>
      <c r="D14" s="116" t="s">
        <v>319</v>
      </c>
      <c r="E14" s="116" t="s">
        <v>320</v>
      </c>
      <c r="F14" s="116" t="s">
        <v>321</v>
      </c>
      <c r="G14" s="116" t="s">
        <v>322</v>
      </c>
      <c r="H14" s="116" t="s">
        <v>323</v>
      </c>
      <c r="I14" s="139" t="s">
        <v>324</v>
      </c>
      <c r="J14" s="139" t="s">
        <v>325</v>
      </c>
      <c r="K14" s="139" t="s">
        <v>326</v>
      </c>
    </row>
    <row r="15" spans="2:11" ht="99.75" customHeight="1" x14ac:dyDescent="0.25">
      <c r="B15" s="424">
        <v>1</v>
      </c>
      <c r="C15" s="420" t="s">
        <v>395</v>
      </c>
      <c r="D15" s="418">
        <v>0.33329999999999999</v>
      </c>
      <c r="E15" s="140">
        <v>1</v>
      </c>
      <c r="F15" s="141" t="s">
        <v>351</v>
      </c>
      <c r="G15" s="158">
        <v>0.1666</v>
      </c>
      <c r="H15" s="143">
        <v>43556</v>
      </c>
      <c r="I15" s="158">
        <v>0.16669999999999999</v>
      </c>
      <c r="J15" s="154">
        <v>43586</v>
      </c>
      <c r="K15" s="159" t="s">
        <v>413</v>
      </c>
    </row>
    <row r="16" spans="2:11" ht="54.75" customHeight="1" x14ac:dyDescent="0.25">
      <c r="B16" s="425"/>
      <c r="C16" s="421"/>
      <c r="D16" s="419"/>
      <c r="E16" s="140">
        <v>2</v>
      </c>
      <c r="F16" s="141" t="s">
        <v>398</v>
      </c>
      <c r="G16" s="158">
        <v>0.16669999999999999</v>
      </c>
      <c r="H16" s="143">
        <v>43556</v>
      </c>
      <c r="I16" s="158">
        <v>0.16669999999999999</v>
      </c>
      <c r="J16" s="154">
        <v>43617</v>
      </c>
      <c r="K16" s="160" t="s">
        <v>414</v>
      </c>
    </row>
    <row r="17" spans="2:11" ht="84.75" customHeight="1" x14ac:dyDescent="0.25">
      <c r="B17" s="157">
        <v>2</v>
      </c>
      <c r="C17" s="161" t="s">
        <v>396</v>
      </c>
      <c r="D17" s="172">
        <v>0.33329999999999999</v>
      </c>
      <c r="E17" s="140">
        <v>1</v>
      </c>
      <c r="F17" s="141" t="s">
        <v>351</v>
      </c>
      <c r="G17" s="158">
        <v>0.33</v>
      </c>
      <c r="H17" s="143">
        <v>43647</v>
      </c>
      <c r="I17" s="158">
        <v>0.33329999999999999</v>
      </c>
      <c r="J17" s="183">
        <v>43678</v>
      </c>
      <c r="K17" s="160" t="s">
        <v>418</v>
      </c>
    </row>
    <row r="18" spans="2:11" ht="32.25" customHeight="1" x14ac:dyDescent="0.25">
      <c r="B18" s="424">
        <v>3</v>
      </c>
      <c r="C18" s="420" t="s">
        <v>397</v>
      </c>
      <c r="D18" s="422">
        <v>0.33329999999999999</v>
      </c>
      <c r="E18" s="140">
        <v>1</v>
      </c>
      <c r="F18" s="141" t="s">
        <v>351</v>
      </c>
      <c r="G18" s="158">
        <v>0.1666</v>
      </c>
      <c r="H18" s="143">
        <v>43739</v>
      </c>
      <c r="I18" s="158">
        <v>0.16669999999999999</v>
      </c>
      <c r="J18" s="183">
        <v>43800</v>
      </c>
      <c r="K18" s="142" t="s">
        <v>422</v>
      </c>
    </row>
    <row r="19" spans="2:11" ht="59.25" customHeight="1" x14ac:dyDescent="0.25">
      <c r="B19" s="425"/>
      <c r="C19" s="421"/>
      <c r="D19" s="423"/>
      <c r="E19" s="140">
        <v>2</v>
      </c>
      <c r="F19" s="141" t="s">
        <v>398</v>
      </c>
      <c r="G19" s="158">
        <v>0.1666</v>
      </c>
      <c r="H19" s="143">
        <v>43739</v>
      </c>
      <c r="I19" s="158">
        <v>0.1666</v>
      </c>
      <c r="J19" s="183">
        <v>43800</v>
      </c>
      <c r="K19" s="160" t="s">
        <v>423</v>
      </c>
    </row>
    <row r="20" spans="2:11" s="119" customFormat="1" ht="21.75" customHeight="1" x14ac:dyDescent="0.25">
      <c r="B20" s="414" t="s">
        <v>327</v>
      </c>
      <c r="C20" s="415"/>
      <c r="D20" s="120">
        <f>SUM(D15:D19)</f>
        <v>0.99990000000000001</v>
      </c>
      <c r="E20" s="416" t="s">
        <v>328</v>
      </c>
      <c r="F20" s="417"/>
      <c r="G20" s="120">
        <f>SUM(G15:G19)</f>
        <v>0.99649999999999994</v>
      </c>
      <c r="H20" s="120"/>
      <c r="I20" s="184">
        <f>SUM(I15:I19)</f>
        <v>0.99999999999999989</v>
      </c>
      <c r="J20" s="118"/>
      <c r="K20" s="118"/>
    </row>
  </sheetData>
  <sheetProtection selectLockedCells="1" selectUnlockedCells="1"/>
  <mergeCells count="21">
    <mergeCell ref="B20:C20"/>
    <mergeCell ref="E20:F20"/>
    <mergeCell ref="D15:D16"/>
    <mergeCell ref="C15:C16"/>
    <mergeCell ref="C18:C19"/>
    <mergeCell ref="D18:D19"/>
    <mergeCell ref="B15:B16"/>
    <mergeCell ref="B18:B19"/>
    <mergeCell ref="I13:K13"/>
    <mergeCell ref="C7:E7"/>
    <mergeCell ref="C8:E8"/>
    <mergeCell ref="C9:E9"/>
    <mergeCell ref="C10:E10"/>
    <mergeCell ref="C11:E11"/>
    <mergeCell ref="B13:H13"/>
    <mergeCell ref="B2:B5"/>
    <mergeCell ref="C2:J2"/>
    <mergeCell ref="C3:J3"/>
    <mergeCell ref="C4:J4"/>
    <mergeCell ref="C5:G5"/>
    <mergeCell ref="H5:J5"/>
  </mergeCells>
  <pageMargins left="1" right="1" top="1" bottom="1" header="0.5" footer="0.5"/>
  <pageSetup scale="4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X67"/>
  <sheetViews>
    <sheetView topLeftCell="A30" zoomScale="90" zoomScaleNormal="90" workbookViewId="0">
      <selection activeCell="C49" sqref="C49:I49"/>
    </sheetView>
  </sheetViews>
  <sheetFormatPr baseColWidth="10" defaultRowHeight="12" x14ac:dyDescent="0.2"/>
  <cols>
    <col min="1" max="1" width="1" style="122" customWidth="1"/>
    <col min="2" max="2" width="25.42578125" style="285" customWidth="1"/>
    <col min="3" max="3" width="14.5703125" style="122" customWidth="1"/>
    <col min="4" max="4" width="20.140625" style="122" customWidth="1"/>
    <col min="5" max="5" width="16.42578125" style="122" customWidth="1"/>
    <col min="6" max="6" width="25" style="122" customWidth="1"/>
    <col min="7" max="7" width="22" style="286" customWidth="1"/>
    <col min="8" max="8" width="20.5703125" style="122" customWidth="1"/>
    <col min="9" max="9" width="22.42578125" style="122" customWidth="1"/>
    <col min="10" max="11" width="22.42578125" style="121" customWidth="1"/>
    <col min="12" max="12" width="11.42578125" style="121"/>
    <col min="13" max="15" width="11.42578125" style="14"/>
    <col min="16" max="21" width="11.42578125" style="121"/>
    <col min="22" max="256" width="11.42578125" style="122"/>
    <col min="257" max="257" width="1" style="122" customWidth="1"/>
    <col min="258" max="258" width="25.42578125" style="122" customWidth="1"/>
    <col min="259" max="259" width="14.5703125" style="122" customWidth="1"/>
    <col min="260" max="260" width="20.140625" style="122" customWidth="1"/>
    <col min="261" max="261" width="16.42578125" style="122" customWidth="1"/>
    <col min="262" max="262" width="25" style="122" customWidth="1"/>
    <col min="263" max="263" width="22" style="122" customWidth="1"/>
    <col min="264" max="264" width="20.5703125" style="122" customWidth="1"/>
    <col min="265" max="267" width="22.42578125" style="122" customWidth="1"/>
    <col min="268" max="512" width="11.42578125" style="122"/>
    <col min="513" max="513" width="1" style="122" customWidth="1"/>
    <col min="514" max="514" width="25.42578125" style="122" customWidth="1"/>
    <col min="515" max="515" width="14.5703125" style="122" customWidth="1"/>
    <col min="516" max="516" width="20.140625" style="122" customWidth="1"/>
    <col min="517" max="517" width="16.42578125" style="122" customWidth="1"/>
    <col min="518" max="518" width="25" style="122" customWidth="1"/>
    <col min="519" max="519" width="22" style="122" customWidth="1"/>
    <col min="520" max="520" width="20.5703125" style="122" customWidth="1"/>
    <col min="521" max="523" width="22.42578125" style="122" customWidth="1"/>
    <col min="524" max="768" width="11.42578125" style="122"/>
    <col min="769" max="769" width="1" style="122" customWidth="1"/>
    <col min="770" max="770" width="25.42578125" style="122" customWidth="1"/>
    <col min="771" max="771" width="14.5703125" style="122" customWidth="1"/>
    <col min="772" max="772" width="20.140625" style="122" customWidth="1"/>
    <col min="773" max="773" width="16.42578125" style="122" customWidth="1"/>
    <col min="774" max="774" width="25" style="122" customWidth="1"/>
    <col min="775" max="775" width="22" style="122" customWidth="1"/>
    <col min="776" max="776" width="20.5703125" style="122" customWidth="1"/>
    <col min="777" max="779" width="22.42578125" style="122" customWidth="1"/>
    <col min="780" max="1024" width="11.42578125" style="122"/>
    <col min="1025" max="1025" width="1" style="122" customWidth="1"/>
    <col min="1026" max="1026" width="25.42578125" style="122" customWidth="1"/>
    <col min="1027" max="1027" width="14.5703125" style="122" customWidth="1"/>
    <col min="1028" max="1028" width="20.140625" style="122" customWidth="1"/>
    <col min="1029" max="1029" width="16.42578125" style="122" customWidth="1"/>
    <col min="1030" max="1030" width="25" style="122" customWidth="1"/>
    <col min="1031" max="1031" width="22" style="122" customWidth="1"/>
    <col min="1032" max="1032" width="20.5703125" style="122" customWidth="1"/>
    <col min="1033" max="1035" width="22.42578125" style="122" customWidth="1"/>
    <col min="1036" max="1280" width="11.42578125" style="122"/>
    <col min="1281" max="1281" width="1" style="122" customWidth="1"/>
    <col min="1282" max="1282" width="25.42578125" style="122" customWidth="1"/>
    <col min="1283" max="1283" width="14.5703125" style="122" customWidth="1"/>
    <col min="1284" max="1284" width="20.140625" style="122" customWidth="1"/>
    <col min="1285" max="1285" width="16.42578125" style="122" customWidth="1"/>
    <col min="1286" max="1286" width="25" style="122" customWidth="1"/>
    <col min="1287" max="1287" width="22" style="122" customWidth="1"/>
    <col min="1288" max="1288" width="20.5703125" style="122" customWidth="1"/>
    <col min="1289" max="1291" width="22.42578125" style="122" customWidth="1"/>
    <col min="1292" max="1536" width="11.42578125" style="122"/>
    <col min="1537" max="1537" width="1" style="122" customWidth="1"/>
    <col min="1538" max="1538" width="25.42578125" style="122" customWidth="1"/>
    <col min="1539" max="1539" width="14.5703125" style="122" customWidth="1"/>
    <col min="1540" max="1540" width="20.140625" style="122" customWidth="1"/>
    <col min="1541" max="1541" width="16.42578125" style="122" customWidth="1"/>
    <col min="1542" max="1542" width="25" style="122" customWidth="1"/>
    <col min="1543" max="1543" width="22" style="122" customWidth="1"/>
    <col min="1544" max="1544" width="20.5703125" style="122" customWidth="1"/>
    <col min="1545" max="1547" width="22.42578125" style="122" customWidth="1"/>
    <col min="1548" max="1792" width="11.42578125" style="122"/>
    <col min="1793" max="1793" width="1" style="122" customWidth="1"/>
    <col min="1794" max="1794" width="25.42578125" style="122" customWidth="1"/>
    <col min="1795" max="1795" width="14.5703125" style="122" customWidth="1"/>
    <col min="1796" max="1796" width="20.140625" style="122" customWidth="1"/>
    <col min="1797" max="1797" width="16.42578125" style="122" customWidth="1"/>
    <col min="1798" max="1798" width="25" style="122" customWidth="1"/>
    <col min="1799" max="1799" width="22" style="122" customWidth="1"/>
    <col min="1800" max="1800" width="20.5703125" style="122" customWidth="1"/>
    <col min="1801" max="1803" width="22.42578125" style="122" customWidth="1"/>
    <col min="1804" max="2048" width="11.42578125" style="122"/>
    <col min="2049" max="2049" width="1" style="122" customWidth="1"/>
    <col min="2050" max="2050" width="25.42578125" style="122" customWidth="1"/>
    <col min="2051" max="2051" width="14.5703125" style="122" customWidth="1"/>
    <col min="2052" max="2052" width="20.140625" style="122" customWidth="1"/>
    <col min="2053" max="2053" width="16.42578125" style="122" customWidth="1"/>
    <col min="2054" max="2054" width="25" style="122" customWidth="1"/>
    <col min="2055" max="2055" width="22" style="122" customWidth="1"/>
    <col min="2056" max="2056" width="20.5703125" style="122" customWidth="1"/>
    <col min="2057" max="2059" width="22.42578125" style="122" customWidth="1"/>
    <col min="2060" max="2304" width="11.42578125" style="122"/>
    <col min="2305" max="2305" width="1" style="122" customWidth="1"/>
    <col min="2306" max="2306" width="25.42578125" style="122" customWidth="1"/>
    <col min="2307" max="2307" width="14.5703125" style="122" customWidth="1"/>
    <col min="2308" max="2308" width="20.140625" style="122" customWidth="1"/>
    <col min="2309" max="2309" width="16.42578125" style="122" customWidth="1"/>
    <col min="2310" max="2310" width="25" style="122" customWidth="1"/>
    <col min="2311" max="2311" width="22" style="122" customWidth="1"/>
    <col min="2312" max="2312" width="20.5703125" style="122" customWidth="1"/>
    <col min="2313" max="2315" width="22.42578125" style="122" customWidth="1"/>
    <col min="2316" max="2560" width="11.42578125" style="122"/>
    <col min="2561" max="2561" width="1" style="122" customWidth="1"/>
    <col min="2562" max="2562" width="25.42578125" style="122" customWidth="1"/>
    <col min="2563" max="2563" width="14.5703125" style="122" customWidth="1"/>
    <col min="2564" max="2564" width="20.140625" style="122" customWidth="1"/>
    <col min="2565" max="2565" width="16.42578125" style="122" customWidth="1"/>
    <col min="2566" max="2566" width="25" style="122" customWidth="1"/>
    <col min="2567" max="2567" width="22" style="122" customWidth="1"/>
    <col min="2568" max="2568" width="20.5703125" style="122" customWidth="1"/>
    <col min="2569" max="2571" width="22.42578125" style="122" customWidth="1"/>
    <col min="2572" max="2816" width="11.42578125" style="122"/>
    <col min="2817" max="2817" width="1" style="122" customWidth="1"/>
    <col min="2818" max="2818" width="25.42578125" style="122" customWidth="1"/>
    <col min="2819" max="2819" width="14.5703125" style="122" customWidth="1"/>
    <col min="2820" max="2820" width="20.140625" style="122" customWidth="1"/>
    <col min="2821" max="2821" width="16.42578125" style="122" customWidth="1"/>
    <col min="2822" max="2822" width="25" style="122" customWidth="1"/>
    <col min="2823" max="2823" width="22" style="122" customWidth="1"/>
    <col min="2824" max="2824" width="20.5703125" style="122" customWidth="1"/>
    <col min="2825" max="2827" width="22.42578125" style="122" customWidth="1"/>
    <col min="2828" max="3072" width="11.42578125" style="122"/>
    <col min="3073" max="3073" width="1" style="122" customWidth="1"/>
    <col min="3074" max="3074" width="25.42578125" style="122" customWidth="1"/>
    <col min="3075" max="3075" width="14.5703125" style="122" customWidth="1"/>
    <col min="3076" max="3076" width="20.140625" style="122" customWidth="1"/>
    <col min="3077" max="3077" width="16.42578125" style="122" customWidth="1"/>
    <col min="3078" max="3078" width="25" style="122" customWidth="1"/>
    <col min="3079" max="3079" width="22" style="122" customWidth="1"/>
    <col min="3080" max="3080" width="20.5703125" style="122" customWidth="1"/>
    <col min="3081" max="3083" width="22.42578125" style="122" customWidth="1"/>
    <col min="3084" max="3328" width="11.42578125" style="122"/>
    <col min="3329" max="3329" width="1" style="122" customWidth="1"/>
    <col min="3330" max="3330" width="25.42578125" style="122" customWidth="1"/>
    <col min="3331" max="3331" width="14.5703125" style="122" customWidth="1"/>
    <col min="3332" max="3332" width="20.140625" style="122" customWidth="1"/>
    <col min="3333" max="3333" width="16.42578125" style="122" customWidth="1"/>
    <col min="3334" max="3334" width="25" style="122" customWidth="1"/>
    <col min="3335" max="3335" width="22" style="122" customWidth="1"/>
    <col min="3336" max="3336" width="20.5703125" style="122" customWidth="1"/>
    <col min="3337" max="3339" width="22.42578125" style="122" customWidth="1"/>
    <col min="3340" max="3584" width="11.42578125" style="122"/>
    <col min="3585" max="3585" width="1" style="122" customWidth="1"/>
    <col min="3586" max="3586" width="25.42578125" style="122" customWidth="1"/>
    <col min="3587" max="3587" width="14.5703125" style="122" customWidth="1"/>
    <col min="3588" max="3588" width="20.140625" style="122" customWidth="1"/>
    <col min="3589" max="3589" width="16.42578125" style="122" customWidth="1"/>
    <col min="3590" max="3590" width="25" style="122" customWidth="1"/>
    <col min="3591" max="3591" width="22" style="122" customWidth="1"/>
    <col min="3592" max="3592" width="20.5703125" style="122" customWidth="1"/>
    <col min="3593" max="3595" width="22.42578125" style="122" customWidth="1"/>
    <col min="3596" max="3840" width="11.42578125" style="122"/>
    <col min="3841" max="3841" width="1" style="122" customWidth="1"/>
    <col min="3842" max="3842" width="25.42578125" style="122" customWidth="1"/>
    <col min="3843" max="3843" width="14.5703125" style="122" customWidth="1"/>
    <col min="3844" max="3844" width="20.140625" style="122" customWidth="1"/>
    <col min="3845" max="3845" width="16.42578125" style="122" customWidth="1"/>
    <col min="3846" max="3846" width="25" style="122" customWidth="1"/>
    <col min="3847" max="3847" width="22" style="122" customWidth="1"/>
    <col min="3848" max="3848" width="20.5703125" style="122" customWidth="1"/>
    <col min="3849" max="3851" width="22.42578125" style="122" customWidth="1"/>
    <col min="3852" max="4096" width="11.42578125" style="122"/>
    <col min="4097" max="4097" width="1" style="122" customWidth="1"/>
    <col min="4098" max="4098" width="25.42578125" style="122" customWidth="1"/>
    <col min="4099" max="4099" width="14.5703125" style="122" customWidth="1"/>
    <col min="4100" max="4100" width="20.140625" style="122" customWidth="1"/>
    <col min="4101" max="4101" width="16.42578125" style="122" customWidth="1"/>
    <col min="4102" max="4102" width="25" style="122" customWidth="1"/>
    <col min="4103" max="4103" width="22" style="122" customWidth="1"/>
    <col min="4104" max="4104" width="20.5703125" style="122" customWidth="1"/>
    <col min="4105" max="4107" width="22.42578125" style="122" customWidth="1"/>
    <col min="4108" max="4352" width="11.42578125" style="122"/>
    <col min="4353" max="4353" width="1" style="122" customWidth="1"/>
    <col min="4354" max="4354" width="25.42578125" style="122" customWidth="1"/>
    <col min="4355" max="4355" width="14.5703125" style="122" customWidth="1"/>
    <col min="4356" max="4356" width="20.140625" style="122" customWidth="1"/>
    <col min="4357" max="4357" width="16.42578125" style="122" customWidth="1"/>
    <col min="4358" max="4358" width="25" style="122" customWidth="1"/>
    <col min="4359" max="4359" width="22" style="122" customWidth="1"/>
    <col min="4360" max="4360" width="20.5703125" style="122" customWidth="1"/>
    <col min="4361" max="4363" width="22.42578125" style="122" customWidth="1"/>
    <col min="4364" max="4608" width="11.42578125" style="122"/>
    <col min="4609" max="4609" width="1" style="122" customWidth="1"/>
    <col min="4610" max="4610" width="25.42578125" style="122" customWidth="1"/>
    <col min="4611" max="4611" width="14.5703125" style="122" customWidth="1"/>
    <col min="4612" max="4612" width="20.140625" style="122" customWidth="1"/>
    <col min="4613" max="4613" width="16.42578125" style="122" customWidth="1"/>
    <col min="4614" max="4614" width="25" style="122" customWidth="1"/>
    <col min="4615" max="4615" width="22" style="122" customWidth="1"/>
    <col min="4616" max="4616" width="20.5703125" style="122" customWidth="1"/>
    <col min="4617" max="4619" width="22.42578125" style="122" customWidth="1"/>
    <col min="4620" max="4864" width="11.42578125" style="122"/>
    <col min="4865" max="4865" width="1" style="122" customWidth="1"/>
    <col min="4866" max="4866" width="25.42578125" style="122" customWidth="1"/>
    <col min="4867" max="4867" width="14.5703125" style="122" customWidth="1"/>
    <col min="4868" max="4868" width="20.140625" style="122" customWidth="1"/>
    <col min="4869" max="4869" width="16.42578125" style="122" customWidth="1"/>
    <col min="4870" max="4870" width="25" style="122" customWidth="1"/>
    <col min="4871" max="4871" width="22" style="122" customWidth="1"/>
    <col min="4872" max="4872" width="20.5703125" style="122" customWidth="1"/>
    <col min="4873" max="4875" width="22.42578125" style="122" customWidth="1"/>
    <col min="4876" max="5120" width="11.42578125" style="122"/>
    <col min="5121" max="5121" width="1" style="122" customWidth="1"/>
    <col min="5122" max="5122" width="25.42578125" style="122" customWidth="1"/>
    <col min="5123" max="5123" width="14.5703125" style="122" customWidth="1"/>
    <col min="5124" max="5124" width="20.140625" style="122" customWidth="1"/>
    <col min="5125" max="5125" width="16.42578125" style="122" customWidth="1"/>
    <col min="5126" max="5126" width="25" style="122" customWidth="1"/>
    <col min="5127" max="5127" width="22" style="122" customWidth="1"/>
    <col min="5128" max="5128" width="20.5703125" style="122" customWidth="1"/>
    <col min="5129" max="5131" width="22.42578125" style="122" customWidth="1"/>
    <col min="5132" max="5376" width="11.42578125" style="122"/>
    <col min="5377" max="5377" width="1" style="122" customWidth="1"/>
    <col min="5378" max="5378" width="25.42578125" style="122" customWidth="1"/>
    <col min="5379" max="5379" width="14.5703125" style="122" customWidth="1"/>
    <col min="5380" max="5380" width="20.140625" style="122" customWidth="1"/>
    <col min="5381" max="5381" width="16.42578125" style="122" customWidth="1"/>
    <col min="5382" max="5382" width="25" style="122" customWidth="1"/>
    <col min="5383" max="5383" width="22" style="122" customWidth="1"/>
    <col min="5384" max="5384" width="20.5703125" style="122" customWidth="1"/>
    <col min="5385" max="5387" width="22.42578125" style="122" customWidth="1"/>
    <col min="5388" max="5632" width="11.42578125" style="122"/>
    <col min="5633" max="5633" width="1" style="122" customWidth="1"/>
    <col min="5634" max="5634" width="25.42578125" style="122" customWidth="1"/>
    <col min="5635" max="5635" width="14.5703125" style="122" customWidth="1"/>
    <col min="5636" max="5636" width="20.140625" style="122" customWidth="1"/>
    <col min="5637" max="5637" width="16.42578125" style="122" customWidth="1"/>
    <col min="5638" max="5638" width="25" style="122" customWidth="1"/>
    <col min="5639" max="5639" width="22" style="122" customWidth="1"/>
    <col min="5640" max="5640" width="20.5703125" style="122" customWidth="1"/>
    <col min="5641" max="5643" width="22.42578125" style="122" customWidth="1"/>
    <col min="5644" max="5888" width="11.42578125" style="122"/>
    <col min="5889" max="5889" width="1" style="122" customWidth="1"/>
    <col min="5890" max="5890" width="25.42578125" style="122" customWidth="1"/>
    <col min="5891" max="5891" width="14.5703125" style="122" customWidth="1"/>
    <col min="5892" max="5892" width="20.140625" style="122" customWidth="1"/>
    <col min="5893" max="5893" width="16.42578125" style="122" customWidth="1"/>
    <col min="5894" max="5894" width="25" style="122" customWidth="1"/>
    <col min="5895" max="5895" width="22" style="122" customWidth="1"/>
    <col min="5896" max="5896" width="20.5703125" style="122" customWidth="1"/>
    <col min="5897" max="5899" width="22.42578125" style="122" customWidth="1"/>
    <col min="5900" max="6144" width="11.42578125" style="122"/>
    <col min="6145" max="6145" width="1" style="122" customWidth="1"/>
    <col min="6146" max="6146" width="25.42578125" style="122" customWidth="1"/>
    <col min="6147" max="6147" width="14.5703125" style="122" customWidth="1"/>
    <col min="6148" max="6148" width="20.140625" style="122" customWidth="1"/>
    <col min="6149" max="6149" width="16.42578125" style="122" customWidth="1"/>
    <col min="6150" max="6150" width="25" style="122" customWidth="1"/>
    <col min="6151" max="6151" width="22" style="122" customWidth="1"/>
    <col min="6152" max="6152" width="20.5703125" style="122" customWidth="1"/>
    <col min="6153" max="6155" width="22.42578125" style="122" customWidth="1"/>
    <col min="6156" max="6400" width="11.42578125" style="122"/>
    <col min="6401" max="6401" width="1" style="122" customWidth="1"/>
    <col min="6402" max="6402" width="25.42578125" style="122" customWidth="1"/>
    <col min="6403" max="6403" width="14.5703125" style="122" customWidth="1"/>
    <col min="6404" max="6404" width="20.140625" style="122" customWidth="1"/>
    <col min="6405" max="6405" width="16.42578125" style="122" customWidth="1"/>
    <col min="6406" max="6406" width="25" style="122" customWidth="1"/>
    <col min="6407" max="6407" width="22" style="122" customWidth="1"/>
    <col min="6408" max="6408" width="20.5703125" style="122" customWidth="1"/>
    <col min="6409" max="6411" width="22.42578125" style="122" customWidth="1"/>
    <col min="6412" max="6656" width="11.42578125" style="122"/>
    <col min="6657" max="6657" width="1" style="122" customWidth="1"/>
    <col min="6658" max="6658" width="25.42578125" style="122" customWidth="1"/>
    <col min="6659" max="6659" width="14.5703125" style="122" customWidth="1"/>
    <col min="6660" max="6660" width="20.140625" style="122" customWidth="1"/>
    <col min="6661" max="6661" width="16.42578125" style="122" customWidth="1"/>
    <col min="6662" max="6662" width="25" style="122" customWidth="1"/>
    <col min="6663" max="6663" width="22" style="122" customWidth="1"/>
    <col min="6664" max="6664" width="20.5703125" style="122" customWidth="1"/>
    <col min="6665" max="6667" width="22.42578125" style="122" customWidth="1"/>
    <col min="6668" max="6912" width="11.42578125" style="122"/>
    <col min="6913" max="6913" width="1" style="122" customWidth="1"/>
    <col min="6914" max="6914" width="25.42578125" style="122" customWidth="1"/>
    <col min="6915" max="6915" width="14.5703125" style="122" customWidth="1"/>
    <col min="6916" max="6916" width="20.140625" style="122" customWidth="1"/>
    <col min="6917" max="6917" width="16.42578125" style="122" customWidth="1"/>
    <col min="6918" max="6918" width="25" style="122" customWidth="1"/>
    <col min="6919" max="6919" width="22" style="122" customWidth="1"/>
    <col min="6920" max="6920" width="20.5703125" style="122" customWidth="1"/>
    <col min="6921" max="6923" width="22.42578125" style="122" customWidth="1"/>
    <col min="6924" max="7168" width="11.42578125" style="122"/>
    <col min="7169" max="7169" width="1" style="122" customWidth="1"/>
    <col min="7170" max="7170" width="25.42578125" style="122" customWidth="1"/>
    <col min="7171" max="7171" width="14.5703125" style="122" customWidth="1"/>
    <col min="7172" max="7172" width="20.140625" style="122" customWidth="1"/>
    <col min="7173" max="7173" width="16.42578125" style="122" customWidth="1"/>
    <col min="7174" max="7174" width="25" style="122" customWidth="1"/>
    <col min="7175" max="7175" width="22" style="122" customWidth="1"/>
    <col min="7176" max="7176" width="20.5703125" style="122" customWidth="1"/>
    <col min="7177" max="7179" width="22.42578125" style="122" customWidth="1"/>
    <col min="7180" max="7424" width="11.42578125" style="122"/>
    <col min="7425" max="7425" width="1" style="122" customWidth="1"/>
    <col min="7426" max="7426" width="25.42578125" style="122" customWidth="1"/>
    <col min="7427" max="7427" width="14.5703125" style="122" customWidth="1"/>
    <col min="7428" max="7428" width="20.140625" style="122" customWidth="1"/>
    <col min="7429" max="7429" width="16.42578125" style="122" customWidth="1"/>
    <col min="7430" max="7430" width="25" style="122" customWidth="1"/>
    <col min="7431" max="7431" width="22" style="122" customWidth="1"/>
    <col min="7432" max="7432" width="20.5703125" style="122" customWidth="1"/>
    <col min="7433" max="7435" width="22.42578125" style="122" customWidth="1"/>
    <col min="7436" max="7680" width="11.42578125" style="122"/>
    <col min="7681" max="7681" width="1" style="122" customWidth="1"/>
    <col min="7682" max="7682" width="25.42578125" style="122" customWidth="1"/>
    <col min="7683" max="7683" width="14.5703125" style="122" customWidth="1"/>
    <col min="7684" max="7684" width="20.140625" style="122" customWidth="1"/>
    <col min="7685" max="7685" width="16.42578125" style="122" customWidth="1"/>
    <col min="7686" max="7686" width="25" style="122" customWidth="1"/>
    <col min="7687" max="7687" width="22" style="122" customWidth="1"/>
    <col min="7688" max="7688" width="20.5703125" style="122" customWidth="1"/>
    <col min="7689" max="7691" width="22.42578125" style="122" customWidth="1"/>
    <col min="7692" max="7936" width="11.42578125" style="122"/>
    <col min="7937" max="7937" width="1" style="122" customWidth="1"/>
    <col min="7938" max="7938" width="25.42578125" style="122" customWidth="1"/>
    <col min="7939" max="7939" width="14.5703125" style="122" customWidth="1"/>
    <col min="7940" max="7940" width="20.140625" style="122" customWidth="1"/>
    <col min="7941" max="7941" width="16.42578125" style="122" customWidth="1"/>
    <col min="7942" max="7942" width="25" style="122" customWidth="1"/>
    <col min="7943" max="7943" width="22" style="122" customWidth="1"/>
    <col min="7944" max="7944" width="20.5703125" style="122" customWidth="1"/>
    <col min="7945" max="7947" width="22.42578125" style="122" customWidth="1"/>
    <col min="7948" max="8192" width="11.42578125" style="122"/>
    <col min="8193" max="8193" width="1" style="122" customWidth="1"/>
    <col min="8194" max="8194" width="25.42578125" style="122" customWidth="1"/>
    <col min="8195" max="8195" width="14.5703125" style="122" customWidth="1"/>
    <col min="8196" max="8196" width="20.140625" style="122" customWidth="1"/>
    <col min="8197" max="8197" width="16.42578125" style="122" customWidth="1"/>
    <col min="8198" max="8198" width="25" style="122" customWidth="1"/>
    <col min="8199" max="8199" width="22" style="122" customWidth="1"/>
    <col min="8200" max="8200" width="20.5703125" style="122" customWidth="1"/>
    <col min="8201" max="8203" width="22.42578125" style="122" customWidth="1"/>
    <col min="8204" max="8448" width="11.42578125" style="122"/>
    <col min="8449" max="8449" width="1" style="122" customWidth="1"/>
    <col min="8450" max="8450" width="25.42578125" style="122" customWidth="1"/>
    <col min="8451" max="8451" width="14.5703125" style="122" customWidth="1"/>
    <col min="8452" max="8452" width="20.140625" style="122" customWidth="1"/>
    <col min="8453" max="8453" width="16.42578125" style="122" customWidth="1"/>
    <col min="8454" max="8454" width="25" style="122" customWidth="1"/>
    <col min="8455" max="8455" width="22" style="122" customWidth="1"/>
    <col min="8456" max="8456" width="20.5703125" style="122" customWidth="1"/>
    <col min="8457" max="8459" width="22.42578125" style="122" customWidth="1"/>
    <col min="8460" max="8704" width="11.42578125" style="122"/>
    <col min="8705" max="8705" width="1" style="122" customWidth="1"/>
    <col min="8706" max="8706" width="25.42578125" style="122" customWidth="1"/>
    <col min="8707" max="8707" width="14.5703125" style="122" customWidth="1"/>
    <col min="8708" max="8708" width="20.140625" style="122" customWidth="1"/>
    <col min="8709" max="8709" width="16.42578125" style="122" customWidth="1"/>
    <col min="8710" max="8710" width="25" style="122" customWidth="1"/>
    <col min="8711" max="8711" width="22" style="122" customWidth="1"/>
    <col min="8712" max="8712" width="20.5703125" style="122" customWidth="1"/>
    <col min="8713" max="8715" width="22.42578125" style="122" customWidth="1"/>
    <col min="8716" max="8960" width="11.42578125" style="122"/>
    <col min="8961" max="8961" width="1" style="122" customWidth="1"/>
    <col min="8962" max="8962" width="25.42578125" style="122" customWidth="1"/>
    <col min="8963" max="8963" width="14.5703125" style="122" customWidth="1"/>
    <col min="8964" max="8964" width="20.140625" style="122" customWidth="1"/>
    <col min="8965" max="8965" width="16.42578125" style="122" customWidth="1"/>
    <col min="8966" max="8966" width="25" style="122" customWidth="1"/>
    <col min="8967" max="8967" width="22" style="122" customWidth="1"/>
    <col min="8968" max="8968" width="20.5703125" style="122" customWidth="1"/>
    <col min="8969" max="8971" width="22.42578125" style="122" customWidth="1"/>
    <col min="8972" max="9216" width="11.42578125" style="122"/>
    <col min="9217" max="9217" width="1" style="122" customWidth="1"/>
    <col min="9218" max="9218" width="25.42578125" style="122" customWidth="1"/>
    <col min="9219" max="9219" width="14.5703125" style="122" customWidth="1"/>
    <col min="9220" max="9220" width="20.140625" style="122" customWidth="1"/>
    <col min="9221" max="9221" width="16.42578125" style="122" customWidth="1"/>
    <col min="9222" max="9222" width="25" style="122" customWidth="1"/>
    <col min="9223" max="9223" width="22" style="122" customWidth="1"/>
    <col min="9224" max="9224" width="20.5703125" style="122" customWidth="1"/>
    <col min="9225" max="9227" width="22.42578125" style="122" customWidth="1"/>
    <col min="9228" max="9472" width="11.42578125" style="122"/>
    <col min="9473" max="9473" width="1" style="122" customWidth="1"/>
    <col min="9474" max="9474" width="25.42578125" style="122" customWidth="1"/>
    <col min="9475" max="9475" width="14.5703125" style="122" customWidth="1"/>
    <col min="9476" max="9476" width="20.140625" style="122" customWidth="1"/>
    <col min="9477" max="9477" width="16.42578125" style="122" customWidth="1"/>
    <col min="9478" max="9478" width="25" style="122" customWidth="1"/>
    <col min="9479" max="9479" width="22" style="122" customWidth="1"/>
    <col min="9480" max="9480" width="20.5703125" style="122" customWidth="1"/>
    <col min="9481" max="9483" width="22.42578125" style="122" customWidth="1"/>
    <col min="9484" max="9728" width="11.42578125" style="122"/>
    <col min="9729" max="9729" width="1" style="122" customWidth="1"/>
    <col min="9730" max="9730" width="25.42578125" style="122" customWidth="1"/>
    <col min="9731" max="9731" width="14.5703125" style="122" customWidth="1"/>
    <col min="9732" max="9732" width="20.140625" style="122" customWidth="1"/>
    <col min="9733" max="9733" width="16.42578125" style="122" customWidth="1"/>
    <col min="9734" max="9734" width="25" style="122" customWidth="1"/>
    <col min="9735" max="9735" width="22" style="122" customWidth="1"/>
    <col min="9736" max="9736" width="20.5703125" style="122" customWidth="1"/>
    <col min="9737" max="9739" width="22.42578125" style="122" customWidth="1"/>
    <col min="9740" max="9984" width="11.42578125" style="122"/>
    <col min="9985" max="9985" width="1" style="122" customWidth="1"/>
    <col min="9986" max="9986" width="25.42578125" style="122" customWidth="1"/>
    <col min="9987" max="9987" width="14.5703125" style="122" customWidth="1"/>
    <col min="9988" max="9988" width="20.140625" style="122" customWidth="1"/>
    <col min="9989" max="9989" width="16.42578125" style="122" customWidth="1"/>
    <col min="9990" max="9990" width="25" style="122" customWidth="1"/>
    <col min="9991" max="9991" width="22" style="122" customWidth="1"/>
    <col min="9992" max="9992" width="20.5703125" style="122" customWidth="1"/>
    <col min="9993" max="9995" width="22.42578125" style="122" customWidth="1"/>
    <col min="9996" max="10240" width="11.42578125" style="122"/>
    <col min="10241" max="10241" width="1" style="122" customWidth="1"/>
    <col min="10242" max="10242" width="25.42578125" style="122" customWidth="1"/>
    <col min="10243" max="10243" width="14.5703125" style="122" customWidth="1"/>
    <col min="10244" max="10244" width="20.140625" style="122" customWidth="1"/>
    <col min="10245" max="10245" width="16.42578125" style="122" customWidth="1"/>
    <col min="10246" max="10246" width="25" style="122" customWidth="1"/>
    <col min="10247" max="10247" width="22" style="122" customWidth="1"/>
    <col min="10248" max="10248" width="20.5703125" style="122" customWidth="1"/>
    <col min="10249" max="10251" width="22.42578125" style="122" customWidth="1"/>
    <col min="10252" max="10496" width="11.42578125" style="122"/>
    <col min="10497" max="10497" width="1" style="122" customWidth="1"/>
    <col min="10498" max="10498" width="25.42578125" style="122" customWidth="1"/>
    <col min="10499" max="10499" width="14.5703125" style="122" customWidth="1"/>
    <col min="10500" max="10500" width="20.140625" style="122" customWidth="1"/>
    <col min="10501" max="10501" width="16.42578125" style="122" customWidth="1"/>
    <col min="10502" max="10502" width="25" style="122" customWidth="1"/>
    <col min="10503" max="10503" width="22" style="122" customWidth="1"/>
    <col min="10504" max="10504" width="20.5703125" style="122" customWidth="1"/>
    <col min="10505" max="10507" width="22.42578125" style="122" customWidth="1"/>
    <col min="10508" max="10752" width="11.42578125" style="122"/>
    <col min="10753" max="10753" width="1" style="122" customWidth="1"/>
    <col min="10754" max="10754" width="25.42578125" style="122" customWidth="1"/>
    <col min="10755" max="10755" width="14.5703125" style="122" customWidth="1"/>
    <col min="10756" max="10756" width="20.140625" style="122" customWidth="1"/>
    <col min="10757" max="10757" width="16.42578125" style="122" customWidth="1"/>
    <col min="10758" max="10758" width="25" style="122" customWidth="1"/>
    <col min="10759" max="10759" width="22" style="122" customWidth="1"/>
    <col min="10760" max="10760" width="20.5703125" style="122" customWidth="1"/>
    <col min="10761" max="10763" width="22.42578125" style="122" customWidth="1"/>
    <col min="10764" max="11008" width="11.42578125" style="122"/>
    <col min="11009" max="11009" width="1" style="122" customWidth="1"/>
    <col min="11010" max="11010" width="25.42578125" style="122" customWidth="1"/>
    <col min="11011" max="11011" width="14.5703125" style="122" customWidth="1"/>
    <col min="11012" max="11012" width="20.140625" style="122" customWidth="1"/>
    <col min="11013" max="11013" width="16.42578125" style="122" customWidth="1"/>
    <col min="11014" max="11014" width="25" style="122" customWidth="1"/>
    <col min="11015" max="11015" width="22" style="122" customWidth="1"/>
    <col min="11016" max="11016" width="20.5703125" style="122" customWidth="1"/>
    <col min="11017" max="11019" width="22.42578125" style="122" customWidth="1"/>
    <col min="11020" max="11264" width="11.42578125" style="122"/>
    <col min="11265" max="11265" width="1" style="122" customWidth="1"/>
    <col min="11266" max="11266" width="25.42578125" style="122" customWidth="1"/>
    <col min="11267" max="11267" width="14.5703125" style="122" customWidth="1"/>
    <col min="11268" max="11268" width="20.140625" style="122" customWidth="1"/>
    <col min="11269" max="11269" width="16.42578125" style="122" customWidth="1"/>
    <col min="11270" max="11270" width="25" style="122" customWidth="1"/>
    <col min="11271" max="11271" width="22" style="122" customWidth="1"/>
    <col min="11272" max="11272" width="20.5703125" style="122" customWidth="1"/>
    <col min="11273" max="11275" width="22.42578125" style="122" customWidth="1"/>
    <col min="11276" max="11520" width="11.42578125" style="122"/>
    <col min="11521" max="11521" width="1" style="122" customWidth="1"/>
    <col min="11522" max="11522" width="25.42578125" style="122" customWidth="1"/>
    <col min="11523" max="11523" width="14.5703125" style="122" customWidth="1"/>
    <col min="11524" max="11524" width="20.140625" style="122" customWidth="1"/>
    <col min="11525" max="11525" width="16.42578125" style="122" customWidth="1"/>
    <col min="11526" max="11526" width="25" style="122" customWidth="1"/>
    <col min="11527" max="11527" width="22" style="122" customWidth="1"/>
    <col min="11528" max="11528" width="20.5703125" style="122" customWidth="1"/>
    <col min="11529" max="11531" width="22.42578125" style="122" customWidth="1"/>
    <col min="11532" max="11776" width="11.42578125" style="122"/>
    <col min="11777" max="11777" width="1" style="122" customWidth="1"/>
    <col min="11778" max="11778" width="25.42578125" style="122" customWidth="1"/>
    <col min="11779" max="11779" width="14.5703125" style="122" customWidth="1"/>
    <col min="11780" max="11780" width="20.140625" style="122" customWidth="1"/>
    <col min="11781" max="11781" width="16.42578125" style="122" customWidth="1"/>
    <col min="11782" max="11782" width="25" style="122" customWidth="1"/>
    <col min="11783" max="11783" width="22" style="122" customWidth="1"/>
    <col min="11784" max="11784" width="20.5703125" style="122" customWidth="1"/>
    <col min="11785" max="11787" width="22.42578125" style="122" customWidth="1"/>
    <col min="11788" max="12032" width="11.42578125" style="122"/>
    <col min="12033" max="12033" width="1" style="122" customWidth="1"/>
    <col min="12034" max="12034" width="25.42578125" style="122" customWidth="1"/>
    <col min="12035" max="12035" width="14.5703125" style="122" customWidth="1"/>
    <col min="12036" max="12036" width="20.140625" style="122" customWidth="1"/>
    <col min="12037" max="12037" width="16.42578125" style="122" customWidth="1"/>
    <col min="12038" max="12038" width="25" style="122" customWidth="1"/>
    <col min="12039" max="12039" width="22" style="122" customWidth="1"/>
    <col min="12040" max="12040" width="20.5703125" style="122" customWidth="1"/>
    <col min="12041" max="12043" width="22.42578125" style="122" customWidth="1"/>
    <col min="12044" max="12288" width="11.42578125" style="122"/>
    <col min="12289" max="12289" width="1" style="122" customWidth="1"/>
    <col min="12290" max="12290" width="25.42578125" style="122" customWidth="1"/>
    <col min="12291" max="12291" width="14.5703125" style="122" customWidth="1"/>
    <col min="12292" max="12292" width="20.140625" style="122" customWidth="1"/>
    <col min="12293" max="12293" width="16.42578125" style="122" customWidth="1"/>
    <col min="12294" max="12294" width="25" style="122" customWidth="1"/>
    <col min="12295" max="12295" width="22" style="122" customWidth="1"/>
    <col min="12296" max="12296" width="20.5703125" style="122" customWidth="1"/>
    <col min="12297" max="12299" width="22.42578125" style="122" customWidth="1"/>
    <col min="12300" max="12544" width="11.42578125" style="122"/>
    <col min="12545" max="12545" width="1" style="122" customWidth="1"/>
    <col min="12546" max="12546" width="25.42578125" style="122" customWidth="1"/>
    <col min="12547" max="12547" width="14.5703125" style="122" customWidth="1"/>
    <col min="12548" max="12548" width="20.140625" style="122" customWidth="1"/>
    <col min="12549" max="12549" width="16.42578125" style="122" customWidth="1"/>
    <col min="12550" max="12550" width="25" style="122" customWidth="1"/>
    <col min="12551" max="12551" width="22" style="122" customWidth="1"/>
    <col min="12552" max="12552" width="20.5703125" style="122" customWidth="1"/>
    <col min="12553" max="12555" width="22.42578125" style="122" customWidth="1"/>
    <col min="12556" max="12800" width="11.42578125" style="122"/>
    <col min="12801" max="12801" width="1" style="122" customWidth="1"/>
    <col min="12802" max="12802" width="25.42578125" style="122" customWidth="1"/>
    <col min="12803" max="12803" width="14.5703125" style="122" customWidth="1"/>
    <col min="12804" max="12804" width="20.140625" style="122" customWidth="1"/>
    <col min="12805" max="12805" width="16.42578125" style="122" customWidth="1"/>
    <col min="12806" max="12806" width="25" style="122" customWidth="1"/>
    <col min="12807" max="12807" width="22" style="122" customWidth="1"/>
    <col min="12808" max="12808" width="20.5703125" style="122" customWidth="1"/>
    <col min="12809" max="12811" width="22.42578125" style="122" customWidth="1"/>
    <col min="12812" max="13056" width="11.42578125" style="122"/>
    <col min="13057" max="13057" width="1" style="122" customWidth="1"/>
    <col min="13058" max="13058" width="25.42578125" style="122" customWidth="1"/>
    <col min="13059" max="13059" width="14.5703125" style="122" customWidth="1"/>
    <col min="13060" max="13060" width="20.140625" style="122" customWidth="1"/>
    <col min="13061" max="13061" width="16.42578125" style="122" customWidth="1"/>
    <col min="13062" max="13062" width="25" style="122" customWidth="1"/>
    <col min="13063" max="13063" width="22" style="122" customWidth="1"/>
    <col min="13064" max="13064" width="20.5703125" style="122" customWidth="1"/>
    <col min="13065" max="13067" width="22.42578125" style="122" customWidth="1"/>
    <col min="13068" max="13312" width="11.42578125" style="122"/>
    <col min="13313" max="13313" width="1" style="122" customWidth="1"/>
    <col min="13314" max="13314" width="25.42578125" style="122" customWidth="1"/>
    <col min="13315" max="13315" width="14.5703125" style="122" customWidth="1"/>
    <col min="13316" max="13316" width="20.140625" style="122" customWidth="1"/>
    <col min="13317" max="13317" width="16.42578125" style="122" customWidth="1"/>
    <col min="13318" max="13318" width="25" style="122" customWidth="1"/>
    <col min="13319" max="13319" width="22" style="122" customWidth="1"/>
    <col min="13320" max="13320" width="20.5703125" style="122" customWidth="1"/>
    <col min="13321" max="13323" width="22.42578125" style="122" customWidth="1"/>
    <col min="13324" max="13568" width="11.42578125" style="122"/>
    <col min="13569" max="13569" width="1" style="122" customWidth="1"/>
    <col min="13570" max="13570" width="25.42578125" style="122" customWidth="1"/>
    <col min="13571" max="13571" width="14.5703125" style="122" customWidth="1"/>
    <col min="13572" max="13572" width="20.140625" style="122" customWidth="1"/>
    <col min="13573" max="13573" width="16.42578125" style="122" customWidth="1"/>
    <col min="13574" max="13574" width="25" style="122" customWidth="1"/>
    <col min="13575" max="13575" width="22" style="122" customWidth="1"/>
    <col min="13576" max="13576" width="20.5703125" style="122" customWidth="1"/>
    <col min="13577" max="13579" width="22.42578125" style="122" customWidth="1"/>
    <col min="13580" max="13824" width="11.42578125" style="122"/>
    <col min="13825" max="13825" width="1" style="122" customWidth="1"/>
    <col min="13826" max="13826" width="25.42578125" style="122" customWidth="1"/>
    <col min="13827" max="13827" width="14.5703125" style="122" customWidth="1"/>
    <col min="13828" max="13828" width="20.140625" style="122" customWidth="1"/>
    <col min="13829" max="13829" width="16.42578125" style="122" customWidth="1"/>
    <col min="13830" max="13830" width="25" style="122" customWidth="1"/>
    <col min="13831" max="13831" width="22" style="122" customWidth="1"/>
    <col min="13832" max="13832" width="20.5703125" style="122" customWidth="1"/>
    <col min="13833" max="13835" width="22.42578125" style="122" customWidth="1"/>
    <col min="13836" max="14080" width="11.42578125" style="122"/>
    <col min="14081" max="14081" width="1" style="122" customWidth="1"/>
    <col min="14082" max="14082" width="25.42578125" style="122" customWidth="1"/>
    <col min="14083" max="14083" width="14.5703125" style="122" customWidth="1"/>
    <col min="14084" max="14084" width="20.140625" style="122" customWidth="1"/>
    <col min="14085" max="14085" width="16.42578125" style="122" customWidth="1"/>
    <col min="14086" max="14086" width="25" style="122" customWidth="1"/>
    <col min="14087" max="14087" width="22" style="122" customWidth="1"/>
    <col min="14088" max="14088" width="20.5703125" style="122" customWidth="1"/>
    <col min="14089" max="14091" width="22.42578125" style="122" customWidth="1"/>
    <col min="14092" max="14336" width="11.42578125" style="122"/>
    <col min="14337" max="14337" width="1" style="122" customWidth="1"/>
    <col min="14338" max="14338" width="25.42578125" style="122" customWidth="1"/>
    <col min="14339" max="14339" width="14.5703125" style="122" customWidth="1"/>
    <col min="14340" max="14340" width="20.140625" style="122" customWidth="1"/>
    <col min="14341" max="14341" width="16.42578125" style="122" customWidth="1"/>
    <col min="14342" max="14342" width="25" style="122" customWidth="1"/>
    <col min="14343" max="14343" width="22" style="122" customWidth="1"/>
    <col min="14344" max="14344" width="20.5703125" style="122" customWidth="1"/>
    <col min="14345" max="14347" width="22.42578125" style="122" customWidth="1"/>
    <col min="14348" max="14592" width="11.42578125" style="122"/>
    <col min="14593" max="14593" width="1" style="122" customWidth="1"/>
    <col min="14594" max="14594" width="25.42578125" style="122" customWidth="1"/>
    <col min="14595" max="14595" width="14.5703125" style="122" customWidth="1"/>
    <col min="14596" max="14596" width="20.140625" style="122" customWidth="1"/>
    <col min="14597" max="14597" width="16.42578125" style="122" customWidth="1"/>
    <col min="14598" max="14598" width="25" style="122" customWidth="1"/>
    <col min="14599" max="14599" width="22" style="122" customWidth="1"/>
    <col min="14600" max="14600" width="20.5703125" style="122" customWidth="1"/>
    <col min="14601" max="14603" width="22.42578125" style="122" customWidth="1"/>
    <col min="14604" max="14848" width="11.42578125" style="122"/>
    <col min="14849" max="14849" width="1" style="122" customWidth="1"/>
    <col min="14850" max="14850" width="25.42578125" style="122" customWidth="1"/>
    <col min="14851" max="14851" width="14.5703125" style="122" customWidth="1"/>
    <col min="14852" max="14852" width="20.140625" style="122" customWidth="1"/>
    <col min="14853" max="14853" width="16.42578125" style="122" customWidth="1"/>
    <col min="14854" max="14854" width="25" style="122" customWidth="1"/>
    <col min="14855" max="14855" width="22" style="122" customWidth="1"/>
    <col min="14856" max="14856" width="20.5703125" style="122" customWidth="1"/>
    <col min="14857" max="14859" width="22.42578125" style="122" customWidth="1"/>
    <col min="14860" max="15104" width="11.42578125" style="122"/>
    <col min="15105" max="15105" width="1" style="122" customWidth="1"/>
    <col min="15106" max="15106" width="25.42578125" style="122" customWidth="1"/>
    <col min="15107" max="15107" width="14.5703125" style="122" customWidth="1"/>
    <col min="15108" max="15108" width="20.140625" style="122" customWidth="1"/>
    <col min="15109" max="15109" width="16.42578125" style="122" customWidth="1"/>
    <col min="15110" max="15110" width="25" style="122" customWidth="1"/>
    <col min="15111" max="15111" width="22" style="122" customWidth="1"/>
    <col min="15112" max="15112" width="20.5703125" style="122" customWidth="1"/>
    <col min="15113" max="15115" width="22.42578125" style="122" customWidth="1"/>
    <col min="15116" max="15360" width="11.42578125" style="122"/>
    <col min="15361" max="15361" width="1" style="122" customWidth="1"/>
    <col min="15362" max="15362" width="25.42578125" style="122" customWidth="1"/>
    <col min="15363" max="15363" width="14.5703125" style="122" customWidth="1"/>
    <col min="15364" max="15364" width="20.140625" style="122" customWidth="1"/>
    <col min="15365" max="15365" width="16.42578125" style="122" customWidth="1"/>
    <col min="15366" max="15366" width="25" style="122" customWidth="1"/>
    <col min="15367" max="15367" width="22" style="122" customWidth="1"/>
    <col min="15368" max="15368" width="20.5703125" style="122" customWidth="1"/>
    <col min="15369" max="15371" width="22.42578125" style="122" customWidth="1"/>
    <col min="15372" max="15616" width="11.42578125" style="122"/>
    <col min="15617" max="15617" width="1" style="122" customWidth="1"/>
    <col min="15618" max="15618" width="25.42578125" style="122" customWidth="1"/>
    <col min="15619" max="15619" width="14.5703125" style="122" customWidth="1"/>
    <col min="15620" max="15620" width="20.140625" style="122" customWidth="1"/>
    <col min="15621" max="15621" width="16.42578125" style="122" customWidth="1"/>
    <col min="15622" max="15622" width="25" style="122" customWidth="1"/>
    <col min="15623" max="15623" width="22" style="122" customWidth="1"/>
    <col min="15624" max="15624" width="20.5703125" style="122" customWidth="1"/>
    <col min="15625" max="15627" width="22.42578125" style="122" customWidth="1"/>
    <col min="15628" max="15872" width="11.42578125" style="122"/>
    <col min="15873" max="15873" width="1" style="122" customWidth="1"/>
    <col min="15874" max="15874" width="25.42578125" style="122" customWidth="1"/>
    <col min="15875" max="15875" width="14.5703125" style="122" customWidth="1"/>
    <col min="15876" max="15876" width="20.140625" style="122" customWidth="1"/>
    <col min="15877" max="15877" width="16.42578125" style="122" customWidth="1"/>
    <col min="15878" max="15878" width="25" style="122" customWidth="1"/>
    <col min="15879" max="15879" width="22" style="122" customWidth="1"/>
    <col min="15880" max="15880" width="20.5703125" style="122" customWidth="1"/>
    <col min="15881" max="15883" width="22.42578125" style="122" customWidth="1"/>
    <col min="15884" max="16128" width="11.42578125" style="122"/>
    <col min="16129" max="16129" width="1" style="122" customWidth="1"/>
    <col min="16130" max="16130" width="25.42578125" style="122" customWidth="1"/>
    <col min="16131" max="16131" width="14.5703125" style="122" customWidth="1"/>
    <col min="16132" max="16132" width="20.140625" style="122" customWidth="1"/>
    <col min="16133" max="16133" width="16.42578125" style="122" customWidth="1"/>
    <col min="16134" max="16134" width="25" style="122" customWidth="1"/>
    <col min="16135" max="16135" width="22" style="122" customWidth="1"/>
    <col min="16136" max="16136" width="20.5703125" style="122" customWidth="1"/>
    <col min="16137" max="16139" width="22.42578125" style="122" customWidth="1"/>
    <col min="16140" max="16384" width="11.42578125" style="122"/>
  </cols>
  <sheetData>
    <row r="1" spans="2:24" s="121" customFormat="1" ht="6" customHeight="1" x14ac:dyDescent="0.2">
      <c r="B1" s="285"/>
      <c r="C1" s="122"/>
      <c r="D1" s="122"/>
      <c r="E1" s="122"/>
      <c r="F1" s="122"/>
      <c r="G1" s="286"/>
      <c r="H1" s="122"/>
      <c r="I1" s="122"/>
      <c r="M1" s="14"/>
      <c r="N1" s="14"/>
      <c r="O1" s="14"/>
      <c r="V1" s="122"/>
      <c r="W1" s="122"/>
      <c r="X1" s="122"/>
    </row>
    <row r="2" spans="2:24" s="121" customFormat="1" ht="25.5" customHeight="1" x14ac:dyDescent="0.2">
      <c r="B2" s="426"/>
      <c r="C2" s="427" t="s">
        <v>340</v>
      </c>
      <c r="D2" s="427"/>
      <c r="E2" s="427"/>
      <c r="F2" s="427"/>
      <c r="G2" s="427"/>
      <c r="H2" s="427"/>
      <c r="I2" s="427"/>
      <c r="J2" s="287"/>
      <c r="K2" s="287"/>
      <c r="M2" s="123" t="s">
        <v>35</v>
      </c>
      <c r="N2" s="14"/>
      <c r="O2" s="14"/>
      <c r="V2" s="122"/>
      <c r="W2" s="122"/>
      <c r="X2" s="122"/>
    </row>
    <row r="3" spans="2:24" s="121" customFormat="1" ht="25.5" customHeight="1" x14ac:dyDescent="0.2">
      <c r="B3" s="426"/>
      <c r="C3" s="428" t="s">
        <v>18</v>
      </c>
      <c r="D3" s="428"/>
      <c r="E3" s="428"/>
      <c r="F3" s="428"/>
      <c r="G3" s="428"/>
      <c r="H3" s="428"/>
      <c r="I3" s="428"/>
      <c r="J3" s="287"/>
      <c r="K3" s="287"/>
      <c r="M3" s="123" t="s">
        <v>30</v>
      </c>
      <c r="N3" s="14"/>
      <c r="O3" s="14"/>
      <c r="V3" s="122"/>
      <c r="W3" s="122"/>
      <c r="X3" s="122"/>
    </row>
    <row r="4" spans="2:24" s="121" customFormat="1" ht="25.5" customHeight="1" x14ac:dyDescent="0.2">
      <c r="B4" s="426"/>
      <c r="C4" s="428" t="s">
        <v>0</v>
      </c>
      <c r="D4" s="428"/>
      <c r="E4" s="428"/>
      <c r="F4" s="428"/>
      <c r="G4" s="428"/>
      <c r="H4" s="428"/>
      <c r="I4" s="428"/>
      <c r="J4" s="287"/>
      <c r="K4" s="287"/>
      <c r="M4" s="123" t="s">
        <v>36</v>
      </c>
      <c r="N4" s="14"/>
      <c r="O4" s="14"/>
      <c r="V4" s="122"/>
      <c r="W4" s="122"/>
      <c r="X4" s="122"/>
    </row>
    <row r="5" spans="2:24" s="121" customFormat="1" ht="25.5" customHeight="1" x14ac:dyDescent="0.2">
      <c r="B5" s="426"/>
      <c r="C5" s="428" t="s">
        <v>38</v>
      </c>
      <c r="D5" s="428"/>
      <c r="E5" s="428"/>
      <c r="F5" s="428"/>
      <c r="G5" s="429" t="s">
        <v>103</v>
      </c>
      <c r="H5" s="429"/>
      <c r="I5" s="429"/>
      <c r="J5" s="287"/>
      <c r="K5" s="287"/>
      <c r="M5" s="123" t="s">
        <v>31</v>
      </c>
      <c r="N5" s="14"/>
      <c r="O5" s="14"/>
      <c r="V5" s="122"/>
      <c r="W5" s="122"/>
      <c r="X5" s="122"/>
    </row>
    <row r="6" spans="2:24" s="121" customFormat="1" ht="23.25" customHeight="1" x14ac:dyDescent="0.2">
      <c r="B6" s="347" t="s">
        <v>1</v>
      </c>
      <c r="C6" s="347"/>
      <c r="D6" s="347"/>
      <c r="E6" s="347"/>
      <c r="F6" s="347"/>
      <c r="G6" s="347"/>
      <c r="H6" s="347"/>
      <c r="I6" s="347"/>
      <c r="J6" s="202"/>
      <c r="K6" s="202"/>
      <c r="M6" s="14"/>
      <c r="N6" s="14"/>
      <c r="O6" s="14"/>
      <c r="V6" s="122"/>
      <c r="W6" s="122"/>
      <c r="X6" s="122"/>
    </row>
    <row r="7" spans="2:24" s="121" customFormat="1" ht="24" customHeight="1" x14ac:dyDescent="0.2">
      <c r="B7" s="433" t="s">
        <v>37</v>
      </c>
      <c r="C7" s="433"/>
      <c r="D7" s="433"/>
      <c r="E7" s="433"/>
      <c r="F7" s="433"/>
      <c r="G7" s="433"/>
      <c r="H7" s="433"/>
      <c r="I7" s="433"/>
      <c r="J7" s="242"/>
      <c r="K7" s="242"/>
      <c r="M7" s="14"/>
      <c r="N7" s="14"/>
      <c r="O7" s="14"/>
      <c r="V7" s="122"/>
      <c r="W7" s="122"/>
      <c r="X7" s="122"/>
    </row>
    <row r="8" spans="2:24" s="121" customFormat="1" ht="24" customHeight="1" x14ac:dyDescent="0.2">
      <c r="B8" s="434" t="s">
        <v>19</v>
      </c>
      <c r="C8" s="434"/>
      <c r="D8" s="434"/>
      <c r="E8" s="434"/>
      <c r="F8" s="434"/>
      <c r="G8" s="434"/>
      <c r="H8" s="434"/>
      <c r="I8" s="434"/>
      <c r="J8" s="242"/>
      <c r="K8" s="242"/>
      <c r="M8" s="14"/>
      <c r="N8" s="14" t="s">
        <v>57</v>
      </c>
      <c r="O8" s="14"/>
      <c r="V8" s="122"/>
      <c r="W8" s="122"/>
      <c r="X8" s="122"/>
    </row>
    <row r="9" spans="2:24" s="121" customFormat="1" ht="30.75" customHeight="1" x14ac:dyDescent="0.2">
      <c r="B9" s="190" t="s">
        <v>101</v>
      </c>
      <c r="C9" s="192">
        <v>3</v>
      </c>
      <c r="D9" s="345" t="s">
        <v>102</v>
      </c>
      <c r="E9" s="345"/>
      <c r="F9" s="435" t="s">
        <v>352</v>
      </c>
      <c r="G9" s="435"/>
      <c r="H9" s="435"/>
      <c r="I9" s="435"/>
      <c r="J9" s="228"/>
      <c r="K9" s="228"/>
      <c r="M9" s="123" t="s">
        <v>22</v>
      </c>
      <c r="N9" s="14" t="s">
        <v>58</v>
      </c>
      <c r="O9" s="14"/>
      <c r="V9" s="122"/>
      <c r="W9" s="122"/>
      <c r="X9" s="122"/>
    </row>
    <row r="10" spans="2:24" s="121" customFormat="1" ht="30.75" customHeight="1" x14ac:dyDescent="0.2">
      <c r="B10" s="197" t="s">
        <v>41</v>
      </c>
      <c r="C10" s="192" t="s">
        <v>89</v>
      </c>
      <c r="D10" s="430" t="s">
        <v>40</v>
      </c>
      <c r="E10" s="431"/>
      <c r="F10" s="366" t="s">
        <v>343</v>
      </c>
      <c r="G10" s="432"/>
      <c r="H10" s="134" t="s">
        <v>46</v>
      </c>
      <c r="I10" s="192" t="s">
        <v>89</v>
      </c>
      <c r="J10" s="229"/>
      <c r="K10" s="229"/>
      <c r="M10" s="123" t="s">
        <v>23</v>
      </c>
      <c r="N10" s="14" t="s">
        <v>59</v>
      </c>
      <c r="O10" s="14"/>
      <c r="V10" s="122"/>
      <c r="W10" s="122"/>
      <c r="X10" s="122"/>
    </row>
    <row r="11" spans="2:24" s="121" customFormat="1" ht="30.75" customHeight="1" x14ac:dyDescent="0.2">
      <c r="B11" s="197" t="s">
        <v>47</v>
      </c>
      <c r="C11" s="350" t="s">
        <v>333</v>
      </c>
      <c r="D11" s="432"/>
      <c r="E11" s="432"/>
      <c r="F11" s="432"/>
      <c r="G11" s="134" t="s">
        <v>48</v>
      </c>
      <c r="H11" s="436" t="s">
        <v>333</v>
      </c>
      <c r="I11" s="436"/>
      <c r="J11" s="230"/>
      <c r="K11" s="230"/>
      <c r="M11" s="123" t="s">
        <v>24</v>
      </c>
      <c r="N11" s="14" t="s">
        <v>60</v>
      </c>
      <c r="O11" s="14"/>
      <c r="V11" s="122"/>
      <c r="W11" s="122"/>
      <c r="X11" s="122"/>
    </row>
    <row r="12" spans="2:24" s="121" customFormat="1" ht="30.75" customHeight="1" x14ac:dyDescent="0.2">
      <c r="B12" s="197" t="s">
        <v>49</v>
      </c>
      <c r="C12" s="437" t="s">
        <v>22</v>
      </c>
      <c r="D12" s="432"/>
      <c r="E12" s="432"/>
      <c r="F12" s="432"/>
      <c r="G12" s="134" t="s">
        <v>50</v>
      </c>
      <c r="H12" s="350" t="s">
        <v>306</v>
      </c>
      <c r="I12" s="350"/>
      <c r="J12" s="231"/>
      <c r="K12" s="231"/>
      <c r="M12" s="124" t="s">
        <v>25</v>
      </c>
      <c r="N12" s="14"/>
      <c r="O12" s="14"/>
      <c r="V12" s="122"/>
      <c r="W12" s="122"/>
      <c r="X12" s="122"/>
    </row>
    <row r="13" spans="2:24" s="121" customFormat="1" ht="30.75" customHeight="1" x14ac:dyDescent="0.2">
      <c r="B13" s="197" t="s">
        <v>51</v>
      </c>
      <c r="C13" s="350" t="s">
        <v>94</v>
      </c>
      <c r="D13" s="366"/>
      <c r="E13" s="366"/>
      <c r="F13" s="366"/>
      <c r="G13" s="366"/>
      <c r="H13" s="366"/>
      <c r="I13" s="366"/>
      <c r="J13" s="232"/>
      <c r="K13" s="232"/>
      <c r="M13" s="124"/>
      <c r="N13" s="14"/>
      <c r="O13" s="14"/>
      <c r="V13" s="122"/>
      <c r="W13" s="122"/>
      <c r="X13" s="122"/>
    </row>
    <row r="14" spans="2:24" s="121" customFormat="1" ht="30.75" customHeight="1" x14ac:dyDescent="0.2">
      <c r="B14" s="197" t="s">
        <v>52</v>
      </c>
      <c r="C14" s="366" t="s">
        <v>333</v>
      </c>
      <c r="D14" s="432"/>
      <c r="E14" s="432"/>
      <c r="F14" s="432"/>
      <c r="G14" s="432"/>
      <c r="H14" s="432"/>
      <c r="I14" s="432"/>
      <c r="J14" s="229"/>
      <c r="K14" s="229"/>
      <c r="M14" s="124"/>
      <c r="N14" s="14" t="s">
        <v>88</v>
      </c>
      <c r="O14" s="14"/>
      <c r="V14" s="122"/>
      <c r="W14" s="122"/>
      <c r="X14" s="122"/>
    </row>
    <row r="15" spans="2:24" s="121" customFormat="1" ht="30.75" customHeight="1" x14ac:dyDescent="0.2">
      <c r="B15" s="197" t="s">
        <v>53</v>
      </c>
      <c r="C15" s="350" t="s">
        <v>353</v>
      </c>
      <c r="D15" s="432"/>
      <c r="E15" s="432"/>
      <c r="F15" s="432"/>
      <c r="G15" s="134" t="s">
        <v>54</v>
      </c>
      <c r="H15" s="366" t="s">
        <v>32</v>
      </c>
      <c r="I15" s="366"/>
      <c r="J15" s="229"/>
      <c r="K15" s="229"/>
      <c r="M15" s="124" t="s">
        <v>26</v>
      </c>
      <c r="N15" s="14" t="s">
        <v>89</v>
      </c>
      <c r="O15" s="14"/>
      <c r="V15" s="122"/>
      <c r="W15" s="122"/>
      <c r="X15" s="122"/>
    </row>
    <row r="16" spans="2:24" s="121" customFormat="1" ht="30.75" customHeight="1" x14ac:dyDescent="0.2">
      <c r="B16" s="197" t="s">
        <v>55</v>
      </c>
      <c r="C16" s="438" t="s">
        <v>338</v>
      </c>
      <c r="D16" s="432"/>
      <c r="E16" s="432"/>
      <c r="F16" s="432"/>
      <c r="G16" s="134" t="s">
        <v>56</v>
      </c>
      <c r="H16" s="366" t="s">
        <v>57</v>
      </c>
      <c r="I16" s="366"/>
      <c r="J16" s="229"/>
      <c r="K16" s="229"/>
      <c r="M16" s="124" t="s">
        <v>27</v>
      </c>
      <c r="N16" s="14"/>
      <c r="O16" s="14"/>
      <c r="V16" s="122"/>
      <c r="W16" s="122"/>
      <c r="X16" s="122"/>
    </row>
    <row r="17" spans="2:24" s="121" customFormat="1" ht="40.5" customHeight="1" x14ac:dyDescent="0.2">
      <c r="B17" s="197" t="s">
        <v>61</v>
      </c>
      <c r="C17" s="350" t="s">
        <v>409</v>
      </c>
      <c r="D17" s="366"/>
      <c r="E17" s="366"/>
      <c r="F17" s="366"/>
      <c r="G17" s="366"/>
      <c r="H17" s="366"/>
      <c r="I17" s="366"/>
      <c r="J17" s="232"/>
      <c r="K17" s="232"/>
      <c r="M17" s="124" t="s">
        <v>28</v>
      </c>
      <c r="N17" s="14" t="s">
        <v>90</v>
      </c>
      <c r="O17" s="14"/>
      <c r="V17" s="122"/>
      <c r="W17" s="122"/>
      <c r="X17" s="122"/>
    </row>
    <row r="18" spans="2:24" s="121" customFormat="1" ht="30.75" customHeight="1" x14ac:dyDescent="0.2">
      <c r="B18" s="197" t="s">
        <v>62</v>
      </c>
      <c r="C18" s="350" t="s">
        <v>334</v>
      </c>
      <c r="D18" s="366"/>
      <c r="E18" s="366"/>
      <c r="F18" s="366"/>
      <c r="G18" s="366"/>
      <c r="H18" s="366"/>
      <c r="I18" s="366"/>
      <c r="J18" s="233"/>
      <c r="K18" s="233"/>
      <c r="M18" s="124" t="s">
        <v>29</v>
      </c>
      <c r="N18" s="14" t="s">
        <v>91</v>
      </c>
      <c r="O18" s="14"/>
      <c r="V18" s="122"/>
      <c r="W18" s="122"/>
      <c r="X18" s="122"/>
    </row>
    <row r="19" spans="2:24" s="121" customFormat="1" ht="30.75" customHeight="1" x14ac:dyDescent="0.2">
      <c r="B19" s="197" t="s">
        <v>63</v>
      </c>
      <c r="C19" s="342" t="s">
        <v>417</v>
      </c>
      <c r="D19" s="342"/>
      <c r="E19" s="342"/>
      <c r="F19" s="342"/>
      <c r="G19" s="342"/>
      <c r="H19" s="342"/>
      <c r="I19" s="342"/>
      <c r="J19" s="234"/>
      <c r="K19" s="234"/>
      <c r="M19" s="124"/>
      <c r="N19" s="14" t="s">
        <v>92</v>
      </c>
      <c r="O19" s="14"/>
      <c r="V19" s="122"/>
      <c r="W19" s="122"/>
      <c r="X19" s="122"/>
    </row>
    <row r="20" spans="2:24" s="121" customFormat="1" ht="30.75" customHeight="1" x14ac:dyDescent="0.2">
      <c r="B20" s="197" t="s">
        <v>64</v>
      </c>
      <c r="C20" s="358" t="s">
        <v>308</v>
      </c>
      <c r="D20" s="358"/>
      <c r="E20" s="358"/>
      <c r="F20" s="358"/>
      <c r="G20" s="358"/>
      <c r="H20" s="358"/>
      <c r="I20" s="358"/>
      <c r="J20" s="235"/>
      <c r="K20" s="235"/>
      <c r="M20" s="124" t="s">
        <v>32</v>
      </c>
      <c r="N20" s="14" t="s">
        <v>93</v>
      </c>
      <c r="O20" s="14"/>
      <c r="V20" s="122"/>
      <c r="W20" s="122"/>
      <c r="X20" s="122"/>
    </row>
    <row r="21" spans="2:24" s="121" customFormat="1" ht="27.75" customHeight="1" x14ac:dyDescent="0.2">
      <c r="B21" s="430" t="s">
        <v>65</v>
      </c>
      <c r="C21" s="440" t="s">
        <v>42</v>
      </c>
      <c r="D21" s="439"/>
      <c r="E21" s="439"/>
      <c r="F21" s="441" t="s">
        <v>43</v>
      </c>
      <c r="G21" s="439"/>
      <c r="H21" s="439"/>
      <c r="I21" s="439"/>
      <c r="J21" s="236"/>
      <c r="K21" s="236"/>
      <c r="M21" s="124" t="s">
        <v>33</v>
      </c>
      <c r="N21" s="14" t="s">
        <v>94</v>
      </c>
      <c r="O21" s="14"/>
      <c r="V21" s="122"/>
      <c r="W21" s="122"/>
      <c r="X21" s="122"/>
    </row>
    <row r="22" spans="2:24" s="121" customFormat="1" ht="27" customHeight="1" x14ac:dyDescent="0.2">
      <c r="B22" s="439"/>
      <c r="C22" s="442" t="s">
        <v>335</v>
      </c>
      <c r="D22" s="442"/>
      <c r="E22" s="442"/>
      <c r="F22" s="442" t="s">
        <v>336</v>
      </c>
      <c r="G22" s="442"/>
      <c r="H22" s="442"/>
      <c r="I22" s="442"/>
      <c r="J22" s="234"/>
      <c r="K22" s="234"/>
      <c r="M22" s="124" t="s">
        <v>34</v>
      </c>
      <c r="N22" s="14" t="s">
        <v>95</v>
      </c>
      <c r="O22" s="14"/>
      <c r="V22" s="122"/>
      <c r="W22" s="122"/>
      <c r="X22" s="122"/>
    </row>
    <row r="23" spans="2:24" s="121" customFormat="1" ht="39.75" customHeight="1" x14ac:dyDescent="0.2">
      <c r="B23" s="197" t="s">
        <v>66</v>
      </c>
      <c r="C23" s="443" t="s">
        <v>308</v>
      </c>
      <c r="D23" s="443"/>
      <c r="E23" s="443"/>
      <c r="F23" s="443" t="s">
        <v>308</v>
      </c>
      <c r="G23" s="443"/>
      <c r="H23" s="443"/>
      <c r="I23" s="443"/>
      <c r="J23" s="229"/>
      <c r="K23" s="229"/>
      <c r="M23" s="124"/>
      <c r="N23" s="14" t="s">
        <v>96</v>
      </c>
      <c r="O23" s="14"/>
      <c r="V23" s="122"/>
      <c r="W23" s="122"/>
      <c r="X23" s="122"/>
    </row>
    <row r="24" spans="2:24" s="121" customFormat="1" ht="42" customHeight="1" x14ac:dyDescent="0.2">
      <c r="B24" s="197" t="s">
        <v>67</v>
      </c>
      <c r="C24" s="442" t="s">
        <v>399</v>
      </c>
      <c r="D24" s="442"/>
      <c r="E24" s="442"/>
      <c r="F24" s="442" t="s">
        <v>400</v>
      </c>
      <c r="G24" s="442"/>
      <c r="H24" s="442"/>
      <c r="I24" s="442"/>
      <c r="J24" s="233"/>
      <c r="K24" s="233"/>
      <c r="M24" s="124"/>
      <c r="N24" s="14" t="s">
        <v>97</v>
      </c>
      <c r="O24" s="14"/>
      <c r="V24" s="122"/>
      <c r="W24" s="122"/>
      <c r="X24" s="122"/>
    </row>
    <row r="25" spans="2:24" s="121" customFormat="1" ht="29.25" customHeight="1" x14ac:dyDescent="0.2">
      <c r="B25" s="197" t="s">
        <v>68</v>
      </c>
      <c r="C25" s="444">
        <v>43497</v>
      </c>
      <c r="D25" s="445"/>
      <c r="E25" s="445"/>
      <c r="F25" s="134" t="s">
        <v>99</v>
      </c>
      <c r="G25" s="446" t="s">
        <v>333</v>
      </c>
      <c r="H25" s="447"/>
      <c r="I25" s="447"/>
      <c r="J25" s="288"/>
      <c r="K25" s="237"/>
      <c r="M25" s="124"/>
      <c r="N25" s="14"/>
      <c r="O25" s="14"/>
      <c r="V25" s="122"/>
      <c r="W25" s="122"/>
      <c r="X25" s="122"/>
    </row>
    <row r="26" spans="2:24" s="121" customFormat="1" ht="27" customHeight="1" x14ac:dyDescent="0.2">
      <c r="B26" s="197" t="s">
        <v>98</v>
      </c>
      <c r="C26" s="444">
        <v>43830</v>
      </c>
      <c r="D26" s="445"/>
      <c r="E26" s="445"/>
      <c r="F26" s="134" t="s">
        <v>69</v>
      </c>
      <c r="G26" s="446">
        <v>1</v>
      </c>
      <c r="H26" s="432"/>
      <c r="I26" s="432"/>
      <c r="J26" s="289"/>
      <c r="K26" s="238"/>
      <c r="M26" s="124"/>
      <c r="N26" s="14"/>
      <c r="O26" s="14"/>
      <c r="V26" s="122"/>
      <c r="W26" s="122"/>
      <c r="X26" s="122"/>
    </row>
    <row r="27" spans="2:24" s="121" customFormat="1" ht="47.25" customHeight="1" x14ac:dyDescent="0.2">
      <c r="B27" s="197" t="s">
        <v>100</v>
      </c>
      <c r="C27" s="366" t="s">
        <v>28</v>
      </c>
      <c r="D27" s="432"/>
      <c r="E27" s="432"/>
      <c r="F27" s="134" t="s">
        <v>70</v>
      </c>
      <c r="G27" s="448" t="s">
        <v>333</v>
      </c>
      <c r="H27" s="366"/>
      <c r="I27" s="366"/>
      <c r="J27" s="236"/>
      <c r="K27" s="236"/>
      <c r="M27" s="124"/>
      <c r="N27" s="14"/>
      <c r="O27" s="14"/>
      <c r="V27" s="122"/>
      <c r="W27" s="122"/>
      <c r="X27" s="122"/>
    </row>
    <row r="28" spans="2:24" s="121" customFormat="1" ht="30" customHeight="1" x14ac:dyDescent="0.2">
      <c r="B28" s="434" t="s">
        <v>20</v>
      </c>
      <c r="C28" s="434"/>
      <c r="D28" s="434"/>
      <c r="E28" s="434"/>
      <c r="F28" s="434"/>
      <c r="G28" s="434"/>
      <c r="H28" s="434"/>
      <c r="I28" s="434"/>
      <c r="J28" s="242"/>
      <c r="K28" s="242"/>
      <c r="M28" s="124"/>
      <c r="N28" s="14"/>
      <c r="O28" s="14"/>
      <c r="V28" s="122"/>
      <c r="W28" s="122"/>
      <c r="X28" s="122"/>
    </row>
    <row r="29" spans="2:24" s="121" customFormat="1" ht="56.25" customHeight="1" x14ac:dyDescent="0.2">
      <c r="B29" s="4" t="s">
        <v>2</v>
      </c>
      <c r="C29" s="4" t="s">
        <v>71</v>
      </c>
      <c r="D29" s="4" t="s">
        <v>44</v>
      </c>
      <c r="E29" s="4" t="s">
        <v>72</v>
      </c>
      <c r="F29" s="4" t="s">
        <v>45</v>
      </c>
      <c r="G29" s="5" t="s">
        <v>13</v>
      </c>
      <c r="H29" s="5" t="s">
        <v>14</v>
      </c>
      <c r="I29" s="4" t="s">
        <v>15</v>
      </c>
      <c r="J29" s="234"/>
      <c r="K29" s="234"/>
      <c r="M29" s="124"/>
      <c r="N29" s="14"/>
      <c r="O29" s="14"/>
      <c r="V29" s="122"/>
      <c r="W29" s="122"/>
      <c r="X29" s="122"/>
    </row>
    <row r="30" spans="2:24" s="121" customFormat="1" ht="19.5" customHeight="1" x14ac:dyDescent="0.2">
      <c r="B30" s="196" t="s">
        <v>3</v>
      </c>
      <c r="C30" s="125">
        <v>0</v>
      </c>
      <c r="D30" s="126">
        <v>0</v>
      </c>
      <c r="E30" s="127">
        <v>0</v>
      </c>
      <c r="F30" s="128">
        <v>0</v>
      </c>
      <c r="G30" s="129" t="e">
        <f>+C30/E30</f>
        <v>#DIV/0!</v>
      </c>
      <c r="H30" s="129" t="e">
        <f>+D30/F30</f>
        <v>#DIV/0!</v>
      </c>
      <c r="I30" s="129">
        <f>+D30/$G$26</f>
        <v>0</v>
      </c>
      <c r="J30" s="290"/>
      <c r="K30" s="290"/>
      <c r="M30" s="124"/>
      <c r="N30" s="14"/>
      <c r="O30" s="14"/>
      <c r="V30" s="122"/>
      <c r="W30" s="122"/>
      <c r="X30" s="122"/>
    </row>
    <row r="31" spans="2:24" s="121" customFormat="1" ht="19.5" customHeight="1" x14ac:dyDescent="0.2">
      <c r="B31" s="196" t="s">
        <v>4</v>
      </c>
      <c r="C31" s="125">
        <v>0</v>
      </c>
      <c r="D31" s="126">
        <f>+C31+D30</f>
        <v>0</v>
      </c>
      <c r="E31" s="127">
        <v>0</v>
      </c>
      <c r="F31" s="128">
        <f>+E31+F30</f>
        <v>0</v>
      </c>
      <c r="G31" s="129" t="e">
        <f t="shared" ref="G31:H41" si="0">+C31/E31</f>
        <v>#DIV/0!</v>
      </c>
      <c r="H31" s="129" t="e">
        <f t="shared" si="0"/>
        <v>#DIV/0!</v>
      </c>
      <c r="I31" s="129">
        <f>+D31/$G$26</f>
        <v>0</v>
      </c>
      <c r="J31" s="290"/>
      <c r="K31" s="290"/>
      <c r="M31" s="124"/>
      <c r="N31" s="14"/>
      <c r="O31" s="14"/>
      <c r="V31" s="122"/>
      <c r="W31" s="122"/>
      <c r="X31" s="122"/>
    </row>
    <row r="32" spans="2:24" s="121" customFormat="1" ht="19.5" customHeight="1" x14ac:dyDescent="0.2">
      <c r="B32" s="196" t="s">
        <v>5</v>
      </c>
      <c r="C32" s="125">
        <v>0</v>
      </c>
      <c r="D32" s="126">
        <f>+C32+D31</f>
        <v>0</v>
      </c>
      <c r="E32" s="127">
        <v>0</v>
      </c>
      <c r="F32" s="128">
        <f t="shared" ref="F32:F41" si="1">+E32+F31</f>
        <v>0</v>
      </c>
      <c r="G32" s="129" t="e">
        <f t="shared" si="0"/>
        <v>#DIV/0!</v>
      </c>
      <c r="H32" s="129" t="e">
        <f t="shared" si="0"/>
        <v>#DIV/0!</v>
      </c>
      <c r="I32" s="129">
        <f>+D32/$G$26</f>
        <v>0</v>
      </c>
      <c r="J32" s="290"/>
      <c r="K32" s="290"/>
      <c r="M32" s="124"/>
      <c r="N32" s="14"/>
      <c r="O32" s="14"/>
      <c r="V32" s="122"/>
      <c r="W32" s="122"/>
      <c r="X32" s="122"/>
    </row>
    <row r="33" spans="2:24" s="121" customFormat="1" ht="19.5" customHeight="1" x14ac:dyDescent="0.2">
      <c r="B33" s="196" t="s">
        <v>6</v>
      </c>
      <c r="C33" s="125">
        <v>0</v>
      </c>
      <c r="D33" s="126">
        <f>+C33+D32</f>
        <v>0</v>
      </c>
      <c r="E33" s="127">
        <v>0</v>
      </c>
      <c r="F33" s="128">
        <f t="shared" si="1"/>
        <v>0</v>
      </c>
      <c r="G33" s="129" t="e">
        <f t="shared" si="0"/>
        <v>#DIV/0!</v>
      </c>
      <c r="H33" s="129" t="e">
        <f t="shared" si="0"/>
        <v>#DIV/0!</v>
      </c>
      <c r="I33" s="129">
        <f>+D33/$G$26</f>
        <v>0</v>
      </c>
      <c r="J33" s="290"/>
      <c r="K33" s="290"/>
      <c r="M33" s="14"/>
      <c r="N33" s="14"/>
      <c r="O33" s="14"/>
      <c r="V33" s="122"/>
      <c r="W33" s="122"/>
      <c r="X33" s="122"/>
    </row>
    <row r="34" spans="2:24" s="121" customFormat="1" ht="19.5" customHeight="1" x14ac:dyDescent="0.2">
      <c r="B34" s="196" t="s">
        <v>7</v>
      </c>
      <c r="C34" s="125">
        <v>0</v>
      </c>
      <c r="D34" s="126">
        <f t="shared" ref="D34:D41" si="2">+C34+D33</f>
        <v>0</v>
      </c>
      <c r="E34" s="127">
        <v>0</v>
      </c>
      <c r="F34" s="128">
        <f t="shared" si="1"/>
        <v>0</v>
      </c>
      <c r="G34" s="129" t="e">
        <f t="shared" si="0"/>
        <v>#DIV/0!</v>
      </c>
      <c r="H34" s="129" t="e">
        <f t="shared" si="0"/>
        <v>#DIV/0!</v>
      </c>
      <c r="I34" s="129">
        <f t="shared" ref="I34:I41" si="3">+D34/$G$26</f>
        <v>0</v>
      </c>
      <c r="J34" s="290"/>
      <c r="K34" s="290"/>
      <c r="M34" s="14"/>
      <c r="N34" s="14"/>
      <c r="O34" s="14"/>
      <c r="V34" s="122"/>
      <c r="W34" s="122"/>
      <c r="X34" s="122"/>
    </row>
    <row r="35" spans="2:24" s="121" customFormat="1" ht="19.5" customHeight="1" x14ac:dyDescent="0.2">
      <c r="B35" s="196" t="s">
        <v>8</v>
      </c>
      <c r="C35" s="125">
        <v>0.4</v>
      </c>
      <c r="D35" s="126">
        <f t="shared" si="2"/>
        <v>0.4</v>
      </c>
      <c r="E35" s="127">
        <v>0.4</v>
      </c>
      <c r="F35" s="128">
        <f t="shared" si="1"/>
        <v>0.4</v>
      </c>
      <c r="G35" s="129">
        <f t="shared" si="0"/>
        <v>1</v>
      </c>
      <c r="H35" s="129">
        <f t="shared" si="0"/>
        <v>1</v>
      </c>
      <c r="I35" s="129">
        <f t="shared" si="3"/>
        <v>0.4</v>
      </c>
      <c r="J35" s="290"/>
      <c r="K35" s="290"/>
      <c r="M35" s="14"/>
      <c r="N35" s="14"/>
      <c r="O35" s="14"/>
      <c r="V35" s="122"/>
      <c r="W35" s="122"/>
      <c r="X35" s="122"/>
    </row>
    <row r="36" spans="2:24" s="121" customFormat="1" ht="19.5" customHeight="1" x14ac:dyDescent="0.2">
      <c r="B36" s="196" t="s">
        <v>9</v>
      </c>
      <c r="C36" s="125">
        <v>0</v>
      </c>
      <c r="D36" s="126">
        <f t="shared" si="2"/>
        <v>0.4</v>
      </c>
      <c r="E36" s="127">
        <v>0</v>
      </c>
      <c r="F36" s="128">
        <f t="shared" si="1"/>
        <v>0.4</v>
      </c>
      <c r="G36" s="129" t="e">
        <f t="shared" si="0"/>
        <v>#DIV/0!</v>
      </c>
      <c r="H36" s="129">
        <f t="shared" si="0"/>
        <v>1</v>
      </c>
      <c r="I36" s="129">
        <f t="shared" si="3"/>
        <v>0.4</v>
      </c>
      <c r="J36" s="290"/>
      <c r="K36" s="290"/>
      <c r="M36" s="14"/>
      <c r="N36" s="14"/>
      <c r="O36" s="14"/>
      <c r="V36" s="122"/>
      <c r="W36" s="122"/>
      <c r="X36" s="122"/>
    </row>
    <row r="37" spans="2:24" s="121" customFormat="1" ht="19.5" customHeight="1" x14ac:dyDescent="0.2">
      <c r="B37" s="196" t="s">
        <v>10</v>
      </c>
      <c r="C37" s="313">
        <v>0</v>
      </c>
      <c r="D37" s="126">
        <f t="shared" si="2"/>
        <v>0.4</v>
      </c>
      <c r="E37" s="127">
        <v>0</v>
      </c>
      <c r="F37" s="128">
        <f t="shared" si="1"/>
        <v>0.4</v>
      </c>
      <c r="G37" s="129" t="e">
        <f t="shared" si="0"/>
        <v>#DIV/0!</v>
      </c>
      <c r="H37" s="129">
        <f t="shared" si="0"/>
        <v>1</v>
      </c>
      <c r="I37" s="129">
        <f t="shared" si="3"/>
        <v>0.4</v>
      </c>
      <c r="J37" s="290"/>
      <c r="K37" s="290"/>
      <c r="M37" s="14"/>
      <c r="N37" s="14"/>
      <c r="O37" s="14"/>
      <c r="V37" s="122"/>
      <c r="W37" s="122"/>
      <c r="X37" s="122"/>
    </row>
    <row r="38" spans="2:24" s="121" customFormat="1" ht="19.5" customHeight="1" x14ac:dyDescent="0.2">
      <c r="B38" s="196" t="s">
        <v>11</v>
      </c>
      <c r="C38" s="125">
        <v>0</v>
      </c>
      <c r="D38" s="126">
        <f t="shared" si="2"/>
        <v>0.4</v>
      </c>
      <c r="E38" s="127">
        <v>0</v>
      </c>
      <c r="F38" s="128">
        <f t="shared" si="1"/>
        <v>0.4</v>
      </c>
      <c r="G38" s="129" t="e">
        <f t="shared" si="0"/>
        <v>#DIV/0!</v>
      </c>
      <c r="H38" s="129">
        <f t="shared" si="0"/>
        <v>1</v>
      </c>
      <c r="I38" s="129">
        <f t="shared" si="3"/>
        <v>0.4</v>
      </c>
      <c r="J38" s="290"/>
      <c r="K38" s="290"/>
      <c r="M38" s="14"/>
      <c r="N38" s="14"/>
      <c r="O38" s="14"/>
      <c r="V38" s="122"/>
      <c r="W38" s="122"/>
      <c r="X38" s="122"/>
    </row>
    <row r="39" spans="2:24" s="121" customFormat="1" ht="19.5" customHeight="1" x14ac:dyDescent="0.2">
      <c r="B39" s="196" t="s">
        <v>12</v>
      </c>
      <c r="C39" s="125">
        <v>0</v>
      </c>
      <c r="D39" s="126">
        <f t="shared" si="2"/>
        <v>0.4</v>
      </c>
      <c r="E39" s="127">
        <v>0</v>
      </c>
      <c r="F39" s="128">
        <f t="shared" si="1"/>
        <v>0.4</v>
      </c>
      <c r="G39" s="129" t="e">
        <f t="shared" si="0"/>
        <v>#DIV/0!</v>
      </c>
      <c r="H39" s="129">
        <f t="shared" si="0"/>
        <v>1</v>
      </c>
      <c r="I39" s="129">
        <f t="shared" si="3"/>
        <v>0.4</v>
      </c>
      <c r="J39" s="290"/>
      <c r="K39" s="290"/>
      <c r="M39" s="14"/>
      <c r="N39" s="14"/>
      <c r="O39" s="14"/>
      <c r="V39" s="122"/>
      <c r="W39" s="122"/>
      <c r="X39" s="122"/>
    </row>
    <row r="40" spans="2:24" s="121" customFormat="1" ht="19.5" customHeight="1" x14ac:dyDescent="0.2">
      <c r="B40" s="196" t="s">
        <v>16</v>
      </c>
      <c r="C40" s="125">
        <v>0.6</v>
      </c>
      <c r="D40" s="126">
        <f t="shared" si="2"/>
        <v>1</v>
      </c>
      <c r="E40" s="127">
        <v>0.6</v>
      </c>
      <c r="F40" s="128">
        <f t="shared" si="1"/>
        <v>1</v>
      </c>
      <c r="G40" s="129">
        <f t="shared" si="0"/>
        <v>1</v>
      </c>
      <c r="H40" s="129">
        <f t="shared" si="0"/>
        <v>1</v>
      </c>
      <c r="I40" s="129">
        <f t="shared" si="3"/>
        <v>1</v>
      </c>
      <c r="J40" s="290"/>
      <c r="K40" s="290"/>
      <c r="M40" s="14"/>
      <c r="N40" s="14"/>
      <c r="O40" s="14"/>
      <c r="V40" s="122"/>
      <c r="W40" s="122"/>
      <c r="X40" s="122"/>
    </row>
    <row r="41" spans="2:24" s="121" customFormat="1" ht="19.5" customHeight="1" x14ac:dyDescent="0.2">
      <c r="B41" s="196" t="s">
        <v>17</v>
      </c>
      <c r="C41" s="125">
        <v>0</v>
      </c>
      <c r="D41" s="126">
        <f t="shared" si="2"/>
        <v>1</v>
      </c>
      <c r="E41" s="127">
        <v>0</v>
      </c>
      <c r="F41" s="128">
        <f t="shared" si="1"/>
        <v>1</v>
      </c>
      <c r="G41" s="129" t="e">
        <f t="shared" si="0"/>
        <v>#DIV/0!</v>
      </c>
      <c r="H41" s="129">
        <f t="shared" si="0"/>
        <v>1</v>
      </c>
      <c r="I41" s="129">
        <f t="shared" si="3"/>
        <v>1</v>
      </c>
      <c r="J41" s="290"/>
      <c r="K41" s="290"/>
      <c r="M41" s="14"/>
      <c r="N41" s="14"/>
      <c r="O41" s="14"/>
      <c r="V41" s="122"/>
      <c r="W41" s="122"/>
      <c r="X41" s="122"/>
    </row>
    <row r="42" spans="2:24" s="121" customFormat="1" ht="54" customHeight="1" x14ac:dyDescent="0.2">
      <c r="B42" s="194" t="s">
        <v>73</v>
      </c>
      <c r="C42" s="367" t="s">
        <v>425</v>
      </c>
      <c r="D42" s="367"/>
      <c r="E42" s="367"/>
      <c r="F42" s="367"/>
      <c r="G42" s="367"/>
      <c r="H42" s="367"/>
      <c r="I42" s="367"/>
      <c r="J42" s="291"/>
      <c r="K42" s="291"/>
      <c r="M42" s="14"/>
      <c r="N42" s="14"/>
      <c r="O42" s="14"/>
      <c r="V42" s="122"/>
      <c r="W42" s="122"/>
      <c r="X42" s="122"/>
    </row>
    <row r="43" spans="2:24" s="121" customFormat="1" ht="29.25" customHeight="1" x14ac:dyDescent="0.2">
      <c r="B43" s="434" t="s">
        <v>21</v>
      </c>
      <c r="C43" s="434"/>
      <c r="D43" s="434"/>
      <c r="E43" s="434"/>
      <c r="F43" s="434"/>
      <c r="G43" s="434"/>
      <c r="H43" s="434"/>
      <c r="I43" s="434"/>
      <c r="J43" s="242"/>
      <c r="K43" s="242"/>
      <c r="M43" s="14"/>
      <c r="N43" s="14"/>
      <c r="O43" s="14"/>
      <c r="V43" s="122"/>
      <c r="W43" s="122"/>
      <c r="X43" s="122"/>
    </row>
    <row r="44" spans="2:24" s="121" customFormat="1" ht="45.75" customHeight="1" x14ac:dyDescent="0.2">
      <c r="B44" s="433"/>
      <c r="C44" s="433"/>
      <c r="D44" s="433"/>
      <c r="E44" s="433"/>
      <c r="F44" s="433"/>
      <c r="G44" s="433"/>
      <c r="H44" s="433"/>
      <c r="I44" s="433"/>
      <c r="J44" s="242"/>
      <c r="K44" s="242"/>
      <c r="M44" s="14"/>
      <c r="N44" s="14"/>
      <c r="O44" s="14"/>
      <c r="V44" s="122"/>
      <c r="W44" s="122"/>
      <c r="X44" s="122"/>
    </row>
    <row r="45" spans="2:24" s="121" customFormat="1" ht="45.75" customHeight="1" x14ac:dyDescent="0.2">
      <c r="B45" s="433"/>
      <c r="C45" s="433"/>
      <c r="D45" s="433"/>
      <c r="E45" s="433"/>
      <c r="F45" s="433"/>
      <c r="G45" s="433"/>
      <c r="H45" s="433"/>
      <c r="I45" s="433"/>
      <c r="J45" s="291"/>
      <c r="K45" s="291"/>
      <c r="M45" s="14"/>
      <c r="N45" s="14"/>
      <c r="O45" s="14"/>
      <c r="V45" s="122"/>
      <c r="W45" s="122"/>
      <c r="X45" s="122"/>
    </row>
    <row r="46" spans="2:24" s="121" customFormat="1" ht="45.75" customHeight="1" x14ac:dyDescent="0.2">
      <c r="B46" s="433"/>
      <c r="C46" s="433"/>
      <c r="D46" s="433"/>
      <c r="E46" s="433"/>
      <c r="F46" s="433"/>
      <c r="G46" s="433"/>
      <c r="H46" s="433"/>
      <c r="I46" s="433"/>
      <c r="J46" s="291"/>
      <c r="K46" s="291"/>
      <c r="M46" s="14"/>
      <c r="N46" s="14"/>
      <c r="O46" s="14"/>
      <c r="V46" s="122"/>
      <c r="W46" s="122"/>
      <c r="X46" s="122"/>
    </row>
    <row r="47" spans="2:24" s="121" customFormat="1" ht="45.75" customHeight="1" x14ac:dyDescent="0.2">
      <c r="B47" s="433"/>
      <c r="C47" s="433"/>
      <c r="D47" s="433"/>
      <c r="E47" s="433"/>
      <c r="F47" s="433"/>
      <c r="G47" s="433"/>
      <c r="H47" s="433"/>
      <c r="I47" s="433"/>
      <c r="J47" s="291"/>
      <c r="K47" s="291"/>
      <c r="M47" s="14"/>
      <c r="N47" s="14"/>
      <c r="O47" s="14"/>
      <c r="V47" s="122"/>
      <c r="W47" s="122"/>
      <c r="X47" s="122"/>
    </row>
    <row r="48" spans="2:24" s="121" customFormat="1" ht="45.75" customHeight="1" x14ac:dyDescent="0.2">
      <c r="B48" s="433"/>
      <c r="C48" s="433"/>
      <c r="D48" s="433"/>
      <c r="E48" s="433"/>
      <c r="F48" s="433"/>
      <c r="G48" s="433"/>
      <c r="H48" s="433"/>
      <c r="I48" s="433"/>
      <c r="J48" s="242"/>
      <c r="K48" s="242"/>
      <c r="M48" s="14"/>
      <c r="N48" s="14"/>
      <c r="O48" s="14"/>
      <c r="V48" s="122"/>
      <c r="W48" s="122"/>
      <c r="X48" s="122"/>
    </row>
    <row r="49" spans="2:24" s="121" customFormat="1" ht="55.5" customHeight="1" x14ac:dyDescent="0.2">
      <c r="B49" s="190" t="s">
        <v>74</v>
      </c>
      <c r="C49" s="367" t="s">
        <v>432</v>
      </c>
      <c r="D49" s="367"/>
      <c r="E49" s="367"/>
      <c r="F49" s="367"/>
      <c r="G49" s="367"/>
      <c r="H49" s="367"/>
      <c r="I49" s="367"/>
      <c r="J49" s="292"/>
      <c r="K49" s="292"/>
      <c r="M49" s="14"/>
      <c r="N49" s="14"/>
      <c r="O49" s="14"/>
      <c r="V49" s="122"/>
      <c r="W49" s="122"/>
      <c r="X49" s="122"/>
    </row>
    <row r="50" spans="2:24" s="121" customFormat="1" ht="47.25" customHeight="1" x14ac:dyDescent="0.2">
      <c r="B50" s="190" t="s">
        <v>75</v>
      </c>
      <c r="C50" s="366"/>
      <c r="D50" s="366"/>
      <c r="E50" s="366"/>
      <c r="F50" s="366"/>
      <c r="G50" s="366"/>
      <c r="H50" s="366"/>
      <c r="I50" s="366"/>
      <c r="J50" s="292"/>
      <c r="K50" s="292"/>
      <c r="M50" s="14"/>
      <c r="N50" s="14"/>
      <c r="O50" s="14"/>
      <c r="V50" s="122"/>
      <c r="W50" s="122"/>
      <c r="X50" s="122"/>
    </row>
    <row r="51" spans="2:24" s="121" customFormat="1" ht="47.25" customHeight="1" x14ac:dyDescent="0.2">
      <c r="B51" s="193" t="s">
        <v>76</v>
      </c>
      <c r="C51" s="449" t="s">
        <v>359</v>
      </c>
      <c r="D51" s="450"/>
      <c r="E51" s="450"/>
      <c r="F51" s="450"/>
      <c r="G51" s="450"/>
      <c r="H51" s="450"/>
      <c r="I51" s="450"/>
      <c r="J51" s="292"/>
      <c r="K51" s="292"/>
      <c r="M51" s="14"/>
      <c r="N51" s="14"/>
      <c r="O51" s="14"/>
      <c r="V51" s="122"/>
      <c r="W51" s="122"/>
      <c r="X51" s="122"/>
    </row>
    <row r="52" spans="2:24" s="121" customFormat="1" ht="29.25" customHeight="1" x14ac:dyDescent="0.2">
      <c r="B52" s="434" t="s">
        <v>39</v>
      </c>
      <c r="C52" s="434"/>
      <c r="D52" s="434"/>
      <c r="E52" s="434"/>
      <c r="F52" s="434"/>
      <c r="G52" s="434"/>
      <c r="H52" s="434"/>
      <c r="I52" s="434"/>
      <c r="J52" s="292"/>
      <c r="K52" s="292"/>
      <c r="M52" s="14"/>
      <c r="N52" s="14"/>
      <c r="O52" s="14"/>
      <c r="V52" s="122"/>
      <c r="W52" s="122"/>
      <c r="X52" s="122"/>
    </row>
    <row r="53" spans="2:24" s="121" customFormat="1" ht="33" customHeight="1" x14ac:dyDescent="0.2">
      <c r="B53" s="368" t="s">
        <v>77</v>
      </c>
      <c r="C53" s="195" t="s">
        <v>78</v>
      </c>
      <c r="D53" s="361" t="s">
        <v>79</v>
      </c>
      <c r="E53" s="361"/>
      <c r="F53" s="361"/>
      <c r="G53" s="361" t="s">
        <v>80</v>
      </c>
      <c r="H53" s="361"/>
      <c r="I53" s="361"/>
      <c r="J53" s="244"/>
      <c r="K53" s="244"/>
      <c r="M53" s="14"/>
      <c r="N53" s="14"/>
      <c r="O53" s="14"/>
      <c r="V53" s="122"/>
      <c r="W53" s="122"/>
      <c r="X53" s="122"/>
    </row>
    <row r="54" spans="2:24" s="121" customFormat="1" ht="31.5" customHeight="1" x14ac:dyDescent="0.2">
      <c r="B54" s="368"/>
      <c r="C54" s="130"/>
      <c r="D54" s="355"/>
      <c r="E54" s="355"/>
      <c r="F54" s="355"/>
      <c r="G54" s="451"/>
      <c r="H54" s="451"/>
      <c r="I54" s="451"/>
      <c r="J54" s="244"/>
      <c r="K54" s="244"/>
      <c r="M54" s="14"/>
      <c r="N54" s="14"/>
      <c r="O54" s="14"/>
      <c r="V54" s="122"/>
      <c r="W54" s="122"/>
      <c r="X54" s="122"/>
    </row>
    <row r="55" spans="2:24" s="121" customFormat="1" ht="34.5" customHeight="1" x14ac:dyDescent="0.2">
      <c r="B55" s="193" t="s">
        <v>81</v>
      </c>
      <c r="C55" s="355" t="s">
        <v>309</v>
      </c>
      <c r="D55" s="359"/>
      <c r="E55" s="365" t="s">
        <v>82</v>
      </c>
      <c r="F55" s="365"/>
      <c r="G55" s="359" t="s">
        <v>309</v>
      </c>
      <c r="H55" s="359"/>
      <c r="I55" s="359"/>
      <c r="J55" s="245"/>
      <c r="K55" s="245"/>
      <c r="M55" s="14"/>
      <c r="N55" s="14"/>
      <c r="O55" s="14"/>
      <c r="V55" s="122"/>
      <c r="W55" s="122"/>
      <c r="X55" s="122"/>
    </row>
    <row r="56" spans="2:24" s="121" customFormat="1" ht="31.5" customHeight="1" x14ac:dyDescent="0.2">
      <c r="B56" s="193" t="s">
        <v>83</v>
      </c>
      <c r="C56" s="355" t="s">
        <v>339</v>
      </c>
      <c r="D56" s="355"/>
      <c r="E56" s="360" t="s">
        <v>87</v>
      </c>
      <c r="F56" s="360"/>
      <c r="G56" s="359" t="s">
        <v>339</v>
      </c>
      <c r="H56" s="359"/>
      <c r="I56" s="359"/>
      <c r="J56" s="245"/>
      <c r="K56" s="245"/>
      <c r="M56" s="14"/>
      <c r="N56" s="14"/>
      <c r="O56" s="14"/>
      <c r="V56" s="122"/>
      <c r="W56" s="122"/>
      <c r="X56" s="122"/>
    </row>
    <row r="57" spans="2:24" s="121" customFormat="1" ht="31.5" customHeight="1" x14ac:dyDescent="0.2">
      <c r="B57" s="193" t="s">
        <v>85</v>
      </c>
      <c r="C57" s="356"/>
      <c r="D57" s="356"/>
      <c r="E57" s="357" t="s">
        <v>84</v>
      </c>
      <c r="F57" s="357"/>
      <c r="G57" s="356"/>
      <c r="H57" s="356"/>
      <c r="I57" s="356"/>
      <c r="J57" s="246"/>
      <c r="K57" s="246"/>
      <c r="M57" s="14"/>
      <c r="N57" s="14"/>
      <c r="O57" s="14"/>
      <c r="V57" s="122"/>
      <c r="W57" s="122"/>
      <c r="X57" s="122"/>
    </row>
    <row r="58" spans="2:24" s="121" customFormat="1" ht="31.5" customHeight="1" x14ac:dyDescent="0.2">
      <c r="B58" s="193" t="s">
        <v>86</v>
      </c>
      <c r="C58" s="356"/>
      <c r="D58" s="356"/>
      <c r="E58" s="357"/>
      <c r="F58" s="357"/>
      <c r="G58" s="356"/>
      <c r="H58" s="356"/>
      <c r="I58" s="356"/>
      <c r="J58" s="246"/>
      <c r="K58" s="246"/>
      <c r="M58" s="14"/>
      <c r="N58" s="14"/>
      <c r="O58" s="14"/>
      <c r="V58" s="122"/>
      <c r="W58" s="122"/>
      <c r="X58" s="122"/>
    </row>
    <row r="59" spans="2:24" s="121" customFormat="1" hidden="1" x14ac:dyDescent="0.2">
      <c r="B59" s="293"/>
      <c r="C59" s="293"/>
      <c r="D59" s="293"/>
      <c r="E59" s="293"/>
      <c r="F59" s="293"/>
      <c r="G59" s="293"/>
      <c r="H59" s="293"/>
      <c r="I59" s="294"/>
      <c r="J59" s="295"/>
      <c r="K59" s="295"/>
      <c r="M59" s="14"/>
      <c r="N59" s="14"/>
      <c r="O59" s="14"/>
      <c r="V59" s="122"/>
      <c r="W59" s="122"/>
      <c r="X59" s="122"/>
    </row>
    <row r="60" spans="2:24" s="121" customFormat="1" hidden="1" x14ac:dyDescent="0.2">
      <c r="B60" s="249"/>
      <c r="C60" s="250"/>
      <c r="D60" s="250"/>
      <c r="E60" s="251"/>
      <c r="F60" s="251"/>
      <c r="G60" s="252"/>
      <c r="H60" s="253"/>
      <c r="I60" s="250"/>
      <c r="J60" s="254"/>
      <c r="K60" s="254"/>
      <c r="M60" s="14"/>
      <c r="N60" s="14"/>
      <c r="O60" s="14"/>
      <c r="V60" s="122"/>
      <c r="W60" s="122"/>
      <c r="X60" s="122"/>
    </row>
    <row r="61" spans="2:24" s="121" customFormat="1" hidden="1" x14ac:dyDescent="0.2">
      <c r="B61" s="249"/>
      <c r="C61" s="250"/>
      <c r="D61" s="250"/>
      <c r="E61" s="251"/>
      <c r="F61" s="251"/>
      <c r="G61" s="252"/>
      <c r="H61" s="253"/>
      <c r="I61" s="250"/>
      <c r="J61" s="254"/>
      <c r="K61" s="254"/>
      <c r="M61" s="14"/>
      <c r="N61" s="14"/>
      <c r="O61" s="14"/>
      <c r="V61" s="122"/>
      <c r="W61" s="122"/>
      <c r="X61" s="122"/>
    </row>
    <row r="62" spans="2:24" s="121" customFormat="1" hidden="1" x14ac:dyDescent="0.2">
      <c r="B62" s="249"/>
      <c r="C62" s="250"/>
      <c r="D62" s="250"/>
      <c r="E62" s="251"/>
      <c r="F62" s="251"/>
      <c r="G62" s="252"/>
      <c r="H62" s="253"/>
      <c r="I62" s="250"/>
      <c r="J62" s="254"/>
      <c r="K62" s="254"/>
      <c r="M62" s="14"/>
      <c r="N62" s="14"/>
      <c r="O62" s="14"/>
      <c r="V62" s="122"/>
      <c r="W62" s="122"/>
      <c r="X62" s="122"/>
    </row>
    <row r="63" spans="2:24" s="121" customFormat="1" hidden="1" x14ac:dyDescent="0.2">
      <c r="B63" s="249"/>
      <c r="C63" s="250"/>
      <c r="D63" s="250"/>
      <c r="E63" s="251"/>
      <c r="F63" s="251"/>
      <c r="G63" s="252"/>
      <c r="H63" s="253"/>
      <c r="I63" s="250"/>
      <c r="J63" s="254"/>
      <c r="K63" s="254"/>
      <c r="M63" s="14"/>
      <c r="N63" s="14"/>
      <c r="O63" s="14"/>
      <c r="V63" s="122"/>
      <c r="W63" s="122"/>
      <c r="X63" s="122"/>
    </row>
    <row r="64" spans="2:24" s="121" customFormat="1" hidden="1" x14ac:dyDescent="0.2">
      <c r="B64" s="249"/>
      <c r="C64" s="250"/>
      <c r="D64" s="250"/>
      <c r="E64" s="251"/>
      <c r="F64" s="251"/>
      <c r="G64" s="252"/>
      <c r="H64" s="253"/>
      <c r="I64" s="250"/>
      <c r="J64" s="254"/>
      <c r="K64" s="254"/>
      <c r="M64" s="14"/>
      <c r="N64" s="14"/>
      <c r="O64" s="14"/>
      <c r="V64" s="122"/>
      <c r="W64" s="122"/>
      <c r="X64" s="122"/>
    </row>
    <row r="65" spans="2:24" s="121" customFormat="1" hidden="1" x14ac:dyDescent="0.2">
      <c r="B65" s="249"/>
      <c r="C65" s="250"/>
      <c r="D65" s="250"/>
      <c r="E65" s="251"/>
      <c r="F65" s="251"/>
      <c r="G65" s="252"/>
      <c r="H65" s="253"/>
      <c r="I65" s="250"/>
      <c r="J65" s="254"/>
      <c r="K65" s="254"/>
      <c r="M65" s="14"/>
      <c r="N65" s="14"/>
      <c r="O65" s="14"/>
      <c r="V65" s="122"/>
      <c r="W65" s="122"/>
      <c r="X65" s="122"/>
    </row>
    <row r="66" spans="2:24" s="121" customFormat="1" hidden="1" x14ac:dyDescent="0.2">
      <c r="B66" s="249"/>
      <c r="C66" s="250"/>
      <c r="D66" s="250"/>
      <c r="E66" s="251"/>
      <c r="F66" s="251"/>
      <c r="G66" s="252"/>
      <c r="H66" s="253"/>
      <c r="I66" s="250"/>
      <c r="J66" s="254"/>
      <c r="K66" s="254"/>
      <c r="M66" s="14"/>
      <c r="N66" s="14"/>
      <c r="O66" s="14"/>
      <c r="V66" s="122"/>
      <c r="W66" s="122"/>
      <c r="X66" s="122"/>
    </row>
    <row r="67" spans="2:24" s="121" customFormat="1" hidden="1" x14ac:dyDescent="0.2">
      <c r="B67" s="249"/>
      <c r="C67" s="250"/>
      <c r="D67" s="250"/>
      <c r="E67" s="251"/>
      <c r="F67" s="251"/>
      <c r="G67" s="252"/>
      <c r="H67" s="253"/>
      <c r="I67" s="250"/>
      <c r="J67" s="254"/>
      <c r="K67" s="254"/>
      <c r="M67" s="14"/>
      <c r="N67" s="14"/>
      <c r="O67" s="14"/>
      <c r="V67" s="122"/>
      <c r="W67" s="122"/>
      <c r="X67" s="122"/>
    </row>
  </sheetData>
  <mergeCells count="65">
    <mergeCell ref="C56:D56"/>
    <mergeCell ref="E56:F56"/>
    <mergeCell ref="G56:I56"/>
    <mergeCell ref="C57:D57"/>
    <mergeCell ref="E57:F58"/>
    <mergeCell ref="G57:I58"/>
    <mergeCell ref="C58:D5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42:I42"/>
    <mergeCell ref="C23:E23"/>
    <mergeCell ref="F23:I23"/>
    <mergeCell ref="C24:E24"/>
    <mergeCell ref="F24:I24"/>
    <mergeCell ref="C25:E25"/>
    <mergeCell ref="G25:I25"/>
    <mergeCell ref="C26:E26"/>
    <mergeCell ref="G26:I26"/>
    <mergeCell ref="C27:E27"/>
    <mergeCell ref="G27:I27"/>
    <mergeCell ref="B28:I28"/>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6:I6"/>
    <mergeCell ref="B7:I7"/>
    <mergeCell ref="B8:I8"/>
    <mergeCell ref="D9:E9"/>
    <mergeCell ref="F9:I9"/>
    <mergeCell ref="B2:B5"/>
    <mergeCell ref="C2:I2"/>
    <mergeCell ref="C3:I3"/>
    <mergeCell ref="C4:I4"/>
    <mergeCell ref="G5:I5"/>
    <mergeCell ref="C5:F5"/>
  </mergeCells>
  <dataValidations disablePrompts="1" count="9">
    <dataValidation type="list" allowBlank="1" showInputMessage="1" showErrorMessage="1" sqref="J13:K13 JF13:JG13 TB13:TC13 ACX13:ACY13 AMT13:AMU13 AWP13:AWQ13 BGL13:BGM13 BQH13:BQI13 CAD13:CAE13 CJZ13:CKA13 CTV13:CTW13 DDR13:DDS13 DNN13:DNO13 DXJ13:DXK13 EHF13:EHG13 ERB13:ERC13 FAX13:FAY13 FKT13:FKU13 FUP13:FUQ13 GEL13:GEM13 GOH13:GOI13 GYD13:GYE13 HHZ13:HIA13 HRV13:HRW13 IBR13:IBS13 ILN13:ILO13 IVJ13:IVK13 JFF13:JFG13 JPB13:JPC13 JYX13:JYY13 KIT13:KIU13 KSP13:KSQ13 LCL13:LCM13 LMH13:LMI13 LWD13:LWE13 MFZ13:MGA13 MPV13:MPW13 MZR13:MZS13 NJN13:NJO13 NTJ13:NTK13 ODF13:ODG13 ONB13:ONC13 OWX13:OWY13 PGT13:PGU13 PQP13:PQQ13 QAL13:QAM13 QKH13:QKI13 QUD13:QUE13 RDZ13:REA13 RNV13:RNW13 RXR13:RXS13 SHN13:SHO13 SRJ13:SRK13 TBF13:TBG13 TLB13:TLC13 TUX13:TUY13 UET13:UEU13 UOP13:UOQ13 UYL13:UYM13 VIH13:VII13 VSD13:VSE13 WBZ13:WCA13 WLV13:WLW13 WVR13:WVS13 J65549:K65549 JF65549:JG65549 TB65549:TC65549 ACX65549:ACY65549 AMT65549:AMU65549 AWP65549:AWQ65549 BGL65549:BGM65549 BQH65549:BQI65549 CAD65549:CAE65549 CJZ65549:CKA65549 CTV65549:CTW65549 DDR65549:DDS65549 DNN65549:DNO65549 DXJ65549:DXK65549 EHF65549:EHG65549 ERB65549:ERC65549 FAX65549:FAY65549 FKT65549:FKU65549 FUP65549:FUQ65549 GEL65549:GEM65549 GOH65549:GOI65549 GYD65549:GYE65549 HHZ65549:HIA65549 HRV65549:HRW65549 IBR65549:IBS65549 ILN65549:ILO65549 IVJ65549:IVK65549 JFF65549:JFG65549 JPB65549:JPC65549 JYX65549:JYY65549 KIT65549:KIU65549 KSP65549:KSQ65549 LCL65549:LCM65549 LMH65549:LMI65549 LWD65549:LWE65549 MFZ65549:MGA65549 MPV65549:MPW65549 MZR65549:MZS65549 NJN65549:NJO65549 NTJ65549:NTK65549 ODF65549:ODG65549 ONB65549:ONC65549 OWX65549:OWY65549 PGT65549:PGU65549 PQP65549:PQQ65549 QAL65549:QAM65549 QKH65549:QKI65549 QUD65549:QUE65549 RDZ65549:REA65549 RNV65549:RNW65549 RXR65549:RXS65549 SHN65549:SHO65549 SRJ65549:SRK65549 TBF65549:TBG65549 TLB65549:TLC65549 TUX65549:TUY65549 UET65549:UEU65549 UOP65549:UOQ65549 UYL65549:UYM65549 VIH65549:VII65549 VSD65549:VSE65549 WBZ65549:WCA65549 WLV65549:WLW65549 WVR65549:WVS65549 J131085:K131085 JF131085:JG131085 TB131085:TC131085 ACX131085:ACY131085 AMT131085:AMU131085 AWP131085:AWQ131085 BGL131085:BGM131085 BQH131085:BQI131085 CAD131085:CAE131085 CJZ131085:CKA131085 CTV131085:CTW131085 DDR131085:DDS131085 DNN131085:DNO131085 DXJ131085:DXK131085 EHF131085:EHG131085 ERB131085:ERC131085 FAX131085:FAY131085 FKT131085:FKU131085 FUP131085:FUQ131085 GEL131085:GEM131085 GOH131085:GOI131085 GYD131085:GYE131085 HHZ131085:HIA131085 HRV131085:HRW131085 IBR131085:IBS131085 ILN131085:ILO131085 IVJ131085:IVK131085 JFF131085:JFG131085 JPB131085:JPC131085 JYX131085:JYY131085 KIT131085:KIU131085 KSP131085:KSQ131085 LCL131085:LCM131085 LMH131085:LMI131085 LWD131085:LWE131085 MFZ131085:MGA131085 MPV131085:MPW131085 MZR131085:MZS131085 NJN131085:NJO131085 NTJ131085:NTK131085 ODF131085:ODG131085 ONB131085:ONC131085 OWX131085:OWY131085 PGT131085:PGU131085 PQP131085:PQQ131085 QAL131085:QAM131085 QKH131085:QKI131085 QUD131085:QUE131085 RDZ131085:REA131085 RNV131085:RNW131085 RXR131085:RXS131085 SHN131085:SHO131085 SRJ131085:SRK131085 TBF131085:TBG131085 TLB131085:TLC131085 TUX131085:TUY131085 UET131085:UEU131085 UOP131085:UOQ131085 UYL131085:UYM131085 VIH131085:VII131085 VSD131085:VSE131085 WBZ131085:WCA131085 WLV131085:WLW131085 WVR131085:WVS131085 J196621:K196621 JF196621:JG196621 TB196621:TC196621 ACX196621:ACY196621 AMT196621:AMU196621 AWP196621:AWQ196621 BGL196621:BGM196621 BQH196621:BQI196621 CAD196621:CAE196621 CJZ196621:CKA196621 CTV196621:CTW196621 DDR196621:DDS196621 DNN196621:DNO196621 DXJ196621:DXK196621 EHF196621:EHG196621 ERB196621:ERC196621 FAX196621:FAY196621 FKT196621:FKU196621 FUP196621:FUQ196621 GEL196621:GEM196621 GOH196621:GOI196621 GYD196621:GYE196621 HHZ196621:HIA196621 HRV196621:HRW196621 IBR196621:IBS196621 ILN196621:ILO196621 IVJ196621:IVK196621 JFF196621:JFG196621 JPB196621:JPC196621 JYX196621:JYY196621 KIT196621:KIU196621 KSP196621:KSQ196621 LCL196621:LCM196621 LMH196621:LMI196621 LWD196621:LWE196621 MFZ196621:MGA196621 MPV196621:MPW196621 MZR196621:MZS196621 NJN196621:NJO196621 NTJ196621:NTK196621 ODF196621:ODG196621 ONB196621:ONC196621 OWX196621:OWY196621 PGT196621:PGU196621 PQP196621:PQQ196621 QAL196621:QAM196621 QKH196621:QKI196621 QUD196621:QUE196621 RDZ196621:REA196621 RNV196621:RNW196621 RXR196621:RXS196621 SHN196621:SHO196621 SRJ196621:SRK196621 TBF196621:TBG196621 TLB196621:TLC196621 TUX196621:TUY196621 UET196621:UEU196621 UOP196621:UOQ196621 UYL196621:UYM196621 VIH196621:VII196621 VSD196621:VSE196621 WBZ196621:WCA196621 WLV196621:WLW196621 WVR196621:WVS196621 J262157:K262157 JF262157:JG262157 TB262157:TC262157 ACX262157:ACY262157 AMT262157:AMU262157 AWP262157:AWQ262157 BGL262157:BGM262157 BQH262157:BQI262157 CAD262157:CAE262157 CJZ262157:CKA262157 CTV262157:CTW262157 DDR262157:DDS262157 DNN262157:DNO262157 DXJ262157:DXK262157 EHF262157:EHG262157 ERB262157:ERC262157 FAX262157:FAY262157 FKT262157:FKU262157 FUP262157:FUQ262157 GEL262157:GEM262157 GOH262157:GOI262157 GYD262157:GYE262157 HHZ262157:HIA262157 HRV262157:HRW262157 IBR262157:IBS262157 ILN262157:ILO262157 IVJ262157:IVK262157 JFF262157:JFG262157 JPB262157:JPC262157 JYX262157:JYY262157 KIT262157:KIU262157 KSP262157:KSQ262157 LCL262157:LCM262157 LMH262157:LMI262157 LWD262157:LWE262157 MFZ262157:MGA262157 MPV262157:MPW262157 MZR262157:MZS262157 NJN262157:NJO262157 NTJ262157:NTK262157 ODF262157:ODG262157 ONB262157:ONC262157 OWX262157:OWY262157 PGT262157:PGU262157 PQP262157:PQQ262157 QAL262157:QAM262157 QKH262157:QKI262157 QUD262157:QUE262157 RDZ262157:REA262157 RNV262157:RNW262157 RXR262157:RXS262157 SHN262157:SHO262157 SRJ262157:SRK262157 TBF262157:TBG262157 TLB262157:TLC262157 TUX262157:TUY262157 UET262157:UEU262157 UOP262157:UOQ262157 UYL262157:UYM262157 VIH262157:VII262157 VSD262157:VSE262157 WBZ262157:WCA262157 WLV262157:WLW262157 WVR262157:WVS262157 J327693:K327693 JF327693:JG327693 TB327693:TC327693 ACX327693:ACY327693 AMT327693:AMU327693 AWP327693:AWQ327693 BGL327693:BGM327693 BQH327693:BQI327693 CAD327693:CAE327693 CJZ327693:CKA327693 CTV327693:CTW327693 DDR327693:DDS327693 DNN327693:DNO327693 DXJ327693:DXK327693 EHF327693:EHG327693 ERB327693:ERC327693 FAX327693:FAY327693 FKT327693:FKU327693 FUP327693:FUQ327693 GEL327693:GEM327693 GOH327693:GOI327693 GYD327693:GYE327693 HHZ327693:HIA327693 HRV327693:HRW327693 IBR327693:IBS327693 ILN327693:ILO327693 IVJ327693:IVK327693 JFF327693:JFG327693 JPB327693:JPC327693 JYX327693:JYY327693 KIT327693:KIU327693 KSP327693:KSQ327693 LCL327693:LCM327693 LMH327693:LMI327693 LWD327693:LWE327693 MFZ327693:MGA327693 MPV327693:MPW327693 MZR327693:MZS327693 NJN327693:NJO327693 NTJ327693:NTK327693 ODF327693:ODG327693 ONB327693:ONC327693 OWX327693:OWY327693 PGT327693:PGU327693 PQP327693:PQQ327693 QAL327693:QAM327693 QKH327693:QKI327693 QUD327693:QUE327693 RDZ327693:REA327693 RNV327693:RNW327693 RXR327693:RXS327693 SHN327693:SHO327693 SRJ327693:SRK327693 TBF327693:TBG327693 TLB327693:TLC327693 TUX327693:TUY327693 UET327693:UEU327693 UOP327693:UOQ327693 UYL327693:UYM327693 VIH327693:VII327693 VSD327693:VSE327693 WBZ327693:WCA327693 WLV327693:WLW327693 WVR327693:WVS327693 J393229:K393229 JF393229:JG393229 TB393229:TC393229 ACX393229:ACY393229 AMT393229:AMU393229 AWP393229:AWQ393229 BGL393229:BGM393229 BQH393229:BQI393229 CAD393229:CAE393229 CJZ393229:CKA393229 CTV393229:CTW393229 DDR393229:DDS393229 DNN393229:DNO393229 DXJ393229:DXK393229 EHF393229:EHG393229 ERB393229:ERC393229 FAX393229:FAY393229 FKT393229:FKU393229 FUP393229:FUQ393229 GEL393229:GEM393229 GOH393229:GOI393229 GYD393229:GYE393229 HHZ393229:HIA393229 HRV393229:HRW393229 IBR393229:IBS393229 ILN393229:ILO393229 IVJ393229:IVK393229 JFF393229:JFG393229 JPB393229:JPC393229 JYX393229:JYY393229 KIT393229:KIU393229 KSP393229:KSQ393229 LCL393229:LCM393229 LMH393229:LMI393229 LWD393229:LWE393229 MFZ393229:MGA393229 MPV393229:MPW393229 MZR393229:MZS393229 NJN393229:NJO393229 NTJ393229:NTK393229 ODF393229:ODG393229 ONB393229:ONC393229 OWX393229:OWY393229 PGT393229:PGU393229 PQP393229:PQQ393229 QAL393229:QAM393229 QKH393229:QKI393229 QUD393229:QUE393229 RDZ393229:REA393229 RNV393229:RNW393229 RXR393229:RXS393229 SHN393229:SHO393229 SRJ393229:SRK393229 TBF393229:TBG393229 TLB393229:TLC393229 TUX393229:TUY393229 UET393229:UEU393229 UOP393229:UOQ393229 UYL393229:UYM393229 VIH393229:VII393229 VSD393229:VSE393229 WBZ393229:WCA393229 WLV393229:WLW393229 WVR393229:WVS393229 J458765:K458765 JF458765:JG458765 TB458765:TC458765 ACX458765:ACY458765 AMT458765:AMU458765 AWP458765:AWQ458765 BGL458765:BGM458765 BQH458765:BQI458765 CAD458765:CAE458765 CJZ458765:CKA458765 CTV458765:CTW458765 DDR458765:DDS458765 DNN458765:DNO458765 DXJ458765:DXK458765 EHF458765:EHG458765 ERB458765:ERC458765 FAX458765:FAY458765 FKT458765:FKU458765 FUP458765:FUQ458765 GEL458765:GEM458765 GOH458765:GOI458765 GYD458765:GYE458765 HHZ458765:HIA458765 HRV458765:HRW458765 IBR458765:IBS458765 ILN458765:ILO458765 IVJ458765:IVK458765 JFF458765:JFG458765 JPB458765:JPC458765 JYX458765:JYY458765 KIT458765:KIU458765 KSP458765:KSQ458765 LCL458765:LCM458765 LMH458765:LMI458765 LWD458765:LWE458765 MFZ458765:MGA458765 MPV458765:MPW458765 MZR458765:MZS458765 NJN458765:NJO458765 NTJ458765:NTK458765 ODF458765:ODG458765 ONB458765:ONC458765 OWX458765:OWY458765 PGT458765:PGU458765 PQP458765:PQQ458765 QAL458765:QAM458765 QKH458765:QKI458765 QUD458765:QUE458765 RDZ458765:REA458765 RNV458765:RNW458765 RXR458765:RXS458765 SHN458765:SHO458765 SRJ458765:SRK458765 TBF458765:TBG458765 TLB458765:TLC458765 TUX458765:TUY458765 UET458765:UEU458765 UOP458765:UOQ458765 UYL458765:UYM458765 VIH458765:VII458765 VSD458765:VSE458765 WBZ458765:WCA458765 WLV458765:WLW458765 WVR458765:WVS458765 J524301:K524301 JF524301:JG524301 TB524301:TC524301 ACX524301:ACY524301 AMT524301:AMU524301 AWP524301:AWQ524301 BGL524301:BGM524301 BQH524301:BQI524301 CAD524301:CAE524301 CJZ524301:CKA524301 CTV524301:CTW524301 DDR524301:DDS524301 DNN524301:DNO524301 DXJ524301:DXK524301 EHF524301:EHG524301 ERB524301:ERC524301 FAX524301:FAY524301 FKT524301:FKU524301 FUP524301:FUQ524301 GEL524301:GEM524301 GOH524301:GOI524301 GYD524301:GYE524301 HHZ524301:HIA524301 HRV524301:HRW524301 IBR524301:IBS524301 ILN524301:ILO524301 IVJ524301:IVK524301 JFF524301:JFG524301 JPB524301:JPC524301 JYX524301:JYY524301 KIT524301:KIU524301 KSP524301:KSQ524301 LCL524301:LCM524301 LMH524301:LMI524301 LWD524301:LWE524301 MFZ524301:MGA524301 MPV524301:MPW524301 MZR524301:MZS524301 NJN524301:NJO524301 NTJ524301:NTK524301 ODF524301:ODG524301 ONB524301:ONC524301 OWX524301:OWY524301 PGT524301:PGU524301 PQP524301:PQQ524301 QAL524301:QAM524301 QKH524301:QKI524301 QUD524301:QUE524301 RDZ524301:REA524301 RNV524301:RNW524301 RXR524301:RXS524301 SHN524301:SHO524301 SRJ524301:SRK524301 TBF524301:TBG524301 TLB524301:TLC524301 TUX524301:TUY524301 UET524301:UEU524301 UOP524301:UOQ524301 UYL524301:UYM524301 VIH524301:VII524301 VSD524301:VSE524301 WBZ524301:WCA524301 WLV524301:WLW524301 WVR524301:WVS524301 J589837:K589837 JF589837:JG589837 TB589837:TC589837 ACX589837:ACY589837 AMT589837:AMU589837 AWP589837:AWQ589837 BGL589837:BGM589837 BQH589837:BQI589837 CAD589837:CAE589837 CJZ589837:CKA589837 CTV589837:CTW589837 DDR589837:DDS589837 DNN589837:DNO589837 DXJ589837:DXK589837 EHF589837:EHG589837 ERB589837:ERC589837 FAX589837:FAY589837 FKT589837:FKU589837 FUP589837:FUQ589837 GEL589837:GEM589837 GOH589837:GOI589837 GYD589837:GYE589837 HHZ589837:HIA589837 HRV589837:HRW589837 IBR589837:IBS589837 ILN589837:ILO589837 IVJ589837:IVK589837 JFF589837:JFG589837 JPB589837:JPC589837 JYX589837:JYY589837 KIT589837:KIU589837 KSP589837:KSQ589837 LCL589837:LCM589837 LMH589837:LMI589837 LWD589837:LWE589837 MFZ589837:MGA589837 MPV589837:MPW589837 MZR589837:MZS589837 NJN589837:NJO589837 NTJ589837:NTK589837 ODF589837:ODG589837 ONB589837:ONC589837 OWX589837:OWY589837 PGT589837:PGU589837 PQP589837:PQQ589837 QAL589837:QAM589837 QKH589837:QKI589837 QUD589837:QUE589837 RDZ589837:REA589837 RNV589837:RNW589837 RXR589837:RXS589837 SHN589837:SHO589837 SRJ589837:SRK589837 TBF589837:TBG589837 TLB589837:TLC589837 TUX589837:TUY589837 UET589837:UEU589837 UOP589837:UOQ589837 UYL589837:UYM589837 VIH589837:VII589837 VSD589837:VSE589837 WBZ589837:WCA589837 WLV589837:WLW589837 WVR589837:WVS589837 J655373:K655373 JF655373:JG655373 TB655373:TC655373 ACX655373:ACY655373 AMT655373:AMU655373 AWP655373:AWQ655373 BGL655373:BGM655373 BQH655373:BQI655373 CAD655373:CAE655373 CJZ655373:CKA655373 CTV655373:CTW655373 DDR655373:DDS655373 DNN655373:DNO655373 DXJ655373:DXK655373 EHF655373:EHG655373 ERB655373:ERC655373 FAX655373:FAY655373 FKT655373:FKU655373 FUP655373:FUQ655373 GEL655373:GEM655373 GOH655373:GOI655373 GYD655373:GYE655373 HHZ655373:HIA655373 HRV655373:HRW655373 IBR655373:IBS655373 ILN655373:ILO655373 IVJ655373:IVK655373 JFF655373:JFG655373 JPB655373:JPC655373 JYX655373:JYY655373 KIT655373:KIU655373 KSP655373:KSQ655373 LCL655373:LCM655373 LMH655373:LMI655373 LWD655373:LWE655373 MFZ655373:MGA655373 MPV655373:MPW655373 MZR655373:MZS655373 NJN655373:NJO655373 NTJ655373:NTK655373 ODF655373:ODG655373 ONB655373:ONC655373 OWX655373:OWY655373 PGT655373:PGU655373 PQP655373:PQQ655373 QAL655373:QAM655373 QKH655373:QKI655373 QUD655373:QUE655373 RDZ655373:REA655373 RNV655373:RNW655373 RXR655373:RXS655373 SHN655373:SHO655373 SRJ655373:SRK655373 TBF655373:TBG655373 TLB655373:TLC655373 TUX655373:TUY655373 UET655373:UEU655373 UOP655373:UOQ655373 UYL655373:UYM655373 VIH655373:VII655373 VSD655373:VSE655373 WBZ655373:WCA655373 WLV655373:WLW655373 WVR655373:WVS655373 J720909:K720909 JF720909:JG720909 TB720909:TC720909 ACX720909:ACY720909 AMT720909:AMU720909 AWP720909:AWQ720909 BGL720909:BGM720909 BQH720909:BQI720909 CAD720909:CAE720909 CJZ720909:CKA720909 CTV720909:CTW720909 DDR720909:DDS720909 DNN720909:DNO720909 DXJ720909:DXK720909 EHF720909:EHG720909 ERB720909:ERC720909 FAX720909:FAY720909 FKT720909:FKU720909 FUP720909:FUQ720909 GEL720909:GEM720909 GOH720909:GOI720909 GYD720909:GYE720909 HHZ720909:HIA720909 HRV720909:HRW720909 IBR720909:IBS720909 ILN720909:ILO720909 IVJ720909:IVK720909 JFF720909:JFG720909 JPB720909:JPC720909 JYX720909:JYY720909 KIT720909:KIU720909 KSP720909:KSQ720909 LCL720909:LCM720909 LMH720909:LMI720909 LWD720909:LWE720909 MFZ720909:MGA720909 MPV720909:MPW720909 MZR720909:MZS720909 NJN720909:NJO720909 NTJ720909:NTK720909 ODF720909:ODG720909 ONB720909:ONC720909 OWX720909:OWY720909 PGT720909:PGU720909 PQP720909:PQQ720909 QAL720909:QAM720909 QKH720909:QKI720909 QUD720909:QUE720909 RDZ720909:REA720909 RNV720909:RNW720909 RXR720909:RXS720909 SHN720909:SHO720909 SRJ720909:SRK720909 TBF720909:TBG720909 TLB720909:TLC720909 TUX720909:TUY720909 UET720909:UEU720909 UOP720909:UOQ720909 UYL720909:UYM720909 VIH720909:VII720909 VSD720909:VSE720909 WBZ720909:WCA720909 WLV720909:WLW720909 WVR720909:WVS720909 J786445:K786445 JF786445:JG786445 TB786445:TC786445 ACX786445:ACY786445 AMT786445:AMU786445 AWP786445:AWQ786445 BGL786445:BGM786445 BQH786445:BQI786445 CAD786445:CAE786445 CJZ786445:CKA786445 CTV786445:CTW786445 DDR786445:DDS786445 DNN786445:DNO786445 DXJ786445:DXK786445 EHF786445:EHG786445 ERB786445:ERC786445 FAX786445:FAY786445 FKT786445:FKU786445 FUP786445:FUQ786445 GEL786445:GEM786445 GOH786445:GOI786445 GYD786445:GYE786445 HHZ786445:HIA786445 HRV786445:HRW786445 IBR786445:IBS786445 ILN786445:ILO786445 IVJ786445:IVK786445 JFF786445:JFG786445 JPB786445:JPC786445 JYX786445:JYY786445 KIT786445:KIU786445 KSP786445:KSQ786445 LCL786445:LCM786445 LMH786445:LMI786445 LWD786445:LWE786445 MFZ786445:MGA786445 MPV786445:MPW786445 MZR786445:MZS786445 NJN786445:NJO786445 NTJ786445:NTK786445 ODF786445:ODG786445 ONB786445:ONC786445 OWX786445:OWY786445 PGT786445:PGU786445 PQP786445:PQQ786445 QAL786445:QAM786445 QKH786445:QKI786445 QUD786445:QUE786445 RDZ786445:REA786445 RNV786445:RNW786445 RXR786445:RXS786445 SHN786445:SHO786445 SRJ786445:SRK786445 TBF786445:TBG786445 TLB786445:TLC786445 TUX786445:TUY786445 UET786445:UEU786445 UOP786445:UOQ786445 UYL786445:UYM786445 VIH786445:VII786445 VSD786445:VSE786445 WBZ786445:WCA786445 WLV786445:WLW786445 WVR786445:WVS786445 J851981:K851981 JF851981:JG851981 TB851981:TC851981 ACX851981:ACY851981 AMT851981:AMU851981 AWP851981:AWQ851981 BGL851981:BGM851981 BQH851981:BQI851981 CAD851981:CAE851981 CJZ851981:CKA851981 CTV851981:CTW851981 DDR851981:DDS851981 DNN851981:DNO851981 DXJ851981:DXK851981 EHF851981:EHG851981 ERB851981:ERC851981 FAX851981:FAY851981 FKT851981:FKU851981 FUP851981:FUQ851981 GEL851981:GEM851981 GOH851981:GOI851981 GYD851981:GYE851981 HHZ851981:HIA851981 HRV851981:HRW851981 IBR851981:IBS851981 ILN851981:ILO851981 IVJ851981:IVK851981 JFF851981:JFG851981 JPB851981:JPC851981 JYX851981:JYY851981 KIT851981:KIU851981 KSP851981:KSQ851981 LCL851981:LCM851981 LMH851981:LMI851981 LWD851981:LWE851981 MFZ851981:MGA851981 MPV851981:MPW851981 MZR851981:MZS851981 NJN851981:NJO851981 NTJ851981:NTK851981 ODF851981:ODG851981 ONB851981:ONC851981 OWX851981:OWY851981 PGT851981:PGU851981 PQP851981:PQQ851981 QAL851981:QAM851981 QKH851981:QKI851981 QUD851981:QUE851981 RDZ851981:REA851981 RNV851981:RNW851981 RXR851981:RXS851981 SHN851981:SHO851981 SRJ851981:SRK851981 TBF851981:TBG851981 TLB851981:TLC851981 TUX851981:TUY851981 UET851981:UEU851981 UOP851981:UOQ851981 UYL851981:UYM851981 VIH851981:VII851981 VSD851981:VSE851981 WBZ851981:WCA851981 WLV851981:WLW851981 WVR851981:WVS851981 J917517:K917517 JF917517:JG917517 TB917517:TC917517 ACX917517:ACY917517 AMT917517:AMU917517 AWP917517:AWQ917517 BGL917517:BGM917517 BQH917517:BQI917517 CAD917517:CAE917517 CJZ917517:CKA917517 CTV917517:CTW917517 DDR917517:DDS917517 DNN917517:DNO917517 DXJ917517:DXK917517 EHF917517:EHG917517 ERB917517:ERC917517 FAX917517:FAY917517 FKT917517:FKU917517 FUP917517:FUQ917517 GEL917517:GEM917517 GOH917517:GOI917517 GYD917517:GYE917517 HHZ917517:HIA917517 HRV917517:HRW917517 IBR917517:IBS917517 ILN917517:ILO917517 IVJ917517:IVK917517 JFF917517:JFG917517 JPB917517:JPC917517 JYX917517:JYY917517 KIT917517:KIU917517 KSP917517:KSQ917517 LCL917517:LCM917517 LMH917517:LMI917517 LWD917517:LWE917517 MFZ917517:MGA917517 MPV917517:MPW917517 MZR917517:MZS917517 NJN917517:NJO917517 NTJ917517:NTK917517 ODF917517:ODG917517 ONB917517:ONC917517 OWX917517:OWY917517 PGT917517:PGU917517 PQP917517:PQQ917517 QAL917517:QAM917517 QKH917517:QKI917517 QUD917517:QUE917517 RDZ917517:REA917517 RNV917517:RNW917517 RXR917517:RXS917517 SHN917517:SHO917517 SRJ917517:SRK917517 TBF917517:TBG917517 TLB917517:TLC917517 TUX917517:TUY917517 UET917517:UEU917517 UOP917517:UOQ917517 UYL917517:UYM917517 VIH917517:VII917517 VSD917517:VSE917517 WBZ917517:WCA917517 WLV917517:WLW917517 WVR917517:WVS917517 J983053:K983053 JF983053:JG983053 TB983053:TC983053 ACX983053:ACY983053 AMT983053:AMU983053 AWP983053:AWQ983053 BGL983053:BGM983053 BQH983053:BQI983053 CAD983053:CAE983053 CJZ983053:CKA983053 CTV983053:CTW983053 DDR983053:DDS983053 DNN983053:DNO983053 DXJ983053:DXK983053 EHF983053:EHG983053 ERB983053:ERC983053 FAX983053:FAY983053 FKT983053:FKU983053 FUP983053:FUQ983053 GEL983053:GEM983053 GOH983053:GOI983053 GYD983053:GYE983053 HHZ983053:HIA983053 HRV983053:HRW983053 IBR983053:IBS983053 ILN983053:ILO983053 IVJ983053:IVK983053 JFF983053:JFG983053 JPB983053:JPC983053 JYX983053:JYY983053 KIT983053:KIU983053 KSP983053:KSQ983053 LCL983053:LCM983053 LMH983053:LMI983053 LWD983053:LWE983053 MFZ983053:MGA983053 MPV983053:MPW983053 MZR983053:MZS983053 NJN983053:NJO983053 NTJ983053:NTK983053 ODF983053:ODG983053 ONB983053:ONC983053 OWX983053:OWY983053 PGT983053:PGU983053 PQP983053:PQQ983053 QAL983053:QAM983053 QKH983053:QKI983053 QUD983053:QUE983053 RDZ983053:REA983053 RNV983053:RNW983053 RXR983053:RXS983053 SHN983053:SHO983053 SRJ983053:SRK983053 TBF983053:TBG983053 TLB983053:TLC983053 TUX983053:TUY983053 UET983053:UEU983053 UOP983053:UOQ983053 UYL983053:UYM983053 VIH983053:VII983053 VSD983053:VSE983053 WBZ983053:WCA983053 WLV983053:WLW983053 WVR983053:WVS983053">
      <formula1>$M$24:$M$31</formula1>
    </dataValidation>
    <dataValidation type="list" allowBlank="1" showInputMessage="1" showErrorMessage="1" sqref="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formula1>O20:O22</formula1>
    </dataValidation>
    <dataValidation type="list" allowBlank="1" showInputMessage="1" showErrorMessage="1" sqref="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formula1>O20:O22</formula1>
    </dataValidation>
    <dataValidation type="list" allowBlank="1" showInputMessage="1" showErrorMessage="1" prompt=" - "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formula1>$M$15:$M$18</formula1>
    </dataValidation>
    <dataValidation type="list" allowBlank="1" showInputMessage="1" showErrorMessage="1" prompt=" - "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$N$14:$N$15</formula1>
    </dataValidation>
    <dataValidation type="list" allowBlank="1" showInputMessage="1" showErrorMessage="1" prompt=" - "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$N$17:$N$24</formula1>
    </dataValidation>
    <dataValidation type="list" allowBlank="1" showInputMessage="1" showErrorMessage="1" prompt=" - "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$M$9:$M$12</formula1>
    </dataValidation>
    <dataValidation type="list" allowBlank="1" showInputMessage="1" showErrorMessage="1" prompt=" - " sqref="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formula1>$N$8:$N$11</formula1>
    </dataValidation>
    <dataValidation type="list" allowBlank="1" showInputMessage="1" showErrorMessage="1" prompt=" - " sqref="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formula1>F6:F8</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17"/>
  <sheetViews>
    <sheetView topLeftCell="C1" zoomScale="80" zoomScaleNormal="80" workbookViewId="0">
      <selection activeCell="J16" sqref="J16"/>
    </sheetView>
  </sheetViews>
  <sheetFormatPr baseColWidth="10" defaultRowHeight="12" x14ac:dyDescent="0.2"/>
  <cols>
    <col min="1" max="1" width="1.28515625" style="9" customWidth="1"/>
    <col min="2" max="2" width="28.140625" style="255" customWidth="1"/>
    <col min="3" max="3" width="34.5703125" style="9" customWidth="1"/>
    <col min="4" max="4" width="20.42578125" style="9" customWidth="1"/>
    <col min="5" max="5" width="9.5703125" style="9" customWidth="1"/>
    <col min="6" max="6" width="47" style="9" customWidth="1"/>
    <col min="7" max="8" width="16.140625" style="9" customWidth="1"/>
    <col min="9" max="9" width="16.28515625" style="9" customWidth="1"/>
    <col min="10" max="10" width="15.7109375" style="9" customWidth="1"/>
    <col min="11" max="11" width="32" style="9" customWidth="1"/>
    <col min="12" max="107" width="11.42578125" style="9"/>
    <col min="108" max="108" width="11.42578125" style="9" customWidth="1"/>
    <col min="109" max="197" width="11.42578125" style="9"/>
    <col min="198" max="198" width="1.42578125" style="9" customWidth="1"/>
    <col min="199" max="256" width="11.42578125" style="9"/>
    <col min="257" max="257" width="1.28515625" style="9" customWidth="1"/>
    <col min="258" max="258" width="28.140625" style="9" customWidth="1"/>
    <col min="259" max="259" width="34.5703125" style="9" customWidth="1"/>
    <col min="260" max="260" width="16.28515625" style="9" customWidth="1"/>
    <col min="261" max="261" width="5.85546875" style="9" customWidth="1"/>
    <col min="262" max="262" width="47" style="9" customWidth="1"/>
    <col min="263" max="264" width="16.140625" style="9" customWidth="1"/>
    <col min="265" max="265" width="16.28515625" style="9" customWidth="1"/>
    <col min="266" max="266" width="15.7109375" style="9" customWidth="1"/>
    <col min="267" max="267" width="32" style="9" customWidth="1"/>
    <col min="268" max="363" width="11.42578125" style="9"/>
    <col min="364" max="364" width="11.42578125" style="9" customWidth="1"/>
    <col min="365" max="453" width="11.42578125" style="9"/>
    <col min="454" max="454" width="1.42578125" style="9" customWidth="1"/>
    <col min="455" max="512" width="11.42578125" style="9"/>
    <col min="513" max="513" width="1.28515625" style="9" customWidth="1"/>
    <col min="514" max="514" width="28.140625" style="9" customWidth="1"/>
    <col min="515" max="515" width="34.5703125" style="9" customWidth="1"/>
    <col min="516" max="516" width="16.28515625" style="9" customWidth="1"/>
    <col min="517" max="517" width="5.85546875" style="9" customWidth="1"/>
    <col min="518" max="518" width="47" style="9" customWidth="1"/>
    <col min="519" max="520" width="16.140625" style="9" customWidth="1"/>
    <col min="521" max="521" width="16.28515625" style="9" customWidth="1"/>
    <col min="522" max="522" width="15.7109375" style="9" customWidth="1"/>
    <col min="523" max="523" width="32" style="9" customWidth="1"/>
    <col min="524" max="619" width="11.42578125" style="9"/>
    <col min="620" max="620" width="11.42578125" style="9" customWidth="1"/>
    <col min="621" max="709" width="11.42578125" style="9"/>
    <col min="710" max="710" width="1.42578125" style="9" customWidth="1"/>
    <col min="711" max="768" width="11.42578125" style="9"/>
    <col min="769" max="769" width="1.28515625" style="9" customWidth="1"/>
    <col min="770" max="770" width="28.140625" style="9" customWidth="1"/>
    <col min="771" max="771" width="34.5703125" style="9" customWidth="1"/>
    <col min="772" max="772" width="16.28515625" style="9" customWidth="1"/>
    <col min="773" max="773" width="5.85546875" style="9" customWidth="1"/>
    <col min="774" max="774" width="47" style="9" customWidth="1"/>
    <col min="775" max="776" width="16.140625" style="9" customWidth="1"/>
    <col min="777" max="777" width="16.28515625" style="9" customWidth="1"/>
    <col min="778" max="778" width="15.7109375" style="9" customWidth="1"/>
    <col min="779" max="779" width="32" style="9" customWidth="1"/>
    <col min="780" max="875" width="11.42578125" style="9"/>
    <col min="876" max="876" width="11.42578125" style="9" customWidth="1"/>
    <col min="877" max="965" width="11.42578125" style="9"/>
    <col min="966" max="966" width="1.42578125" style="9" customWidth="1"/>
    <col min="967" max="1024" width="11.42578125" style="9"/>
    <col min="1025" max="1025" width="1.28515625" style="9" customWidth="1"/>
    <col min="1026" max="1026" width="28.140625" style="9" customWidth="1"/>
    <col min="1027" max="1027" width="34.5703125" style="9" customWidth="1"/>
    <col min="1028" max="1028" width="16.28515625" style="9" customWidth="1"/>
    <col min="1029" max="1029" width="5.85546875" style="9" customWidth="1"/>
    <col min="1030" max="1030" width="47" style="9" customWidth="1"/>
    <col min="1031" max="1032" width="16.140625" style="9" customWidth="1"/>
    <col min="1033" max="1033" width="16.28515625" style="9" customWidth="1"/>
    <col min="1034" max="1034" width="15.7109375" style="9" customWidth="1"/>
    <col min="1035" max="1035" width="32" style="9" customWidth="1"/>
    <col min="1036" max="1131" width="11.42578125" style="9"/>
    <col min="1132" max="1132" width="11.42578125" style="9" customWidth="1"/>
    <col min="1133" max="1221" width="11.42578125" style="9"/>
    <col min="1222" max="1222" width="1.42578125" style="9" customWidth="1"/>
    <col min="1223" max="1280" width="11.42578125" style="9"/>
    <col min="1281" max="1281" width="1.28515625" style="9" customWidth="1"/>
    <col min="1282" max="1282" width="28.140625" style="9" customWidth="1"/>
    <col min="1283" max="1283" width="34.5703125" style="9" customWidth="1"/>
    <col min="1284" max="1284" width="16.28515625" style="9" customWidth="1"/>
    <col min="1285" max="1285" width="5.85546875" style="9" customWidth="1"/>
    <col min="1286" max="1286" width="47" style="9" customWidth="1"/>
    <col min="1287" max="1288" width="16.140625" style="9" customWidth="1"/>
    <col min="1289" max="1289" width="16.28515625" style="9" customWidth="1"/>
    <col min="1290" max="1290" width="15.7109375" style="9" customWidth="1"/>
    <col min="1291" max="1291" width="32" style="9" customWidth="1"/>
    <col min="1292" max="1387" width="11.42578125" style="9"/>
    <col min="1388" max="1388" width="11.42578125" style="9" customWidth="1"/>
    <col min="1389" max="1477" width="11.42578125" style="9"/>
    <col min="1478" max="1478" width="1.42578125" style="9" customWidth="1"/>
    <col min="1479" max="1536" width="11.42578125" style="9"/>
    <col min="1537" max="1537" width="1.28515625" style="9" customWidth="1"/>
    <col min="1538" max="1538" width="28.140625" style="9" customWidth="1"/>
    <col min="1539" max="1539" width="34.5703125" style="9" customWidth="1"/>
    <col min="1540" max="1540" width="16.28515625" style="9" customWidth="1"/>
    <col min="1541" max="1541" width="5.85546875" style="9" customWidth="1"/>
    <col min="1542" max="1542" width="47" style="9" customWidth="1"/>
    <col min="1543" max="1544" width="16.140625" style="9" customWidth="1"/>
    <col min="1545" max="1545" width="16.28515625" style="9" customWidth="1"/>
    <col min="1546" max="1546" width="15.7109375" style="9" customWidth="1"/>
    <col min="1547" max="1547" width="32" style="9" customWidth="1"/>
    <col min="1548" max="1643" width="11.42578125" style="9"/>
    <col min="1644" max="1644" width="11.42578125" style="9" customWidth="1"/>
    <col min="1645" max="1733" width="11.42578125" style="9"/>
    <col min="1734" max="1734" width="1.42578125" style="9" customWidth="1"/>
    <col min="1735" max="1792" width="11.42578125" style="9"/>
    <col min="1793" max="1793" width="1.28515625" style="9" customWidth="1"/>
    <col min="1794" max="1794" width="28.140625" style="9" customWidth="1"/>
    <col min="1795" max="1795" width="34.5703125" style="9" customWidth="1"/>
    <col min="1796" max="1796" width="16.28515625" style="9" customWidth="1"/>
    <col min="1797" max="1797" width="5.85546875" style="9" customWidth="1"/>
    <col min="1798" max="1798" width="47" style="9" customWidth="1"/>
    <col min="1799" max="1800" width="16.140625" style="9" customWidth="1"/>
    <col min="1801" max="1801" width="16.28515625" style="9" customWidth="1"/>
    <col min="1802" max="1802" width="15.7109375" style="9" customWidth="1"/>
    <col min="1803" max="1803" width="32" style="9" customWidth="1"/>
    <col min="1804" max="1899" width="11.42578125" style="9"/>
    <col min="1900" max="1900" width="11.42578125" style="9" customWidth="1"/>
    <col min="1901" max="1989" width="11.42578125" style="9"/>
    <col min="1990" max="1990" width="1.42578125" style="9" customWidth="1"/>
    <col min="1991" max="2048" width="11.42578125" style="9"/>
    <col min="2049" max="2049" width="1.28515625" style="9" customWidth="1"/>
    <col min="2050" max="2050" width="28.140625" style="9" customWidth="1"/>
    <col min="2051" max="2051" width="34.5703125" style="9" customWidth="1"/>
    <col min="2052" max="2052" width="16.28515625" style="9" customWidth="1"/>
    <col min="2053" max="2053" width="5.85546875" style="9" customWidth="1"/>
    <col min="2054" max="2054" width="47" style="9" customWidth="1"/>
    <col min="2055" max="2056" width="16.140625" style="9" customWidth="1"/>
    <col min="2057" max="2057" width="16.28515625" style="9" customWidth="1"/>
    <col min="2058" max="2058" width="15.7109375" style="9" customWidth="1"/>
    <col min="2059" max="2059" width="32" style="9" customWidth="1"/>
    <col min="2060" max="2155" width="11.42578125" style="9"/>
    <col min="2156" max="2156" width="11.42578125" style="9" customWidth="1"/>
    <col min="2157" max="2245" width="11.42578125" style="9"/>
    <col min="2246" max="2246" width="1.42578125" style="9" customWidth="1"/>
    <col min="2247" max="2304" width="11.42578125" style="9"/>
    <col min="2305" max="2305" width="1.28515625" style="9" customWidth="1"/>
    <col min="2306" max="2306" width="28.140625" style="9" customWidth="1"/>
    <col min="2307" max="2307" width="34.5703125" style="9" customWidth="1"/>
    <col min="2308" max="2308" width="16.28515625" style="9" customWidth="1"/>
    <col min="2309" max="2309" width="5.85546875" style="9" customWidth="1"/>
    <col min="2310" max="2310" width="47" style="9" customWidth="1"/>
    <col min="2311" max="2312" width="16.140625" style="9" customWidth="1"/>
    <col min="2313" max="2313" width="16.28515625" style="9" customWidth="1"/>
    <col min="2314" max="2314" width="15.7109375" style="9" customWidth="1"/>
    <col min="2315" max="2315" width="32" style="9" customWidth="1"/>
    <col min="2316" max="2411" width="11.42578125" style="9"/>
    <col min="2412" max="2412" width="11.42578125" style="9" customWidth="1"/>
    <col min="2413" max="2501" width="11.42578125" style="9"/>
    <col min="2502" max="2502" width="1.42578125" style="9" customWidth="1"/>
    <col min="2503" max="2560" width="11.42578125" style="9"/>
    <col min="2561" max="2561" width="1.28515625" style="9" customWidth="1"/>
    <col min="2562" max="2562" width="28.140625" style="9" customWidth="1"/>
    <col min="2563" max="2563" width="34.5703125" style="9" customWidth="1"/>
    <col min="2564" max="2564" width="16.28515625" style="9" customWidth="1"/>
    <col min="2565" max="2565" width="5.85546875" style="9" customWidth="1"/>
    <col min="2566" max="2566" width="47" style="9" customWidth="1"/>
    <col min="2567" max="2568" width="16.140625" style="9" customWidth="1"/>
    <col min="2569" max="2569" width="16.28515625" style="9" customWidth="1"/>
    <col min="2570" max="2570" width="15.7109375" style="9" customWidth="1"/>
    <col min="2571" max="2571" width="32" style="9" customWidth="1"/>
    <col min="2572" max="2667" width="11.42578125" style="9"/>
    <col min="2668" max="2668" width="11.42578125" style="9" customWidth="1"/>
    <col min="2669" max="2757" width="11.42578125" style="9"/>
    <col min="2758" max="2758" width="1.42578125" style="9" customWidth="1"/>
    <col min="2759" max="2816" width="11.42578125" style="9"/>
    <col min="2817" max="2817" width="1.28515625" style="9" customWidth="1"/>
    <col min="2818" max="2818" width="28.140625" style="9" customWidth="1"/>
    <col min="2819" max="2819" width="34.5703125" style="9" customWidth="1"/>
    <col min="2820" max="2820" width="16.28515625" style="9" customWidth="1"/>
    <col min="2821" max="2821" width="5.85546875" style="9" customWidth="1"/>
    <col min="2822" max="2822" width="47" style="9" customWidth="1"/>
    <col min="2823" max="2824" width="16.140625" style="9" customWidth="1"/>
    <col min="2825" max="2825" width="16.28515625" style="9" customWidth="1"/>
    <col min="2826" max="2826" width="15.7109375" style="9" customWidth="1"/>
    <col min="2827" max="2827" width="32" style="9" customWidth="1"/>
    <col min="2828" max="2923" width="11.42578125" style="9"/>
    <col min="2924" max="2924" width="11.42578125" style="9" customWidth="1"/>
    <col min="2925" max="3013" width="11.42578125" style="9"/>
    <col min="3014" max="3014" width="1.42578125" style="9" customWidth="1"/>
    <col min="3015" max="3072" width="11.42578125" style="9"/>
    <col min="3073" max="3073" width="1.28515625" style="9" customWidth="1"/>
    <col min="3074" max="3074" width="28.140625" style="9" customWidth="1"/>
    <col min="3075" max="3075" width="34.5703125" style="9" customWidth="1"/>
    <col min="3076" max="3076" width="16.28515625" style="9" customWidth="1"/>
    <col min="3077" max="3077" width="5.85546875" style="9" customWidth="1"/>
    <col min="3078" max="3078" width="47" style="9" customWidth="1"/>
    <col min="3079" max="3080" width="16.140625" style="9" customWidth="1"/>
    <col min="3081" max="3081" width="16.28515625" style="9" customWidth="1"/>
    <col min="3082" max="3082" width="15.7109375" style="9" customWidth="1"/>
    <col min="3083" max="3083" width="32" style="9" customWidth="1"/>
    <col min="3084" max="3179" width="11.42578125" style="9"/>
    <col min="3180" max="3180" width="11.42578125" style="9" customWidth="1"/>
    <col min="3181" max="3269" width="11.42578125" style="9"/>
    <col min="3270" max="3270" width="1.42578125" style="9" customWidth="1"/>
    <col min="3271" max="3328" width="11.42578125" style="9"/>
    <col min="3329" max="3329" width="1.28515625" style="9" customWidth="1"/>
    <col min="3330" max="3330" width="28.140625" style="9" customWidth="1"/>
    <col min="3331" max="3331" width="34.5703125" style="9" customWidth="1"/>
    <col min="3332" max="3332" width="16.28515625" style="9" customWidth="1"/>
    <col min="3333" max="3333" width="5.85546875" style="9" customWidth="1"/>
    <col min="3334" max="3334" width="47" style="9" customWidth="1"/>
    <col min="3335" max="3336" width="16.140625" style="9" customWidth="1"/>
    <col min="3337" max="3337" width="16.28515625" style="9" customWidth="1"/>
    <col min="3338" max="3338" width="15.7109375" style="9" customWidth="1"/>
    <col min="3339" max="3339" width="32" style="9" customWidth="1"/>
    <col min="3340" max="3435" width="11.42578125" style="9"/>
    <col min="3436" max="3436" width="11.42578125" style="9" customWidth="1"/>
    <col min="3437" max="3525" width="11.42578125" style="9"/>
    <col min="3526" max="3526" width="1.42578125" style="9" customWidth="1"/>
    <col min="3527" max="3584" width="11.42578125" style="9"/>
    <col min="3585" max="3585" width="1.28515625" style="9" customWidth="1"/>
    <col min="3586" max="3586" width="28.140625" style="9" customWidth="1"/>
    <col min="3587" max="3587" width="34.5703125" style="9" customWidth="1"/>
    <col min="3588" max="3588" width="16.28515625" style="9" customWidth="1"/>
    <col min="3589" max="3589" width="5.85546875" style="9" customWidth="1"/>
    <col min="3590" max="3590" width="47" style="9" customWidth="1"/>
    <col min="3591" max="3592" width="16.140625" style="9" customWidth="1"/>
    <col min="3593" max="3593" width="16.28515625" style="9" customWidth="1"/>
    <col min="3594" max="3594" width="15.7109375" style="9" customWidth="1"/>
    <col min="3595" max="3595" width="32" style="9" customWidth="1"/>
    <col min="3596" max="3691" width="11.42578125" style="9"/>
    <col min="3692" max="3692" width="11.42578125" style="9" customWidth="1"/>
    <col min="3693" max="3781" width="11.42578125" style="9"/>
    <col min="3782" max="3782" width="1.42578125" style="9" customWidth="1"/>
    <col min="3783" max="3840" width="11.42578125" style="9"/>
    <col min="3841" max="3841" width="1.28515625" style="9" customWidth="1"/>
    <col min="3842" max="3842" width="28.140625" style="9" customWidth="1"/>
    <col min="3843" max="3843" width="34.5703125" style="9" customWidth="1"/>
    <col min="3844" max="3844" width="16.28515625" style="9" customWidth="1"/>
    <col min="3845" max="3845" width="5.85546875" style="9" customWidth="1"/>
    <col min="3846" max="3846" width="47" style="9" customWidth="1"/>
    <col min="3847" max="3848" width="16.140625" style="9" customWidth="1"/>
    <col min="3849" max="3849" width="16.28515625" style="9" customWidth="1"/>
    <col min="3850" max="3850" width="15.7109375" style="9" customWidth="1"/>
    <col min="3851" max="3851" width="32" style="9" customWidth="1"/>
    <col min="3852" max="3947" width="11.42578125" style="9"/>
    <col min="3948" max="3948" width="11.42578125" style="9" customWidth="1"/>
    <col min="3949" max="4037" width="11.42578125" style="9"/>
    <col min="4038" max="4038" width="1.42578125" style="9" customWidth="1"/>
    <col min="4039" max="4096" width="11.42578125" style="9"/>
    <col min="4097" max="4097" width="1.28515625" style="9" customWidth="1"/>
    <col min="4098" max="4098" width="28.140625" style="9" customWidth="1"/>
    <col min="4099" max="4099" width="34.5703125" style="9" customWidth="1"/>
    <col min="4100" max="4100" width="16.28515625" style="9" customWidth="1"/>
    <col min="4101" max="4101" width="5.85546875" style="9" customWidth="1"/>
    <col min="4102" max="4102" width="47" style="9" customWidth="1"/>
    <col min="4103" max="4104" width="16.140625" style="9" customWidth="1"/>
    <col min="4105" max="4105" width="16.28515625" style="9" customWidth="1"/>
    <col min="4106" max="4106" width="15.7109375" style="9" customWidth="1"/>
    <col min="4107" max="4107" width="32" style="9" customWidth="1"/>
    <col min="4108" max="4203" width="11.42578125" style="9"/>
    <col min="4204" max="4204" width="11.42578125" style="9" customWidth="1"/>
    <col min="4205" max="4293" width="11.42578125" style="9"/>
    <col min="4294" max="4294" width="1.42578125" style="9" customWidth="1"/>
    <col min="4295" max="4352" width="11.42578125" style="9"/>
    <col min="4353" max="4353" width="1.28515625" style="9" customWidth="1"/>
    <col min="4354" max="4354" width="28.140625" style="9" customWidth="1"/>
    <col min="4355" max="4355" width="34.5703125" style="9" customWidth="1"/>
    <col min="4356" max="4356" width="16.28515625" style="9" customWidth="1"/>
    <col min="4357" max="4357" width="5.85546875" style="9" customWidth="1"/>
    <col min="4358" max="4358" width="47" style="9" customWidth="1"/>
    <col min="4359" max="4360" width="16.140625" style="9" customWidth="1"/>
    <col min="4361" max="4361" width="16.28515625" style="9" customWidth="1"/>
    <col min="4362" max="4362" width="15.7109375" style="9" customWidth="1"/>
    <col min="4363" max="4363" width="32" style="9" customWidth="1"/>
    <col min="4364" max="4459" width="11.42578125" style="9"/>
    <col min="4460" max="4460" width="11.42578125" style="9" customWidth="1"/>
    <col min="4461" max="4549" width="11.42578125" style="9"/>
    <col min="4550" max="4550" width="1.42578125" style="9" customWidth="1"/>
    <col min="4551" max="4608" width="11.42578125" style="9"/>
    <col min="4609" max="4609" width="1.28515625" style="9" customWidth="1"/>
    <col min="4610" max="4610" width="28.140625" style="9" customWidth="1"/>
    <col min="4611" max="4611" width="34.5703125" style="9" customWidth="1"/>
    <col min="4612" max="4612" width="16.28515625" style="9" customWidth="1"/>
    <col min="4613" max="4613" width="5.85546875" style="9" customWidth="1"/>
    <col min="4614" max="4614" width="47" style="9" customWidth="1"/>
    <col min="4615" max="4616" width="16.140625" style="9" customWidth="1"/>
    <col min="4617" max="4617" width="16.28515625" style="9" customWidth="1"/>
    <col min="4618" max="4618" width="15.7109375" style="9" customWidth="1"/>
    <col min="4619" max="4619" width="32" style="9" customWidth="1"/>
    <col min="4620" max="4715" width="11.42578125" style="9"/>
    <col min="4716" max="4716" width="11.42578125" style="9" customWidth="1"/>
    <col min="4717" max="4805" width="11.42578125" style="9"/>
    <col min="4806" max="4806" width="1.42578125" style="9" customWidth="1"/>
    <col min="4807" max="4864" width="11.42578125" style="9"/>
    <col min="4865" max="4865" width="1.28515625" style="9" customWidth="1"/>
    <col min="4866" max="4866" width="28.140625" style="9" customWidth="1"/>
    <col min="4867" max="4867" width="34.5703125" style="9" customWidth="1"/>
    <col min="4868" max="4868" width="16.28515625" style="9" customWidth="1"/>
    <col min="4869" max="4869" width="5.85546875" style="9" customWidth="1"/>
    <col min="4870" max="4870" width="47" style="9" customWidth="1"/>
    <col min="4871" max="4872" width="16.140625" style="9" customWidth="1"/>
    <col min="4873" max="4873" width="16.28515625" style="9" customWidth="1"/>
    <col min="4874" max="4874" width="15.7109375" style="9" customWidth="1"/>
    <col min="4875" max="4875" width="32" style="9" customWidth="1"/>
    <col min="4876" max="4971" width="11.42578125" style="9"/>
    <col min="4972" max="4972" width="11.42578125" style="9" customWidth="1"/>
    <col min="4973" max="5061" width="11.42578125" style="9"/>
    <col min="5062" max="5062" width="1.42578125" style="9" customWidth="1"/>
    <col min="5063" max="5120" width="11.42578125" style="9"/>
    <col min="5121" max="5121" width="1.28515625" style="9" customWidth="1"/>
    <col min="5122" max="5122" width="28.140625" style="9" customWidth="1"/>
    <col min="5123" max="5123" width="34.5703125" style="9" customWidth="1"/>
    <col min="5124" max="5124" width="16.28515625" style="9" customWidth="1"/>
    <col min="5125" max="5125" width="5.85546875" style="9" customWidth="1"/>
    <col min="5126" max="5126" width="47" style="9" customWidth="1"/>
    <col min="5127" max="5128" width="16.140625" style="9" customWidth="1"/>
    <col min="5129" max="5129" width="16.28515625" style="9" customWidth="1"/>
    <col min="5130" max="5130" width="15.7109375" style="9" customWidth="1"/>
    <col min="5131" max="5131" width="32" style="9" customWidth="1"/>
    <col min="5132" max="5227" width="11.42578125" style="9"/>
    <col min="5228" max="5228" width="11.42578125" style="9" customWidth="1"/>
    <col min="5229" max="5317" width="11.42578125" style="9"/>
    <col min="5318" max="5318" width="1.42578125" style="9" customWidth="1"/>
    <col min="5319" max="5376" width="11.42578125" style="9"/>
    <col min="5377" max="5377" width="1.28515625" style="9" customWidth="1"/>
    <col min="5378" max="5378" width="28.140625" style="9" customWidth="1"/>
    <col min="5379" max="5379" width="34.5703125" style="9" customWidth="1"/>
    <col min="5380" max="5380" width="16.28515625" style="9" customWidth="1"/>
    <col min="5381" max="5381" width="5.85546875" style="9" customWidth="1"/>
    <col min="5382" max="5382" width="47" style="9" customWidth="1"/>
    <col min="5383" max="5384" width="16.140625" style="9" customWidth="1"/>
    <col min="5385" max="5385" width="16.28515625" style="9" customWidth="1"/>
    <col min="5386" max="5386" width="15.7109375" style="9" customWidth="1"/>
    <col min="5387" max="5387" width="32" style="9" customWidth="1"/>
    <col min="5388" max="5483" width="11.42578125" style="9"/>
    <col min="5484" max="5484" width="11.42578125" style="9" customWidth="1"/>
    <col min="5485" max="5573" width="11.42578125" style="9"/>
    <col min="5574" max="5574" width="1.42578125" style="9" customWidth="1"/>
    <col min="5575" max="5632" width="11.42578125" style="9"/>
    <col min="5633" max="5633" width="1.28515625" style="9" customWidth="1"/>
    <col min="5634" max="5634" width="28.140625" style="9" customWidth="1"/>
    <col min="5635" max="5635" width="34.5703125" style="9" customWidth="1"/>
    <col min="5636" max="5636" width="16.28515625" style="9" customWidth="1"/>
    <col min="5637" max="5637" width="5.85546875" style="9" customWidth="1"/>
    <col min="5638" max="5638" width="47" style="9" customWidth="1"/>
    <col min="5639" max="5640" width="16.140625" style="9" customWidth="1"/>
    <col min="5641" max="5641" width="16.28515625" style="9" customWidth="1"/>
    <col min="5642" max="5642" width="15.7109375" style="9" customWidth="1"/>
    <col min="5643" max="5643" width="32" style="9" customWidth="1"/>
    <col min="5644" max="5739" width="11.42578125" style="9"/>
    <col min="5740" max="5740" width="11.42578125" style="9" customWidth="1"/>
    <col min="5741" max="5829" width="11.42578125" style="9"/>
    <col min="5830" max="5830" width="1.42578125" style="9" customWidth="1"/>
    <col min="5831" max="5888" width="11.42578125" style="9"/>
    <col min="5889" max="5889" width="1.28515625" style="9" customWidth="1"/>
    <col min="5890" max="5890" width="28.140625" style="9" customWidth="1"/>
    <col min="5891" max="5891" width="34.5703125" style="9" customWidth="1"/>
    <col min="5892" max="5892" width="16.28515625" style="9" customWidth="1"/>
    <col min="5893" max="5893" width="5.85546875" style="9" customWidth="1"/>
    <col min="5894" max="5894" width="47" style="9" customWidth="1"/>
    <col min="5895" max="5896" width="16.140625" style="9" customWidth="1"/>
    <col min="5897" max="5897" width="16.28515625" style="9" customWidth="1"/>
    <col min="5898" max="5898" width="15.7109375" style="9" customWidth="1"/>
    <col min="5899" max="5899" width="32" style="9" customWidth="1"/>
    <col min="5900" max="5995" width="11.42578125" style="9"/>
    <col min="5996" max="5996" width="11.42578125" style="9" customWidth="1"/>
    <col min="5997" max="6085" width="11.42578125" style="9"/>
    <col min="6086" max="6086" width="1.42578125" style="9" customWidth="1"/>
    <col min="6087" max="6144" width="11.42578125" style="9"/>
    <col min="6145" max="6145" width="1.28515625" style="9" customWidth="1"/>
    <col min="6146" max="6146" width="28.140625" style="9" customWidth="1"/>
    <col min="6147" max="6147" width="34.5703125" style="9" customWidth="1"/>
    <col min="6148" max="6148" width="16.28515625" style="9" customWidth="1"/>
    <col min="6149" max="6149" width="5.85546875" style="9" customWidth="1"/>
    <col min="6150" max="6150" width="47" style="9" customWidth="1"/>
    <col min="6151" max="6152" width="16.140625" style="9" customWidth="1"/>
    <col min="6153" max="6153" width="16.28515625" style="9" customWidth="1"/>
    <col min="6154" max="6154" width="15.7109375" style="9" customWidth="1"/>
    <col min="6155" max="6155" width="32" style="9" customWidth="1"/>
    <col min="6156" max="6251" width="11.42578125" style="9"/>
    <col min="6252" max="6252" width="11.42578125" style="9" customWidth="1"/>
    <col min="6253" max="6341" width="11.42578125" style="9"/>
    <col min="6342" max="6342" width="1.42578125" style="9" customWidth="1"/>
    <col min="6343" max="6400" width="11.42578125" style="9"/>
    <col min="6401" max="6401" width="1.28515625" style="9" customWidth="1"/>
    <col min="6402" max="6402" width="28.140625" style="9" customWidth="1"/>
    <col min="6403" max="6403" width="34.5703125" style="9" customWidth="1"/>
    <col min="6404" max="6404" width="16.28515625" style="9" customWidth="1"/>
    <col min="6405" max="6405" width="5.85546875" style="9" customWidth="1"/>
    <col min="6406" max="6406" width="47" style="9" customWidth="1"/>
    <col min="6407" max="6408" width="16.140625" style="9" customWidth="1"/>
    <col min="6409" max="6409" width="16.28515625" style="9" customWidth="1"/>
    <col min="6410" max="6410" width="15.7109375" style="9" customWidth="1"/>
    <col min="6411" max="6411" width="32" style="9" customWidth="1"/>
    <col min="6412" max="6507" width="11.42578125" style="9"/>
    <col min="6508" max="6508" width="11.42578125" style="9" customWidth="1"/>
    <col min="6509" max="6597" width="11.42578125" style="9"/>
    <col min="6598" max="6598" width="1.42578125" style="9" customWidth="1"/>
    <col min="6599" max="6656" width="11.42578125" style="9"/>
    <col min="6657" max="6657" width="1.28515625" style="9" customWidth="1"/>
    <col min="6658" max="6658" width="28.140625" style="9" customWidth="1"/>
    <col min="6659" max="6659" width="34.5703125" style="9" customWidth="1"/>
    <col min="6660" max="6660" width="16.28515625" style="9" customWidth="1"/>
    <col min="6661" max="6661" width="5.85546875" style="9" customWidth="1"/>
    <col min="6662" max="6662" width="47" style="9" customWidth="1"/>
    <col min="6663" max="6664" width="16.140625" style="9" customWidth="1"/>
    <col min="6665" max="6665" width="16.28515625" style="9" customWidth="1"/>
    <col min="6666" max="6666" width="15.7109375" style="9" customWidth="1"/>
    <col min="6667" max="6667" width="32" style="9" customWidth="1"/>
    <col min="6668" max="6763" width="11.42578125" style="9"/>
    <col min="6764" max="6764" width="11.42578125" style="9" customWidth="1"/>
    <col min="6765" max="6853" width="11.42578125" style="9"/>
    <col min="6854" max="6854" width="1.42578125" style="9" customWidth="1"/>
    <col min="6855" max="6912" width="11.42578125" style="9"/>
    <col min="6913" max="6913" width="1.28515625" style="9" customWidth="1"/>
    <col min="6914" max="6914" width="28.140625" style="9" customWidth="1"/>
    <col min="6915" max="6915" width="34.5703125" style="9" customWidth="1"/>
    <col min="6916" max="6916" width="16.28515625" style="9" customWidth="1"/>
    <col min="6917" max="6917" width="5.85546875" style="9" customWidth="1"/>
    <col min="6918" max="6918" width="47" style="9" customWidth="1"/>
    <col min="6919" max="6920" width="16.140625" style="9" customWidth="1"/>
    <col min="6921" max="6921" width="16.28515625" style="9" customWidth="1"/>
    <col min="6922" max="6922" width="15.7109375" style="9" customWidth="1"/>
    <col min="6923" max="6923" width="32" style="9" customWidth="1"/>
    <col min="6924" max="7019" width="11.42578125" style="9"/>
    <col min="7020" max="7020" width="11.42578125" style="9" customWidth="1"/>
    <col min="7021" max="7109" width="11.42578125" style="9"/>
    <col min="7110" max="7110" width="1.42578125" style="9" customWidth="1"/>
    <col min="7111" max="7168" width="11.42578125" style="9"/>
    <col min="7169" max="7169" width="1.28515625" style="9" customWidth="1"/>
    <col min="7170" max="7170" width="28.140625" style="9" customWidth="1"/>
    <col min="7171" max="7171" width="34.5703125" style="9" customWidth="1"/>
    <col min="7172" max="7172" width="16.28515625" style="9" customWidth="1"/>
    <col min="7173" max="7173" width="5.85546875" style="9" customWidth="1"/>
    <col min="7174" max="7174" width="47" style="9" customWidth="1"/>
    <col min="7175" max="7176" width="16.140625" style="9" customWidth="1"/>
    <col min="7177" max="7177" width="16.28515625" style="9" customWidth="1"/>
    <col min="7178" max="7178" width="15.7109375" style="9" customWidth="1"/>
    <col min="7179" max="7179" width="32" style="9" customWidth="1"/>
    <col min="7180" max="7275" width="11.42578125" style="9"/>
    <col min="7276" max="7276" width="11.42578125" style="9" customWidth="1"/>
    <col min="7277" max="7365" width="11.42578125" style="9"/>
    <col min="7366" max="7366" width="1.42578125" style="9" customWidth="1"/>
    <col min="7367" max="7424" width="11.42578125" style="9"/>
    <col min="7425" max="7425" width="1.28515625" style="9" customWidth="1"/>
    <col min="7426" max="7426" width="28.140625" style="9" customWidth="1"/>
    <col min="7427" max="7427" width="34.5703125" style="9" customWidth="1"/>
    <col min="7428" max="7428" width="16.28515625" style="9" customWidth="1"/>
    <col min="7429" max="7429" width="5.85546875" style="9" customWidth="1"/>
    <col min="7430" max="7430" width="47" style="9" customWidth="1"/>
    <col min="7431" max="7432" width="16.140625" style="9" customWidth="1"/>
    <col min="7433" max="7433" width="16.28515625" style="9" customWidth="1"/>
    <col min="7434" max="7434" width="15.7109375" style="9" customWidth="1"/>
    <col min="7435" max="7435" width="32" style="9" customWidth="1"/>
    <col min="7436" max="7531" width="11.42578125" style="9"/>
    <col min="7532" max="7532" width="11.42578125" style="9" customWidth="1"/>
    <col min="7533" max="7621" width="11.42578125" style="9"/>
    <col min="7622" max="7622" width="1.42578125" style="9" customWidth="1"/>
    <col min="7623" max="7680" width="11.42578125" style="9"/>
    <col min="7681" max="7681" width="1.28515625" style="9" customWidth="1"/>
    <col min="7682" max="7682" width="28.140625" style="9" customWidth="1"/>
    <col min="7683" max="7683" width="34.5703125" style="9" customWidth="1"/>
    <col min="7684" max="7684" width="16.28515625" style="9" customWidth="1"/>
    <col min="7685" max="7685" width="5.85546875" style="9" customWidth="1"/>
    <col min="7686" max="7686" width="47" style="9" customWidth="1"/>
    <col min="7687" max="7688" width="16.140625" style="9" customWidth="1"/>
    <col min="7689" max="7689" width="16.28515625" style="9" customWidth="1"/>
    <col min="7690" max="7690" width="15.7109375" style="9" customWidth="1"/>
    <col min="7691" max="7691" width="32" style="9" customWidth="1"/>
    <col min="7692" max="7787" width="11.42578125" style="9"/>
    <col min="7788" max="7788" width="11.42578125" style="9" customWidth="1"/>
    <col min="7789" max="7877" width="11.42578125" style="9"/>
    <col min="7878" max="7878" width="1.42578125" style="9" customWidth="1"/>
    <col min="7879" max="7936" width="11.42578125" style="9"/>
    <col min="7937" max="7937" width="1.28515625" style="9" customWidth="1"/>
    <col min="7938" max="7938" width="28.140625" style="9" customWidth="1"/>
    <col min="7939" max="7939" width="34.5703125" style="9" customWidth="1"/>
    <col min="7940" max="7940" width="16.28515625" style="9" customWidth="1"/>
    <col min="7941" max="7941" width="5.85546875" style="9" customWidth="1"/>
    <col min="7942" max="7942" width="47" style="9" customWidth="1"/>
    <col min="7943" max="7944" width="16.140625" style="9" customWidth="1"/>
    <col min="7945" max="7945" width="16.28515625" style="9" customWidth="1"/>
    <col min="7946" max="7946" width="15.7109375" style="9" customWidth="1"/>
    <col min="7947" max="7947" width="32" style="9" customWidth="1"/>
    <col min="7948" max="8043" width="11.42578125" style="9"/>
    <col min="8044" max="8044" width="11.42578125" style="9" customWidth="1"/>
    <col min="8045" max="8133" width="11.42578125" style="9"/>
    <col min="8134" max="8134" width="1.42578125" style="9" customWidth="1"/>
    <col min="8135" max="8192" width="11.42578125" style="9"/>
    <col min="8193" max="8193" width="1.28515625" style="9" customWidth="1"/>
    <col min="8194" max="8194" width="28.140625" style="9" customWidth="1"/>
    <col min="8195" max="8195" width="34.5703125" style="9" customWidth="1"/>
    <col min="8196" max="8196" width="16.28515625" style="9" customWidth="1"/>
    <col min="8197" max="8197" width="5.85546875" style="9" customWidth="1"/>
    <col min="8198" max="8198" width="47" style="9" customWidth="1"/>
    <col min="8199" max="8200" width="16.140625" style="9" customWidth="1"/>
    <col min="8201" max="8201" width="16.28515625" style="9" customWidth="1"/>
    <col min="8202" max="8202" width="15.7109375" style="9" customWidth="1"/>
    <col min="8203" max="8203" width="32" style="9" customWidth="1"/>
    <col min="8204" max="8299" width="11.42578125" style="9"/>
    <col min="8300" max="8300" width="11.42578125" style="9" customWidth="1"/>
    <col min="8301" max="8389" width="11.42578125" style="9"/>
    <col min="8390" max="8390" width="1.42578125" style="9" customWidth="1"/>
    <col min="8391" max="8448" width="11.42578125" style="9"/>
    <col min="8449" max="8449" width="1.28515625" style="9" customWidth="1"/>
    <col min="8450" max="8450" width="28.140625" style="9" customWidth="1"/>
    <col min="8451" max="8451" width="34.5703125" style="9" customWidth="1"/>
    <col min="8452" max="8452" width="16.28515625" style="9" customWidth="1"/>
    <col min="8453" max="8453" width="5.85546875" style="9" customWidth="1"/>
    <col min="8454" max="8454" width="47" style="9" customWidth="1"/>
    <col min="8455" max="8456" width="16.140625" style="9" customWidth="1"/>
    <col min="8457" max="8457" width="16.28515625" style="9" customWidth="1"/>
    <col min="8458" max="8458" width="15.7109375" style="9" customWidth="1"/>
    <col min="8459" max="8459" width="32" style="9" customWidth="1"/>
    <col min="8460" max="8555" width="11.42578125" style="9"/>
    <col min="8556" max="8556" width="11.42578125" style="9" customWidth="1"/>
    <col min="8557" max="8645" width="11.42578125" style="9"/>
    <col min="8646" max="8646" width="1.42578125" style="9" customWidth="1"/>
    <col min="8647" max="8704" width="11.42578125" style="9"/>
    <col min="8705" max="8705" width="1.28515625" style="9" customWidth="1"/>
    <col min="8706" max="8706" width="28.140625" style="9" customWidth="1"/>
    <col min="8707" max="8707" width="34.5703125" style="9" customWidth="1"/>
    <col min="8708" max="8708" width="16.28515625" style="9" customWidth="1"/>
    <col min="8709" max="8709" width="5.85546875" style="9" customWidth="1"/>
    <col min="8710" max="8710" width="47" style="9" customWidth="1"/>
    <col min="8711" max="8712" width="16.140625" style="9" customWidth="1"/>
    <col min="8713" max="8713" width="16.28515625" style="9" customWidth="1"/>
    <col min="8714" max="8714" width="15.7109375" style="9" customWidth="1"/>
    <col min="8715" max="8715" width="32" style="9" customWidth="1"/>
    <col min="8716" max="8811" width="11.42578125" style="9"/>
    <col min="8812" max="8812" width="11.42578125" style="9" customWidth="1"/>
    <col min="8813" max="8901" width="11.42578125" style="9"/>
    <col min="8902" max="8902" width="1.42578125" style="9" customWidth="1"/>
    <col min="8903" max="8960" width="11.42578125" style="9"/>
    <col min="8961" max="8961" width="1.28515625" style="9" customWidth="1"/>
    <col min="8962" max="8962" width="28.140625" style="9" customWidth="1"/>
    <col min="8963" max="8963" width="34.5703125" style="9" customWidth="1"/>
    <col min="8964" max="8964" width="16.28515625" style="9" customWidth="1"/>
    <col min="8965" max="8965" width="5.85546875" style="9" customWidth="1"/>
    <col min="8966" max="8966" width="47" style="9" customWidth="1"/>
    <col min="8967" max="8968" width="16.140625" style="9" customWidth="1"/>
    <col min="8969" max="8969" width="16.28515625" style="9" customWidth="1"/>
    <col min="8970" max="8970" width="15.7109375" style="9" customWidth="1"/>
    <col min="8971" max="8971" width="32" style="9" customWidth="1"/>
    <col min="8972" max="9067" width="11.42578125" style="9"/>
    <col min="9068" max="9068" width="11.42578125" style="9" customWidth="1"/>
    <col min="9069" max="9157" width="11.42578125" style="9"/>
    <col min="9158" max="9158" width="1.42578125" style="9" customWidth="1"/>
    <col min="9159" max="9216" width="11.42578125" style="9"/>
    <col min="9217" max="9217" width="1.28515625" style="9" customWidth="1"/>
    <col min="9218" max="9218" width="28.140625" style="9" customWidth="1"/>
    <col min="9219" max="9219" width="34.5703125" style="9" customWidth="1"/>
    <col min="9220" max="9220" width="16.28515625" style="9" customWidth="1"/>
    <col min="9221" max="9221" width="5.85546875" style="9" customWidth="1"/>
    <col min="9222" max="9222" width="47" style="9" customWidth="1"/>
    <col min="9223" max="9224" width="16.140625" style="9" customWidth="1"/>
    <col min="9225" max="9225" width="16.28515625" style="9" customWidth="1"/>
    <col min="9226" max="9226" width="15.7109375" style="9" customWidth="1"/>
    <col min="9227" max="9227" width="32" style="9" customWidth="1"/>
    <col min="9228" max="9323" width="11.42578125" style="9"/>
    <col min="9324" max="9324" width="11.42578125" style="9" customWidth="1"/>
    <col min="9325" max="9413" width="11.42578125" style="9"/>
    <col min="9414" max="9414" width="1.42578125" style="9" customWidth="1"/>
    <col min="9415" max="9472" width="11.42578125" style="9"/>
    <col min="9473" max="9473" width="1.28515625" style="9" customWidth="1"/>
    <col min="9474" max="9474" width="28.140625" style="9" customWidth="1"/>
    <col min="9475" max="9475" width="34.5703125" style="9" customWidth="1"/>
    <col min="9476" max="9476" width="16.28515625" style="9" customWidth="1"/>
    <col min="9477" max="9477" width="5.85546875" style="9" customWidth="1"/>
    <col min="9478" max="9478" width="47" style="9" customWidth="1"/>
    <col min="9479" max="9480" width="16.140625" style="9" customWidth="1"/>
    <col min="9481" max="9481" width="16.28515625" style="9" customWidth="1"/>
    <col min="9482" max="9482" width="15.7109375" style="9" customWidth="1"/>
    <col min="9483" max="9483" width="32" style="9" customWidth="1"/>
    <col min="9484" max="9579" width="11.42578125" style="9"/>
    <col min="9580" max="9580" width="11.42578125" style="9" customWidth="1"/>
    <col min="9581" max="9669" width="11.42578125" style="9"/>
    <col min="9670" max="9670" width="1.42578125" style="9" customWidth="1"/>
    <col min="9671" max="9728" width="11.42578125" style="9"/>
    <col min="9729" max="9729" width="1.28515625" style="9" customWidth="1"/>
    <col min="9730" max="9730" width="28.140625" style="9" customWidth="1"/>
    <col min="9731" max="9731" width="34.5703125" style="9" customWidth="1"/>
    <col min="9732" max="9732" width="16.28515625" style="9" customWidth="1"/>
    <col min="9733" max="9733" width="5.85546875" style="9" customWidth="1"/>
    <col min="9734" max="9734" width="47" style="9" customWidth="1"/>
    <col min="9735" max="9736" width="16.140625" style="9" customWidth="1"/>
    <col min="9737" max="9737" width="16.28515625" style="9" customWidth="1"/>
    <col min="9738" max="9738" width="15.7109375" style="9" customWidth="1"/>
    <col min="9739" max="9739" width="32" style="9" customWidth="1"/>
    <col min="9740" max="9835" width="11.42578125" style="9"/>
    <col min="9836" max="9836" width="11.42578125" style="9" customWidth="1"/>
    <col min="9837" max="9925" width="11.42578125" style="9"/>
    <col min="9926" max="9926" width="1.42578125" style="9" customWidth="1"/>
    <col min="9927" max="9984" width="11.42578125" style="9"/>
    <col min="9985" max="9985" width="1.28515625" style="9" customWidth="1"/>
    <col min="9986" max="9986" width="28.140625" style="9" customWidth="1"/>
    <col min="9987" max="9987" width="34.5703125" style="9" customWidth="1"/>
    <col min="9988" max="9988" width="16.28515625" style="9" customWidth="1"/>
    <col min="9989" max="9989" width="5.85546875" style="9" customWidth="1"/>
    <col min="9990" max="9990" width="47" style="9" customWidth="1"/>
    <col min="9991" max="9992" width="16.140625" style="9" customWidth="1"/>
    <col min="9993" max="9993" width="16.28515625" style="9" customWidth="1"/>
    <col min="9994" max="9994" width="15.7109375" style="9" customWidth="1"/>
    <col min="9995" max="9995" width="32" style="9" customWidth="1"/>
    <col min="9996" max="10091" width="11.42578125" style="9"/>
    <col min="10092" max="10092" width="11.42578125" style="9" customWidth="1"/>
    <col min="10093" max="10181" width="11.42578125" style="9"/>
    <col min="10182" max="10182" width="1.42578125" style="9" customWidth="1"/>
    <col min="10183" max="10240" width="11.42578125" style="9"/>
    <col min="10241" max="10241" width="1.28515625" style="9" customWidth="1"/>
    <col min="10242" max="10242" width="28.140625" style="9" customWidth="1"/>
    <col min="10243" max="10243" width="34.5703125" style="9" customWidth="1"/>
    <col min="10244" max="10244" width="16.28515625" style="9" customWidth="1"/>
    <col min="10245" max="10245" width="5.85546875" style="9" customWidth="1"/>
    <col min="10246" max="10246" width="47" style="9" customWidth="1"/>
    <col min="10247" max="10248" width="16.140625" style="9" customWidth="1"/>
    <col min="10249" max="10249" width="16.28515625" style="9" customWidth="1"/>
    <col min="10250" max="10250" width="15.7109375" style="9" customWidth="1"/>
    <col min="10251" max="10251" width="32" style="9" customWidth="1"/>
    <col min="10252" max="10347" width="11.42578125" style="9"/>
    <col min="10348" max="10348" width="11.42578125" style="9" customWidth="1"/>
    <col min="10349" max="10437" width="11.42578125" style="9"/>
    <col min="10438" max="10438" width="1.42578125" style="9" customWidth="1"/>
    <col min="10439" max="10496" width="11.42578125" style="9"/>
    <col min="10497" max="10497" width="1.28515625" style="9" customWidth="1"/>
    <col min="10498" max="10498" width="28.140625" style="9" customWidth="1"/>
    <col min="10499" max="10499" width="34.5703125" style="9" customWidth="1"/>
    <col min="10500" max="10500" width="16.28515625" style="9" customWidth="1"/>
    <col min="10501" max="10501" width="5.85546875" style="9" customWidth="1"/>
    <col min="10502" max="10502" width="47" style="9" customWidth="1"/>
    <col min="10503" max="10504" width="16.140625" style="9" customWidth="1"/>
    <col min="10505" max="10505" width="16.28515625" style="9" customWidth="1"/>
    <col min="10506" max="10506" width="15.7109375" style="9" customWidth="1"/>
    <col min="10507" max="10507" width="32" style="9" customWidth="1"/>
    <col min="10508" max="10603" width="11.42578125" style="9"/>
    <col min="10604" max="10604" width="11.42578125" style="9" customWidth="1"/>
    <col min="10605" max="10693" width="11.42578125" style="9"/>
    <col min="10694" max="10694" width="1.42578125" style="9" customWidth="1"/>
    <col min="10695" max="10752" width="11.42578125" style="9"/>
    <col min="10753" max="10753" width="1.28515625" style="9" customWidth="1"/>
    <col min="10754" max="10754" width="28.140625" style="9" customWidth="1"/>
    <col min="10755" max="10755" width="34.5703125" style="9" customWidth="1"/>
    <col min="10756" max="10756" width="16.28515625" style="9" customWidth="1"/>
    <col min="10757" max="10757" width="5.85546875" style="9" customWidth="1"/>
    <col min="10758" max="10758" width="47" style="9" customWidth="1"/>
    <col min="10759" max="10760" width="16.140625" style="9" customWidth="1"/>
    <col min="10761" max="10761" width="16.28515625" style="9" customWidth="1"/>
    <col min="10762" max="10762" width="15.7109375" style="9" customWidth="1"/>
    <col min="10763" max="10763" width="32" style="9" customWidth="1"/>
    <col min="10764" max="10859" width="11.42578125" style="9"/>
    <col min="10860" max="10860" width="11.42578125" style="9" customWidth="1"/>
    <col min="10861" max="10949" width="11.42578125" style="9"/>
    <col min="10950" max="10950" width="1.42578125" style="9" customWidth="1"/>
    <col min="10951" max="11008" width="11.42578125" style="9"/>
    <col min="11009" max="11009" width="1.28515625" style="9" customWidth="1"/>
    <col min="11010" max="11010" width="28.140625" style="9" customWidth="1"/>
    <col min="11011" max="11011" width="34.5703125" style="9" customWidth="1"/>
    <col min="11012" max="11012" width="16.28515625" style="9" customWidth="1"/>
    <col min="11013" max="11013" width="5.85546875" style="9" customWidth="1"/>
    <col min="11014" max="11014" width="47" style="9" customWidth="1"/>
    <col min="11015" max="11016" width="16.140625" style="9" customWidth="1"/>
    <col min="11017" max="11017" width="16.28515625" style="9" customWidth="1"/>
    <col min="11018" max="11018" width="15.7109375" style="9" customWidth="1"/>
    <col min="11019" max="11019" width="32" style="9" customWidth="1"/>
    <col min="11020" max="11115" width="11.42578125" style="9"/>
    <col min="11116" max="11116" width="11.42578125" style="9" customWidth="1"/>
    <col min="11117" max="11205" width="11.42578125" style="9"/>
    <col min="11206" max="11206" width="1.42578125" style="9" customWidth="1"/>
    <col min="11207" max="11264" width="11.42578125" style="9"/>
    <col min="11265" max="11265" width="1.28515625" style="9" customWidth="1"/>
    <col min="11266" max="11266" width="28.140625" style="9" customWidth="1"/>
    <col min="11267" max="11267" width="34.5703125" style="9" customWidth="1"/>
    <col min="11268" max="11268" width="16.28515625" style="9" customWidth="1"/>
    <col min="11269" max="11269" width="5.85546875" style="9" customWidth="1"/>
    <col min="11270" max="11270" width="47" style="9" customWidth="1"/>
    <col min="11271" max="11272" width="16.140625" style="9" customWidth="1"/>
    <col min="11273" max="11273" width="16.28515625" style="9" customWidth="1"/>
    <col min="11274" max="11274" width="15.7109375" style="9" customWidth="1"/>
    <col min="11275" max="11275" width="32" style="9" customWidth="1"/>
    <col min="11276" max="11371" width="11.42578125" style="9"/>
    <col min="11372" max="11372" width="11.42578125" style="9" customWidth="1"/>
    <col min="11373" max="11461" width="11.42578125" style="9"/>
    <col min="11462" max="11462" width="1.42578125" style="9" customWidth="1"/>
    <col min="11463" max="11520" width="11.42578125" style="9"/>
    <col min="11521" max="11521" width="1.28515625" style="9" customWidth="1"/>
    <col min="11522" max="11522" width="28.140625" style="9" customWidth="1"/>
    <col min="11523" max="11523" width="34.5703125" style="9" customWidth="1"/>
    <col min="11524" max="11524" width="16.28515625" style="9" customWidth="1"/>
    <col min="11525" max="11525" width="5.85546875" style="9" customWidth="1"/>
    <col min="11526" max="11526" width="47" style="9" customWidth="1"/>
    <col min="11527" max="11528" width="16.140625" style="9" customWidth="1"/>
    <col min="11529" max="11529" width="16.28515625" style="9" customWidth="1"/>
    <col min="11530" max="11530" width="15.7109375" style="9" customWidth="1"/>
    <col min="11531" max="11531" width="32" style="9" customWidth="1"/>
    <col min="11532" max="11627" width="11.42578125" style="9"/>
    <col min="11628" max="11628" width="11.42578125" style="9" customWidth="1"/>
    <col min="11629" max="11717" width="11.42578125" style="9"/>
    <col min="11718" max="11718" width="1.42578125" style="9" customWidth="1"/>
    <col min="11719" max="11776" width="11.42578125" style="9"/>
    <col min="11777" max="11777" width="1.28515625" style="9" customWidth="1"/>
    <col min="11778" max="11778" width="28.140625" style="9" customWidth="1"/>
    <col min="11779" max="11779" width="34.5703125" style="9" customWidth="1"/>
    <col min="11780" max="11780" width="16.28515625" style="9" customWidth="1"/>
    <col min="11781" max="11781" width="5.85546875" style="9" customWidth="1"/>
    <col min="11782" max="11782" width="47" style="9" customWidth="1"/>
    <col min="11783" max="11784" width="16.140625" style="9" customWidth="1"/>
    <col min="11785" max="11785" width="16.28515625" style="9" customWidth="1"/>
    <col min="11786" max="11786" width="15.7109375" style="9" customWidth="1"/>
    <col min="11787" max="11787" width="32" style="9" customWidth="1"/>
    <col min="11788" max="11883" width="11.42578125" style="9"/>
    <col min="11884" max="11884" width="11.42578125" style="9" customWidth="1"/>
    <col min="11885" max="11973" width="11.42578125" style="9"/>
    <col min="11974" max="11974" width="1.42578125" style="9" customWidth="1"/>
    <col min="11975" max="12032" width="11.42578125" style="9"/>
    <col min="12033" max="12033" width="1.28515625" style="9" customWidth="1"/>
    <col min="12034" max="12034" width="28.140625" style="9" customWidth="1"/>
    <col min="12035" max="12035" width="34.5703125" style="9" customWidth="1"/>
    <col min="12036" max="12036" width="16.28515625" style="9" customWidth="1"/>
    <col min="12037" max="12037" width="5.85546875" style="9" customWidth="1"/>
    <col min="12038" max="12038" width="47" style="9" customWidth="1"/>
    <col min="12039" max="12040" width="16.140625" style="9" customWidth="1"/>
    <col min="12041" max="12041" width="16.28515625" style="9" customWidth="1"/>
    <col min="12042" max="12042" width="15.7109375" style="9" customWidth="1"/>
    <col min="12043" max="12043" width="32" style="9" customWidth="1"/>
    <col min="12044" max="12139" width="11.42578125" style="9"/>
    <col min="12140" max="12140" width="11.42578125" style="9" customWidth="1"/>
    <col min="12141" max="12229" width="11.42578125" style="9"/>
    <col min="12230" max="12230" width="1.42578125" style="9" customWidth="1"/>
    <col min="12231" max="12288" width="11.42578125" style="9"/>
    <col min="12289" max="12289" width="1.28515625" style="9" customWidth="1"/>
    <col min="12290" max="12290" width="28.140625" style="9" customWidth="1"/>
    <col min="12291" max="12291" width="34.5703125" style="9" customWidth="1"/>
    <col min="12292" max="12292" width="16.28515625" style="9" customWidth="1"/>
    <col min="12293" max="12293" width="5.85546875" style="9" customWidth="1"/>
    <col min="12294" max="12294" width="47" style="9" customWidth="1"/>
    <col min="12295" max="12296" width="16.140625" style="9" customWidth="1"/>
    <col min="12297" max="12297" width="16.28515625" style="9" customWidth="1"/>
    <col min="12298" max="12298" width="15.7109375" style="9" customWidth="1"/>
    <col min="12299" max="12299" width="32" style="9" customWidth="1"/>
    <col min="12300" max="12395" width="11.42578125" style="9"/>
    <col min="12396" max="12396" width="11.42578125" style="9" customWidth="1"/>
    <col min="12397" max="12485" width="11.42578125" style="9"/>
    <col min="12486" max="12486" width="1.42578125" style="9" customWidth="1"/>
    <col min="12487" max="12544" width="11.42578125" style="9"/>
    <col min="12545" max="12545" width="1.28515625" style="9" customWidth="1"/>
    <col min="12546" max="12546" width="28.140625" style="9" customWidth="1"/>
    <col min="12547" max="12547" width="34.5703125" style="9" customWidth="1"/>
    <col min="12548" max="12548" width="16.28515625" style="9" customWidth="1"/>
    <col min="12549" max="12549" width="5.85546875" style="9" customWidth="1"/>
    <col min="12550" max="12550" width="47" style="9" customWidth="1"/>
    <col min="12551" max="12552" width="16.140625" style="9" customWidth="1"/>
    <col min="12553" max="12553" width="16.28515625" style="9" customWidth="1"/>
    <col min="12554" max="12554" width="15.7109375" style="9" customWidth="1"/>
    <col min="12555" max="12555" width="32" style="9" customWidth="1"/>
    <col min="12556" max="12651" width="11.42578125" style="9"/>
    <col min="12652" max="12652" width="11.42578125" style="9" customWidth="1"/>
    <col min="12653" max="12741" width="11.42578125" style="9"/>
    <col min="12742" max="12742" width="1.42578125" style="9" customWidth="1"/>
    <col min="12743" max="12800" width="11.42578125" style="9"/>
    <col min="12801" max="12801" width="1.28515625" style="9" customWidth="1"/>
    <col min="12802" max="12802" width="28.140625" style="9" customWidth="1"/>
    <col min="12803" max="12803" width="34.5703125" style="9" customWidth="1"/>
    <col min="12804" max="12804" width="16.28515625" style="9" customWidth="1"/>
    <col min="12805" max="12805" width="5.85546875" style="9" customWidth="1"/>
    <col min="12806" max="12806" width="47" style="9" customWidth="1"/>
    <col min="12807" max="12808" width="16.140625" style="9" customWidth="1"/>
    <col min="12809" max="12809" width="16.28515625" style="9" customWidth="1"/>
    <col min="12810" max="12810" width="15.7109375" style="9" customWidth="1"/>
    <col min="12811" max="12811" width="32" style="9" customWidth="1"/>
    <col min="12812" max="12907" width="11.42578125" style="9"/>
    <col min="12908" max="12908" width="11.42578125" style="9" customWidth="1"/>
    <col min="12909" max="12997" width="11.42578125" style="9"/>
    <col min="12998" max="12998" width="1.42578125" style="9" customWidth="1"/>
    <col min="12999" max="13056" width="11.42578125" style="9"/>
    <col min="13057" max="13057" width="1.28515625" style="9" customWidth="1"/>
    <col min="13058" max="13058" width="28.140625" style="9" customWidth="1"/>
    <col min="13059" max="13059" width="34.5703125" style="9" customWidth="1"/>
    <col min="13060" max="13060" width="16.28515625" style="9" customWidth="1"/>
    <col min="13061" max="13061" width="5.85546875" style="9" customWidth="1"/>
    <col min="13062" max="13062" width="47" style="9" customWidth="1"/>
    <col min="13063" max="13064" width="16.140625" style="9" customWidth="1"/>
    <col min="13065" max="13065" width="16.28515625" style="9" customWidth="1"/>
    <col min="13066" max="13066" width="15.7109375" style="9" customWidth="1"/>
    <col min="13067" max="13067" width="32" style="9" customWidth="1"/>
    <col min="13068" max="13163" width="11.42578125" style="9"/>
    <col min="13164" max="13164" width="11.42578125" style="9" customWidth="1"/>
    <col min="13165" max="13253" width="11.42578125" style="9"/>
    <col min="13254" max="13254" width="1.42578125" style="9" customWidth="1"/>
    <col min="13255" max="13312" width="11.42578125" style="9"/>
    <col min="13313" max="13313" width="1.28515625" style="9" customWidth="1"/>
    <col min="13314" max="13314" width="28.140625" style="9" customWidth="1"/>
    <col min="13315" max="13315" width="34.5703125" style="9" customWidth="1"/>
    <col min="13316" max="13316" width="16.28515625" style="9" customWidth="1"/>
    <col min="13317" max="13317" width="5.85546875" style="9" customWidth="1"/>
    <col min="13318" max="13318" width="47" style="9" customWidth="1"/>
    <col min="13319" max="13320" width="16.140625" style="9" customWidth="1"/>
    <col min="13321" max="13321" width="16.28515625" style="9" customWidth="1"/>
    <col min="13322" max="13322" width="15.7109375" style="9" customWidth="1"/>
    <col min="13323" max="13323" width="32" style="9" customWidth="1"/>
    <col min="13324" max="13419" width="11.42578125" style="9"/>
    <col min="13420" max="13420" width="11.42578125" style="9" customWidth="1"/>
    <col min="13421" max="13509" width="11.42578125" style="9"/>
    <col min="13510" max="13510" width="1.42578125" style="9" customWidth="1"/>
    <col min="13511" max="13568" width="11.42578125" style="9"/>
    <col min="13569" max="13569" width="1.28515625" style="9" customWidth="1"/>
    <col min="13570" max="13570" width="28.140625" style="9" customWidth="1"/>
    <col min="13571" max="13571" width="34.5703125" style="9" customWidth="1"/>
    <col min="13572" max="13572" width="16.28515625" style="9" customWidth="1"/>
    <col min="13573" max="13573" width="5.85546875" style="9" customWidth="1"/>
    <col min="13574" max="13574" width="47" style="9" customWidth="1"/>
    <col min="13575" max="13576" width="16.140625" style="9" customWidth="1"/>
    <col min="13577" max="13577" width="16.28515625" style="9" customWidth="1"/>
    <col min="13578" max="13578" width="15.7109375" style="9" customWidth="1"/>
    <col min="13579" max="13579" width="32" style="9" customWidth="1"/>
    <col min="13580" max="13675" width="11.42578125" style="9"/>
    <col min="13676" max="13676" width="11.42578125" style="9" customWidth="1"/>
    <col min="13677" max="13765" width="11.42578125" style="9"/>
    <col min="13766" max="13766" width="1.42578125" style="9" customWidth="1"/>
    <col min="13767" max="13824" width="11.42578125" style="9"/>
    <col min="13825" max="13825" width="1.28515625" style="9" customWidth="1"/>
    <col min="13826" max="13826" width="28.140625" style="9" customWidth="1"/>
    <col min="13827" max="13827" width="34.5703125" style="9" customWidth="1"/>
    <col min="13828" max="13828" width="16.28515625" style="9" customWidth="1"/>
    <col min="13829" max="13829" width="5.85546875" style="9" customWidth="1"/>
    <col min="13830" max="13830" width="47" style="9" customWidth="1"/>
    <col min="13831" max="13832" width="16.140625" style="9" customWidth="1"/>
    <col min="13833" max="13833" width="16.28515625" style="9" customWidth="1"/>
    <col min="13834" max="13834" width="15.7109375" style="9" customWidth="1"/>
    <col min="13835" max="13835" width="32" style="9" customWidth="1"/>
    <col min="13836" max="13931" width="11.42578125" style="9"/>
    <col min="13932" max="13932" width="11.42578125" style="9" customWidth="1"/>
    <col min="13933" max="14021" width="11.42578125" style="9"/>
    <col min="14022" max="14022" width="1.42578125" style="9" customWidth="1"/>
    <col min="14023" max="14080" width="11.42578125" style="9"/>
    <col min="14081" max="14081" width="1.28515625" style="9" customWidth="1"/>
    <col min="14082" max="14082" width="28.140625" style="9" customWidth="1"/>
    <col min="14083" max="14083" width="34.5703125" style="9" customWidth="1"/>
    <col min="14084" max="14084" width="16.28515625" style="9" customWidth="1"/>
    <col min="14085" max="14085" width="5.85546875" style="9" customWidth="1"/>
    <col min="14086" max="14086" width="47" style="9" customWidth="1"/>
    <col min="14087" max="14088" width="16.140625" style="9" customWidth="1"/>
    <col min="14089" max="14089" width="16.28515625" style="9" customWidth="1"/>
    <col min="14090" max="14090" width="15.7109375" style="9" customWidth="1"/>
    <col min="14091" max="14091" width="32" style="9" customWidth="1"/>
    <col min="14092" max="14187" width="11.42578125" style="9"/>
    <col min="14188" max="14188" width="11.42578125" style="9" customWidth="1"/>
    <col min="14189" max="14277" width="11.42578125" style="9"/>
    <col min="14278" max="14278" width="1.42578125" style="9" customWidth="1"/>
    <col min="14279" max="14336" width="11.42578125" style="9"/>
    <col min="14337" max="14337" width="1.28515625" style="9" customWidth="1"/>
    <col min="14338" max="14338" width="28.140625" style="9" customWidth="1"/>
    <col min="14339" max="14339" width="34.5703125" style="9" customWidth="1"/>
    <col min="14340" max="14340" width="16.28515625" style="9" customWidth="1"/>
    <col min="14341" max="14341" width="5.85546875" style="9" customWidth="1"/>
    <col min="14342" max="14342" width="47" style="9" customWidth="1"/>
    <col min="14343" max="14344" width="16.140625" style="9" customWidth="1"/>
    <col min="14345" max="14345" width="16.28515625" style="9" customWidth="1"/>
    <col min="14346" max="14346" width="15.7109375" style="9" customWidth="1"/>
    <col min="14347" max="14347" width="32" style="9" customWidth="1"/>
    <col min="14348" max="14443" width="11.42578125" style="9"/>
    <col min="14444" max="14444" width="11.42578125" style="9" customWidth="1"/>
    <col min="14445" max="14533" width="11.42578125" style="9"/>
    <col min="14534" max="14534" width="1.42578125" style="9" customWidth="1"/>
    <col min="14535" max="14592" width="11.42578125" style="9"/>
    <col min="14593" max="14593" width="1.28515625" style="9" customWidth="1"/>
    <col min="14594" max="14594" width="28.140625" style="9" customWidth="1"/>
    <col min="14595" max="14595" width="34.5703125" style="9" customWidth="1"/>
    <col min="14596" max="14596" width="16.28515625" style="9" customWidth="1"/>
    <col min="14597" max="14597" width="5.85546875" style="9" customWidth="1"/>
    <col min="14598" max="14598" width="47" style="9" customWidth="1"/>
    <col min="14599" max="14600" width="16.140625" style="9" customWidth="1"/>
    <col min="14601" max="14601" width="16.28515625" style="9" customWidth="1"/>
    <col min="14602" max="14602" width="15.7109375" style="9" customWidth="1"/>
    <col min="14603" max="14603" width="32" style="9" customWidth="1"/>
    <col min="14604" max="14699" width="11.42578125" style="9"/>
    <col min="14700" max="14700" width="11.42578125" style="9" customWidth="1"/>
    <col min="14701" max="14789" width="11.42578125" style="9"/>
    <col min="14790" max="14790" width="1.42578125" style="9" customWidth="1"/>
    <col min="14791" max="14848" width="11.42578125" style="9"/>
    <col min="14849" max="14849" width="1.28515625" style="9" customWidth="1"/>
    <col min="14850" max="14850" width="28.140625" style="9" customWidth="1"/>
    <col min="14851" max="14851" width="34.5703125" style="9" customWidth="1"/>
    <col min="14852" max="14852" width="16.28515625" style="9" customWidth="1"/>
    <col min="14853" max="14853" width="5.85546875" style="9" customWidth="1"/>
    <col min="14854" max="14854" width="47" style="9" customWidth="1"/>
    <col min="14855" max="14856" width="16.140625" style="9" customWidth="1"/>
    <col min="14857" max="14857" width="16.28515625" style="9" customWidth="1"/>
    <col min="14858" max="14858" width="15.7109375" style="9" customWidth="1"/>
    <col min="14859" max="14859" width="32" style="9" customWidth="1"/>
    <col min="14860" max="14955" width="11.42578125" style="9"/>
    <col min="14956" max="14956" width="11.42578125" style="9" customWidth="1"/>
    <col min="14957" max="15045" width="11.42578125" style="9"/>
    <col min="15046" max="15046" width="1.42578125" style="9" customWidth="1"/>
    <col min="15047" max="15104" width="11.42578125" style="9"/>
    <col min="15105" max="15105" width="1.28515625" style="9" customWidth="1"/>
    <col min="15106" max="15106" width="28.140625" style="9" customWidth="1"/>
    <col min="15107" max="15107" width="34.5703125" style="9" customWidth="1"/>
    <col min="15108" max="15108" width="16.28515625" style="9" customWidth="1"/>
    <col min="15109" max="15109" width="5.85546875" style="9" customWidth="1"/>
    <col min="15110" max="15110" width="47" style="9" customWidth="1"/>
    <col min="15111" max="15112" width="16.140625" style="9" customWidth="1"/>
    <col min="15113" max="15113" width="16.28515625" style="9" customWidth="1"/>
    <col min="15114" max="15114" width="15.7109375" style="9" customWidth="1"/>
    <col min="15115" max="15115" width="32" style="9" customWidth="1"/>
    <col min="15116" max="15211" width="11.42578125" style="9"/>
    <col min="15212" max="15212" width="11.42578125" style="9" customWidth="1"/>
    <col min="15213" max="15301" width="11.42578125" style="9"/>
    <col min="15302" max="15302" width="1.42578125" style="9" customWidth="1"/>
    <col min="15303" max="15360" width="11.42578125" style="9"/>
    <col min="15361" max="15361" width="1.28515625" style="9" customWidth="1"/>
    <col min="15362" max="15362" width="28.140625" style="9" customWidth="1"/>
    <col min="15363" max="15363" width="34.5703125" style="9" customWidth="1"/>
    <col min="15364" max="15364" width="16.28515625" style="9" customWidth="1"/>
    <col min="15365" max="15365" width="5.85546875" style="9" customWidth="1"/>
    <col min="15366" max="15366" width="47" style="9" customWidth="1"/>
    <col min="15367" max="15368" width="16.140625" style="9" customWidth="1"/>
    <col min="15369" max="15369" width="16.28515625" style="9" customWidth="1"/>
    <col min="15370" max="15370" width="15.7109375" style="9" customWidth="1"/>
    <col min="15371" max="15371" width="32" style="9" customWidth="1"/>
    <col min="15372" max="15467" width="11.42578125" style="9"/>
    <col min="15468" max="15468" width="11.42578125" style="9" customWidth="1"/>
    <col min="15469" max="15557" width="11.42578125" style="9"/>
    <col min="15558" max="15558" width="1.42578125" style="9" customWidth="1"/>
    <col min="15559" max="15616" width="11.42578125" style="9"/>
    <col min="15617" max="15617" width="1.28515625" style="9" customWidth="1"/>
    <col min="15618" max="15618" width="28.140625" style="9" customWidth="1"/>
    <col min="15619" max="15619" width="34.5703125" style="9" customWidth="1"/>
    <col min="15620" max="15620" width="16.28515625" style="9" customWidth="1"/>
    <col min="15621" max="15621" width="5.85546875" style="9" customWidth="1"/>
    <col min="15622" max="15622" width="47" style="9" customWidth="1"/>
    <col min="15623" max="15624" width="16.140625" style="9" customWidth="1"/>
    <col min="15625" max="15625" width="16.28515625" style="9" customWidth="1"/>
    <col min="15626" max="15626" width="15.7109375" style="9" customWidth="1"/>
    <col min="15627" max="15627" width="32" style="9" customWidth="1"/>
    <col min="15628" max="15723" width="11.42578125" style="9"/>
    <col min="15724" max="15724" width="11.42578125" style="9" customWidth="1"/>
    <col min="15725" max="15813" width="11.42578125" style="9"/>
    <col min="15814" max="15814" width="1.42578125" style="9" customWidth="1"/>
    <col min="15815" max="15872" width="11.42578125" style="9"/>
    <col min="15873" max="15873" width="1.28515625" style="9" customWidth="1"/>
    <col min="15874" max="15874" width="28.140625" style="9" customWidth="1"/>
    <col min="15875" max="15875" width="34.5703125" style="9" customWidth="1"/>
    <col min="15876" max="15876" width="16.28515625" style="9" customWidth="1"/>
    <col min="15877" max="15877" width="5.85546875" style="9" customWidth="1"/>
    <col min="15878" max="15878" width="47" style="9" customWidth="1"/>
    <col min="15879" max="15880" width="16.140625" style="9" customWidth="1"/>
    <col min="15881" max="15881" width="16.28515625" style="9" customWidth="1"/>
    <col min="15882" max="15882" width="15.7109375" style="9" customWidth="1"/>
    <col min="15883" max="15883" width="32" style="9" customWidth="1"/>
    <col min="15884" max="15979" width="11.42578125" style="9"/>
    <col min="15980" max="15980" width="11.42578125" style="9" customWidth="1"/>
    <col min="15981" max="16069" width="11.42578125" style="9"/>
    <col min="16070" max="16070" width="1.42578125" style="9" customWidth="1"/>
    <col min="16071" max="16128" width="11.42578125" style="9"/>
    <col min="16129" max="16129" width="1.28515625" style="9" customWidth="1"/>
    <col min="16130" max="16130" width="28.140625" style="9" customWidth="1"/>
    <col min="16131" max="16131" width="34.5703125" style="9" customWidth="1"/>
    <col min="16132" max="16132" width="16.28515625" style="9" customWidth="1"/>
    <col min="16133" max="16133" width="5.85546875" style="9" customWidth="1"/>
    <col min="16134" max="16134" width="47" style="9" customWidth="1"/>
    <col min="16135" max="16136" width="16.140625" style="9" customWidth="1"/>
    <col min="16137" max="16137" width="16.28515625" style="9" customWidth="1"/>
    <col min="16138" max="16138" width="15.7109375" style="9" customWidth="1"/>
    <col min="16139" max="16139" width="32" style="9" customWidth="1"/>
    <col min="16140" max="16235" width="11.42578125" style="9"/>
    <col min="16236" max="16236" width="11.42578125" style="9" customWidth="1"/>
    <col min="16237" max="16325" width="11.42578125" style="9"/>
    <col min="16326" max="16326" width="1.42578125" style="9" customWidth="1"/>
    <col min="16327" max="16384" width="11.42578125" style="9"/>
  </cols>
  <sheetData>
    <row r="1" spans="2:11" ht="12.75" thickBot="1" x14ac:dyDescent="0.25"/>
    <row r="2" spans="2:11" ht="23.25" customHeight="1" thickBot="1" x14ac:dyDescent="0.25">
      <c r="B2" s="459"/>
      <c r="C2" s="462" t="s">
        <v>329</v>
      </c>
      <c r="D2" s="463"/>
      <c r="E2" s="463"/>
      <c r="F2" s="463"/>
      <c r="G2" s="463"/>
      <c r="H2" s="463"/>
      <c r="I2" s="463"/>
      <c r="J2" s="464"/>
    </row>
    <row r="3" spans="2:11" ht="18" customHeight="1" thickBot="1" x14ac:dyDescent="0.25">
      <c r="B3" s="460"/>
      <c r="C3" s="465" t="s">
        <v>18</v>
      </c>
      <c r="D3" s="466"/>
      <c r="E3" s="466"/>
      <c r="F3" s="466"/>
      <c r="G3" s="466"/>
      <c r="H3" s="466"/>
      <c r="I3" s="466"/>
      <c r="J3" s="467"/>
    </row>
    <row r="4" spans="2:11" ht="18" customHeight="1" thickBot="1" x14ac:dyDescent="0.25">
      <c r="B4" s="460"/>
      <c r="C4" s="465" t="s">
        <v>426</v>
      </c>
      <c r="D4" s="466"/>
      <c r="E4" s="466"/>
      <c r="F4" s="466"/>
      <c r="G4" s="466"/>
      <c r="H4" s="466"/>
      <c r="I4" s="466"/>
      <c r="J4" s="467"/>
    </row>
    <row r="5" spans="2:11" ht="18" customHeight="1" thickBot="1" x14ac:dyDescent="0.25">
      <c r="B5" s="461"/>
      <c r="C5" s="465" t="s">
        <v>331</v>
      </c>
      <c r="D5" s="466"/>
      <c r="E5" s="466"/>
      <c r="F5" s="466"/>
      <c r="G5" s="466"/>
      <c r="H5" s="468" t="s">
        <v>103</v>
      </c>
      <c r="I5" s="469"/>
      <c r="J5" s="470"/>
    </row>
    <row r="6" spans="2:11" ht="18" customHeight="1" thickBot="1" x14ac:dyDescent="0.25">
      <c r="B6" s="256"/>
      <c r="C6" s="257"/>
      <c r="D6" s="257"/>
      <c r="E6" s="257"/>
      <c r="F6" s="257"/>
      <c r="G6" s="257"/>
      <c r="H6" s="257"/>
      <c r="I6" s="257"/>
      <c r="J6" s="258"/>
    </row>
    <row r="7" spans="2:11" ht="51.75" customHeight="1" thickBot="1" x14ac:dyDescent="0.25">
      <c r="B7" s="131" t="s">
        <v>311</v>
      </c>
      <c r="C7" s="456" t="str">
        <f>Act_1!C7</f>
        <v>POA GESTIÓN SIN INVERSIÓN SUBSECRETARÍA DE GESTIÓN JURÍDICA</v>
      </c>
      <c r="D7" s="457"/>
      <c r="E7" s="458"/>
      <c r="F7" s="113"/>
      <c r="G7" s="257"/>
      <c r="H7" s="257"/>
      <c r="I7" s="257"/>
      <c r="J7" s="258"/>
    </row>
    <row r="8" spans="2:11" ht="32.25" customHeight="1" thickBot="1" x14ac:dyDescent="0.25">
      <c r="B8" s="114" t="s">
        <v>108</v>
      </c>
      <c r="C8" s="456" t="str">
        <f>Act_1!C8</f>
        <v>SUBSECRETARÍA DE GESTIÓN JURÍDICA</v>
      </c>
      <c r="D8" s="457"/>
      <c r="E8" s="458"/>
      <c r="F8" s="113"/>
      <c r="G8" s="257"/>
      <c r="H8" s="257"/>
      <c r="I8" s="257"/>
      <c r="J8" s="258"/>
    </row>
    <row r="9" spans="2:11" ht="32.25" customHeight="1" thickBot="1" x14ac:dyDescent="0.25">
      <c r="B9" s="114" t="s">
        <v>312</v>
      </c>
      <c r="C9" s="456" t="str">
        <f>Act_1!C9</f>
        <v>SUBSECRETARÍA DE GESTIÓN JURÍDICA</v>
      </c>
      <c r="D9" s="457"/>
      <c r="E9" s="458"/>
      <c r="F9" s="115"/>
      <c r="G9" s="257"/>
      <c r="H9" s="257"/>
      <c r="I9" s="257"/>
      <c r="J9" s="258"/>
    </row>
    <row r="10" spans="2:11" ht="33.75" customHeight="1" thickBot="1" x14ac:dyDescent="0.25">
      <c r="B10" s="114" t="s">
        <v>313</v>
      </c>
      <c r="C10" s="456" t="str">
        <f>Act_1!C10</f>
        <v>CAROLINA POMBO RIVERA</v>
      </c>
      <c r="D10" s="457"/>
      <c r="E10" s="458"/>
      <c r="F10" s="113"/>
      <c r="G10" s="257"/>
      <c r="H10" s="257"/>
      <c r="I10" s="257"/>
      <c r="J10" s="258"/>
    </row>
    <row r="11" spans="2:11" ht="81.75" customHeight="1" thickBot="1" x14ac:dyDescent="0.25">
      <c r="B11" s="114" t="s">
        <v>315</v>
      </c>
      <c r="C11" s="456" t="str">
        <f>'3_MIPG'!F9</f>
        <v>Cumplir el 100% de las actividades propuestas en el Modelo Integrado de Planeación y Gestión - MIPG por la Subsecretaría de Gestión Jurídica</v>
      </c>
      <c r="D11" s="457"/>
      <c r="E11" s="458"/>
      <c r="F11" s="113"/>
      <c r="G11" s="257"/>
      <c r="H11" s="257"/>
      <c r="I11" s="257"/>
      <c r="J11" s="258"/>
    </row>
    <row r="13" spans="2:11" ht="26.25" customHeight="1" x14ac:dyDescent="0.2">
      <c r="B13" s="455" t="s">
        <v>355</v>
      </c>
      <c r="C13" s="455"/>
      <c r="D13" s="455"/>
      <c r="E13" s="455"/>
      <c r="F13" s="455"/>
      <c r="G13" s="455"/>
      <c r="H13" s="455"/>
      <c r="I13" s="454" t="s">
        <v>316</v>
      </c>
      <c r="J13" s="454"/>
      <c r="K13" s="454"/>
    </row>
    <row r="14" spans="2:11" s="261" customFormat="1" ht="56.25" customHeight="1" x14ac:dyDescent="0.25">
      <c r="B14" s="259" t="s">
        <v>317</v>
      </c>
      <c r="C14" s="259" t="s">
        <v>318</v>
      </c>
      <c r="D14" s="259" t="s">
        <v>319</v>
      </c>
      <c r="E14" s="259" t="s">
        <v>320</v>
      </c>
      <c r="F14" s="259" t="s">
        <v>321</v>
      </c>
      <c r="G14" s="259" t="s">
        <v>322</v>
      </c>
      <c r="H14" s="259" t="s">
        <v>323</v>
      </c>
      <c r="I14" s="260" t="s">
        <v>324</v>
      </c>
      <c r="J14" s="260" t="s">
        <v>325</v>
      </c>
      <c r="K14" s="260" t="s">
        <v>326</v>
      </c>
    </row>
    <row r="15" spans="2:11" ht="123" customHeight="1" x14ac:dyDescent="0.2">
      <c r="B15" s="279">
        <v>1</v>
      </c>
      <c r="C15" s="280" t="s">
        <v>354</v>
      </c>
      <c r="D15" s="281">
        <v>0.6</v>
      </c>
      <c r="E15" s="262">
        <v>1</v>
      </c>
      <c r="F15" s="262" t="s">
        <v>357</v>
      </c>
      <c r="G15" s="281">
        <v>0.6</v>
      </c>
      <c r="H15" s="310">
        <v>43770</v>
      </c>
      <c r="I15" s="311">
        <v>0.6</v>
      </c>
      <c r="J15" s="312">
        <v>43770</v>
      </c>
      <c r="K15" s="282" t="s">
        <v>431</v>
      </c>
    </row>
    <row r="16" spans="2:11" ht="123" customHeight="1" x14ac:dyDescent="0.2">
      <c r="B16" s="279">
        <v>2</v>
      </c>
      <c r="C16" s="280" t="s">
        <v>342</v>
      </c>
      <c r="D16" s="281">
        <v>0.4</v>
      </c>
      <c r="E16" s="262">
        <v>2</v>
      </c>
      <c r="F16" s="262" t="s">
        <v>356</v>
      </c>
      <c r="G16" s="281">
        <v>0.4</v>
      </c>
      <c r="H16" s="283">
        <v>43617</v>
      </c>
      <c r="I16" s="281">
        <v>0.4</v>
      </c>
      <c r="J16" s="263">
        <v>43617</v>
      </c>
      <c r="K16" s="282" t="s">
        <v>410</v>
      </c>
    </row>
    <row r="17" spans="2:11" s="266" customFormat="1" ht="21.75" customHeight="1" x14ac:dyDescent="0.25">
      <c r="B17" s="452" t="s">
        <v>327</v>
      </c>
      <c r="C17" s="452"/>
      <c r="D17" s="264">
        <f>SUM(D15:D16)</f>
        <v>1</v>
      </c>
      <c r="E17" s="453" t="s">
        <v>328</v>
      </c>
      <c r="F17" s="453"/>
      <c r="G17" s="264">
        <f>SUM(G15:G16)</f>
        <v>1</v>
      </c>
      <c r="H17" s="264"/>
      <c r="I17" s="284">
        <f>SUM(I15:I16)</f>
        <v>1</v>
      </c>
      <c r="J17" s="265"/>
      <c r="K17" s="265"/>
    </row>
  </sheetData>
  <sheetProtection selectLockedCells="1" selectUnlockedCells="1"/>
  <mergeCells count="15">
    <mergeCell ref="B2:B5"/>
    <mergeCell ref="C2:J2"/>
    <mergeCell ref="C3:J3"/>
    <mergeCell ref="C4:J4"/>
    <mergeCell ref="C5:G5"/>
    <mergeCell ref="H5:J5"/>
    <mergeCell ref="B17:C17"/>
    <mergeCell ref="E17:F17"/>
    <mergeCell ref="I13:K13"/>
    <mergeCell ref="B13:H13"/>
    <mergeCell ref="C7:E7"/>
    <mergeCell ref="C8:E8"/>
    <mergeCell ref="C9:E9"/>
    <mergeCell ref="C10:E10"/>
    <mergeCell ref="C11:E11"/>
  </mergeCells>
  <pageMargins left="1" right="1" top="1" bottom="1" header="0.5" footer="0.5"/>
  <pageSetup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58"/>
  <sheetViews>
    <sheetView topLeftCell="A28" zoomScale="90" zoomScaleNormal="90" workbookViewId="0">
      <selection activeCell="L11" sqref="L11"/>
    </sheetView>
  </sheetViews>
  <sheetFormatPr baseColWidth="10" defaultRowHeight="12" x14ac:dyDescent="0.2"/>
  <cols>
    <col min="1" max="1" width="23" style="153" customWidth="1"/>
    <col min="2" max="2" width="18" style="153" customWidth="1"/>
    <col min="3" max="3" width="20.85546875" style="153" customWidth="1"/>
    <col min="4" max="4" width="22.42578125" style="153" customWidth="1"/>
    <col min="5" max="5" width="16.42578125" style="153" customWidth="1"/>
    <col min="6" max="6" width="20.140625" style="153" customWidth="1"/>
    <col min="7" max="7" width="16.85546875" style="153" customWidth="1"/>
    <col min="8" max="8" width="16.7109375" style="153" customWidth="1"/>
    <col min="9" max="12" width="10.5703125" style="9" customWidth="1"/>
    <col min="13" max="13" width="37.7109375" style="144" customWidth="1"/>
    <col min="14" max="14" width="10.5703125" style="144" customWidth="1"/>
    <col min="15" max="15" width="10.5703125" style="296" customWidth="1"/>
    <col min="16" max="16" width="11.42578125" style="296"/>
    <col min="17" max="17" width="11.42578125" style="297"/>
    <col min="18" max="256" width="11.42578125" style="9"/>
    <col min="257" max="257" width="23" style="9" customWidth="1"/>
    <col min="258" max="258" width="18" style="9" customWidth="1"/>
    <col min="259" max="259" width="20.85546875" style="9" customWidth="1"/>
    <col min="260" max="260" width="22.42578125" style="9" customWidth="1"/>
    <col min="261" max="261" width="16.42578125" style="9" customWidth="1"/>
    <col min="262" max="262" width="20.140625" style="9" customWidth="1"/>
    <col min="263" max="263" width="16.85546875" style="9" customWidth="1"/>
    <col min="264" max="264" width="16.7109375" style="9" customWidth="1"/>
    <col min="265" max="267" width="11.42578125" style="9"/>
    <col min="268" max="268" width="34.42578125" style="9" customWidth="1"/>
    <col min="269" max="512" width="11.42578125" style="9"/>
    <col min="513" max="513" width="23" style="9" customWidth="1"/>
    <col min="514" max="514" width="18" style="9" customWidth="1"/>
    <col min="515" max="515" width="20.85546875" style="9" customWidth="1"/>
    <col min="516" max="516" width="22.42578125" style="9" customWidth="1"/>
    <col min="517" max="517" width="16.42578125" style="9" customWidth="1"/>
    <col min="518" max="518" width="20.140625" style="9" customWidth="1"/>
    <col min="519" max="519" width="16.85546875" style="9" customWidth="1"/>
    <col min="520" max="520" width="16.7109375" style="9" customWidth="1"/>
    <col min="521" max="523" width="11.42578125" style="9"/>
    <col min="524" max="524" width="34.42578125" style="9" customWidth="1"/>
    <col min="525" max="768" width="11.42578125" style="9"/>
    <col min="769" max="769" width="23" style="9" customWidth="1"/>
    <col min="770" max="770" width="18" style="9" customWidth="1"/>
    <col min="771" max="771" width="20.85546875" style="9" customWidth="1"/>
    <col min="772" max="772" width="22.42578125" style="9" customWidth="1"/>
    <col min="773" max="773" width="16.42578125" style="9" customWidth="1"/>
    <col min="774" max="774" width="20.140625" style="9" customWidth="1"/>
    <col min="775" max="775" width="16.85546875" style="9" customWidth="1"/>
    <col min="776" max="776" width="16.7109375" style="9" customWidth="1"/>
    <col min="777" max="779" width="11.42578125" style="9"/>
    <col min="780" max="780" width="34.42578125" style="9" customWidth="1"/>
    <col min="781" max="1024" width="11.42578125" style="9"/>
    <col min="1025" max="1025" width="23" style="9" customWidth="1"/>
    <col min="1026" max="1026" width="18" style="9" customWidth="1"/>
    <col min="1027" max="1027" width="20.85546875" style="9" customWidth="1"/>
    <col min="1028" max="1028" width="22.42578125" style="9" customWidth="1"/>
    <col min="1029" max="1029" width="16.42578125" style="9" customWidth="1"/>
    <col min="1030" max="1030" width="20.140625" style="9" customWidth="1"/>
    <col min="1031" max="1031" width="16.85546875" style="9" customWidth="1"/>
    <col min="1032" max="1032" width="16.7109375" style="9" customWidth="1"/>
    <col min="1033" max="1035" width="11.42578125" style="9"/>
    <col min="1036" max="1036" width="34.42578125" style="9" customWidth="1"/>
    <col min="1037" max="1280" width="11.42578125" style="9"/>
    <col min="1281" max="1281" width="23" style="9" customWidth="1"/>
    <col min="1282" max="1282" width="18" style="9" customWidth="1"/>
    <col min="1283" max="1283" width="20.85546875" style="9" customWidth="1"/>
    <col min="1284" max="1284" width="22.42578125" style="9" customWidth="1"/>
    <col min="1285" max="1285" width="16.42578125" style="9" customWidth="1"/>
    <col min="1286" max="1286" width="20.140625" style="9" customWidth="1"/>
    <col min="1287" max="1287" width="16.85546875" style="9" customWidth="1"/>
    <col min="1288" max="1288" width="16.7109375" style="9" customWidth="1"/>
    <col min="1289" max="1291" width="11.42578125" style="9"/>
    <col min="1292" max="1292" width="34.42578125" style="9" customWidth="1"/>
    <col min="1293" max="1536" width="11.42578125" style="9"/>
    <col min="1537" max="1537" width="23" style="9" customWidth="1"/>
    <col min="1538" max="1538" width="18" style="9" customWidth="1"/>
    <col min="1539" max="1539" width="20.85546875" style="9" customWidth="1"/>
    <col min="1540" max="1540" width="22.42578125" style="9" customWidth="1"/>
    <col min="1541" max="1541" width="16.42578125" style="9" customWidth="1"/>
    <col min="1542" max="1542" width="20.140625" style="9" customWidth="1"/>
    <col min="1543" max="1543" width="16.85546875" style="9" customWidth="1"/>
    <col min="1544" max="1544" width="16.7109375" style="9" customWidth="1"/>
    <col min="1545" max="1547" width="11.42578125" style="9"/>
    <col min="1548" max="1548" width="34.42578125" style="9" customWidth="1"/>
    <col min="1549" max="1792" width="11.42578125" style="9"/>
    <col min="1793" max="1793" width="23" style="9" customWidth="1"/>
    <col min="1794" max="1794" width="18" style="9" customWidth="1"/>
    <col min="1795" max="1795" width="20.85546875" style="9" customWidth="1"/>
    <col min="1796" max="1796" width="22.42578125" style="9" customWidth="1"/>
    <col min="1797" max="1797" width="16.42578125" style="9" customWidth="1"/>
    <col min="1798" max="1798" width="20.140625" style="9" customWidth="1"/>
    <col min="1799" max="1799" width="16.85546875" style="9" customWidth="1"/>
    <col min="1800" max="1800" width="16.7109375" style="9" customWidth="1"/>
    <col min="1801" max="1803" width="11.42578125" style="9"/>
    <col min="1804" max="1804" width="34.42578125" style="9" customWidth="1"/>
    <col min="1805" max="2048" width="11.42578125" style="9"/>
    <col min="2049" max="2049" width="23" style="9" customWidth="1"/>
    <col min="2050" max="2050" width="18" style="9" customWidth="1"/>
    <col min="2051" max="2051" width="20.85546875" style="9" customWidth="1"/>
    <col min="2052" max="2052" width="22.42578125" style="9" customWidth="1"/>
    <col min="2053" max="2053" width="16.42578125" style="9" customWidth="1"/>
    <col min="2054" max="2054" width="20.140625" style="9" customWidth="1"/>
    <col min="2055" max="2055" width="16.85546875" style="9" customWidth="1"/>
    <col min="2056" max="2056" width="16.7109375" style="9" customWidth="1"/>
    <col min="2057" max="2059" width="11.42578125" style="9"/>
    <col min="2060" max="2060" width="34.42578125" style="9" customWidth="1"/>
    <col min="2061" max="2304" width="11.42578125" style="9"/>
    <col min="2305" max="2305" width="23" style="9" customWidth="1"/>
    <col min="2306" max="2306" width="18" style="9" customWidth="1"/>
    <col min="2307" max="2307" width="20.85546875" style="9" customWidth="1"/>
    <col min="2308" max="2308" width="22.42578125" style="9" customWidth="1"/>
    <col min="2309" max="2309" width="16.42578125" style="9" customWidth="1"/>
    <col min="2310" max="2310" width="20.140625" style="9" customWidth="1"/>
    <col min="2311" max="2311" width="16.85546875" style="9" customWidth="1"/>
    <col min="2312" max="2312" width="16.7109375" style="9" customWidth="1"/>
    <col min="2313" max="2315" width="11.42578125" style="9"/>
    <col min="2316" max="2316" width="34.42578125" style="9" customWidth="1"/>
    <col min="2317" max="2560" width="11.42578125" style="9"/>
    <col min="2561" max="2561" width="23" style="9" customWidth="1"/>
    <col min="2562" max="2562" width="18" style="9" customWidth="1"/>
    <col min="2563" max="2563" width="20.85546875" style="9" customWidth="1"/>
    <col min="2564" max="2564" width="22.42578125" style="9" customWidth="1"/>
    <col min="2565" max="2565" width="16.42578125" style="9" customWidth="1"/>
    <col min="2566" max="2566" width="20.140625" style="9" customWidth="1"/>
    <col min="2567" max="2567" width="16.85546875" style="9" customWidth="1"/>
    <col min="2568" max="2568" width="16.7109375" style="9" customWidth="1"/>
    <col min="2569" max="2571" width="11.42578125" style="9"/>
    <col min="2572" max="2572" width="34.42578125" style="9" customWidth="1"/>
    <col min="2573" max="2816" width="11.42578125" style="9"/>
    <col min="2817" max="2817" width="23" style="9" customWidth="1"/>
    <col min="2818" max="2818" width="18" style="9" customWidth="1"/>
    <col min="2819" max="2819" width="20.85546875" style="9" customWidth="1"/>
    <col min="2820" max="2820" width="22.42578125" style="9" customWidth="1"/>
    <col min="2821" max="2821" width="16.42578125" style="9" customWidth="1"/>
    <col min="2822" max="2822" width="20.140625" style="9" customWidth="1"/>
    <col min="2823" max="2823" width="16.85546875" style="9" customWidth="1"/>
    <col min="2824" max="2824" width="16.7109375" style="9" customWidth="1"/>
    <col min="2825" max="2827" width="11.42578125" style="9"/>
    <col min="2828" max="2828" width="34.42578125" style="9" customWidth="1"/>
    <col min="2829" max="3072" width="11.42578125" style="9"/>
    <col min="3073" max="3073" width="23" style="9" customWidth="1"/>
    <col min="3074" max="3074" width="18" style="9" customWidth="1"/>
    <col min="3075" max="3075" width="20.85546875" style="9" customWidth="1"/>
    <col min="3076" max="3076" width="22.42578125" style="9" customWidth="1"/>
    <col min="3077" max="3077" width="16.42578125" style="9" customWidth="1"/>
    <col min="3078" max="3078" width="20.140625" style="9" customWidth="1"/>
    <col min="3079" max="3079" width="16.85546875" style="9" customWidth="1"/>
    <col min="3080" max="3080" width="16.7109375" style="9" customWidth="1"/>
    <col min="3081" max="3083" width="11.42578125" style="9"/>
    <col min="3084" max="3084" width="34.42578125" style="9" customWidth="1"/>
    <col min="3085" max="3328" width="11.42578125" style="9"/>
    <col min="3329" max="3329" width="23" style="9" customWidth="1"/>
    <col min="3330" max="3330" width="18" style="9" customWidth="1"/>
    <col min="3331" max="3331" width="20.85546875" style="9" customWidth="1"/>
    <col min="3332" max="3332" width="22.42578125" style="9" customWidth="1"/>
    <col min="3333" max="3333" width="16.42578125" style="9" customWidth="1"/>
    <col min="3334" max="3334" width="20.140625" style="9" customWidth="1"/>
    <col min="3335" max="3335" width="16.85546875" style="9" customWidth="1"/>
    <col min="3336" max="3336" width="16.7109375" style="9" customWidth="1"/>
    <col min="3337" max="3339" width="11.42578125" style="9"/>
    <col min="3340" max="3340" width="34.42578125" style="9" customWidth="1"/>
    <col min="3341" max="3584" width="11.42578125" style="9"/>
    <col min="3585" max="3585" width="23" style="9" customWidth="1"/>
    <col min="3586" max="3586" width="18" style="9" customWidth="1"/>
    <col min="3587" max="3587" width="20.85546875" style="9" customWidth="1"/>
    <col min="3588" max="3588" width="22.42578125" style="9" customWidth="1"/>
    <col min="3589" max="3589" width="16.42578125" style="9" customWidth="1"/>
    <col min="3590" max="3590" width="20.140625" style="9" customWidth="1"/>
    <col min="3591" max="3591" width="16.85546875" style="9" customWidth="1"/>
    <col min="3592" max="3592" width="16.7109375" style="9" customWidth="1"/>
    <col min="3593" max="3595" width="11.42578125" style="9"/>
    <col min="3596" max="3596" width="34.42578125" style="9" customWidth="1"/>
    <col min="3597" max="3840" width="11.42578125" style="9"/>
    <col min="3841" max="3841" width="23" style="9" customWidth="1"/>
    <col min="3842" max="3842" width="18" style="9" customWidth="1"/>
    <col min="3843" max="3843" width="20.85546875" style="9" customWidth="1"/>
    <col min="3844" max="3844" width="22.42578125" style="9" customWidth="1"/>
    <col min="3845" max="3845" width="16.42578125" style="9" customWidth="1"/>
    <col min="3846" max="3846" width="20.140625" style="9" customWidth="1"/>
    <col min="3847" max="3847" width="16.85546875" style="9" customWidth="1"/>
    <col min="3848" max="3848" width="16.7109375" style="9" customWidth="1"/>
    <col min="3849" max="3851" width="11.42578125" style="9"/>
    <col min="3852" max="3852" width="34.42578125" style="9" customWidth="1"/>
    <col min="3853" max="4096" width="11.42578125" style="9"/>
    <col min="4097" max="4097" width="23" style="9" customWidth="1"/>
    <col min="4098" max="4098" width="18" style="9" customWidth="1"/>
    <col min="4099" max="4099" width="20.85546875" style="9" customWidth="1"/>
    <col min="4100" max="4100" width="22.42578125" style="9" customWidth="1"/>
    <col min="4101" max="4101" width="16.42578125" style="9" customWidth="1"/>
    <col min="4102" max="4102" width="20.140625" style="9" customWidth="1"/>
    <col min="4103" max="4103" width="16.85546875" style="9" customWidth="1"/>
    <col min="4104" max="4104" width="16.7109375" style="9" customWidth="1"/>
    <col min="4105" max="4107" width="11.42578125" style="9"/>
    <col min="4108" max="4108" width="34.42578125" style="9" customWidth="1"/>
    <col min="4109" max="4352" width="11.42578125" style="9"/>
    <col min="4353" max="4353" width="23" style="9" customWidth="1"/>
    <col min="4354" max="4354" width="18" style="9" customWidth="1"/>
    <col min="4355" max="4355" width="20.85546875" style="9" customWidth="1"/>
    <col min="4356" max="4356" width="22.42578125" style="9" customWidth="1"/>
    <col min="4357" max="4357" width="16.42578125" style="9" customWidth="1"/>
    <col min="4358" max="4358" width="20.140625" style="9" customWidth="1"/>
    <col min="4359" max="4359" width="16.85546875" style="9" customWidth="1"/>
    <col min="4360" max="4360" width="16.7109375" style="9" customWidth="1"/>
    <col min="4361" max="4363" width="11.42578125" style="9"/>
    <col min="4364" max="4364" width="34.42578125" style="9" customWidth="1"/>
    <col min="4365" max="4608" width="11.42578125" style="9"/>
    <col min="4609" max="4609" width="23" style="9" customWidth="1"/>
    <col min="4610" max="4610" width="18" style="9" customWidth="1"/>
    <col min="4611" max="4611" width="20.85546875" style="9" customWidth="1"/>
    <col min="4612" max="4612" width="22.42578125" style="9" customWidth="1"/>
    <col min="4613" max="4613" width="16.42578125" style="9" customWidth="1"/>
    <col min="4614" max="4614" width="20.140625" style="9" customWidth="1"/>
    <col min="4615" max="4615" width="16.85546875" style="9" customWidth="1"/>
    <col min="4616" max="4616" width="16.7109375" style="9" customWidth="1"/>
    <col min="4617" max="4619" width="11.42578125" style="9"/>
    <col min="4620" max="4620" width="34.42578125" style="9" customWidth="1"/>
    <col min="4621" max="4864" width="11.42578125" style="9"/>
    <col min="4865" max="4865" width="23" style="9" customWidth="1"/>
    <col min="4866" max="4866" width="18" style="9" customWidth="1"/>
    <col min="4867" max="4867" width="20.85546875" style="9" customWidth="1"/>
    <col min="4868" max="4868" width="22.42578125" style="9" customWidth="1"/>
    <col min="4869" max="4869" width="16.42578125" style="9" customWidth="1"/>
    <col min="4870" max="4870" width="20.140625" style="9" customWidth="1"/>
    <col min="4871" max="4871" width="16.85546875" style="9" customWidth="1"/>
    <col min="4872" max="4872" width="16.7109375" style="9" customWidth="1"/>
    <col min="4873" max="4875" width="11.42578125" style="9"/>
    <col min="4876" max="4876" width="34.42578125" style="9" customWidth="1"/>
    <col min="4877" max="5120" width="11.42578125" style="9"/>
    <col min="5121" max="5121" width="23" style="9" customWidth="1"/>
    <col min="5122" max="5122" width="18" style="9" customWidth="1"/>
    <col min="5123" max="5123" width="20.85546875" style="9" customWidth="1"/>
    <col min="5124" max="5124" width="22.42578125" style="9" customWidth="1"/>
    <col min="5125" max="5125" width="16.42578125" style="9" customWidth="1"/>
    <col min="5126" max="5126" width="20.140625" style="9" customWidth="1"/>
    <col min="5127" max="5127" width="16.85546875" style="9" customWidth="1"/>
    <col min="5128" max="5128" width="16.7109375" style="9" customWidth="1"/>
    <col min="5129" max="5131" width="11.42578125" style="9"/>
    <col min="5132" max="5132" width="34.42578125" style="9" customWidth="1"/>
    <col min="5133" max="5376" width="11.42578125" style="9"/>
    <col min="5377" max="5377" width="23" style="9" customWidth="1"/>
    <col min="5378" max="5378" width="18" style="9" customWidth="1"/>
    <col min="5379" max="5379" width="20.85546875" style="9" customWidth="1"/>
    <col min="5380" max="5380" width="22.42578125" style="9" customWidth="1"/>
    <col min="5381" max="5381" width="16.42578125" style="9" customWidth="1"/>
    <col min="5382" max="5382" width="20.140625" style="9" customWidth="1"/>
    <col min="5383" max="5383" width="16.85546875" style="9" customWidth="1"/>
    <col min="5384" max="5384" width="16.7109375" style="9" customWidth="1"/>
    <col min="5385" max="5387" width="11.42578125" style="9"/>
    <col min="5388" max="5388" width="34.42578125" style="9" customWidth="1"/>
    <col min="5389" max="5632" width="11.42578125" style="9"/>
    <col min="5633" max="5633" width="23" style="9" customWidth="1"/>
    <col min="5634" max="5634" width="18" style="9" customWidth="1"/>
    <col min="5635" max="5635" width="20.85546875" style="9" customWidth="1"/>
    <col min="5636" max="5636" width="22.42578125" style="9" customWidth="1"/>
    <col min="5637" max="5637" width="16.42578125" style="9" customWidth="1"/>
    <col min="5638" max="5638" width="20.140625" style="9" customWidth="1"/>
    <col min="5639" max="5639" width="16.85546875" style="9" customWidth="1"/>
    <col min="5640" max="5640" width="16.7109375" style="9" customWidth="1"/>
    <col min="5641" max="5643" width="11.42578125" style="9"/>
    <col min="5644" max="5644" width="34.42578125" style="9" customWidth="1"/>
    <col min="5645" max="5888" width="11.42578125" style="9"/>
    <col min="5889" max="5889" width="23" style="9" customWidth="1"/>
    <col min="5890" max="5890" width="18" style="9" customWidth="1"/>
    <col min="5891" max="5891" width="20.85546875" style="9" customWidth="1"/>
    <col min="5892" max="5892" width="22.42578125" style="9" customWidth="1"/>
    <col min="5893" max="5893" width="16.42578125" style="9" customWidth="1"/>
    <col min="5894" max="5894" width="20.140625" style="9" customWidth="1"/>
    <col min="5895" max="5895" width="16.85546875" style="9" customWidth="1"/>
    <col min="5896" max="5896" width="16.7109375" style="9" customWidth="1"/>
    <col min="5897" max="5899" width="11.42578125" style="9"/>
    <col min="5900" max="5900" width="34.42578125" style="9" customWidth="1"/>
    <col min="5901" max="6144" width="11.42578125" style="9"/>
    <col min="6145" max="6145" width="23" style="9" customWidth="1"/>
    <col min="6146" max="6146" width="18" style="9" customWidth="1"/>
    <col min="6147" max="6147" width="20.85546875" style="9" customWidth="1"/>
    <col min="6148" max="6148" width="22.42578125" style="9" customWidth="1"/>
    <col min="6149" max="6149" width="16.42578125" style="9" customWidth="1"/>
    <col min="6150" max="6150" width="20.140625" style="9" customWidth="1"/>
    <col min="6151" max="6151" width="16.85546875" style="9" customWidth="1"/>
    <col min="6152" max="6152" width="16.7109375" style="9" customWidth="1"/>
    <col min="6153" max="6155" width="11.42578125" style="9"/>
    <col min="6156" max="6156" width="34.42578125" style="9" customWidth="1"/>
    <col min="6157" max="6400" width="11.42578125" style="9"/>
    <col min="6401" max="6401" width="23" style="9" customWidth="1"/>
    <col min="6402" max="6402" width="18" style="9" customWidth="1"/>
    <col min="6403" max="6403" width="20.85546875" style="9" customWidth="1"/>
    <col min="6404" max="6404" width="22.42578125" style="9" customWidth="1"/>
    <col min="6405" max="6405" width="16.42578125" style="9" customWidth="1"/>
    <col min="6406" max="6406" width="20.140625" style="9" customWidth="1"/>
    <col min="6407" max="6407" width="16.85546875" style="9" customWidth="1"/>
    <col min="6408" max="6408" width="16.7109375" style="9" customWidth="1"/>
    <col min="6409" max="6411" width="11.42578125" style="9"/>
    <col min="6412" max="6412" width="34.42578125" style="9" customWidth="1"/>
    <col min="6413" max="6656" width="11.42578125" style="9"/>
    <col min="6657" max="6657" width="23" style="9" customWidth="1"/>
    <col min="6658" max="6658" width="18" style="9" customWidth="1"/>
    <col min="6659" max="6659" width="20.85546875" style="9" customWidth="1"/>
    <col min="6660" max="6660" width="22.42578125" style="9" customWidth="1"/>
    <col min="6661" max="6661" width="16.42578125" style="9" customWidth="1"/>
    <col min="6662" max="6662" width="20.140625" style="9" customWidth="1"/>
    <col min="6663" max="6663" width="16.85546875" style="9" customWidth="1"/>
    <col min="6664" max="6664" width="16.7109375" style="9" customWidth="1"/>
    <col min="6665" max="6667" width="11.42578125" style="9"/>
    <col min="6668" max="6668" width="34.42578125" style="9" customWidth="1"/>
    <col min="6669" max="6912" width="11.42578125" style="9"/>
    <col min="6913" max="6913" width="23" style="9" customWidth="1"/>
    <col min="6914" max="6914" width="18" style="9" customWidth="1"/>
    <col min="6915" max="6915" width="20.85546875" style="9" customWidth="1"/>
    <col min="6916" max="6916" width="22.42578125" style="9" customWidth="1"/>
    <col min="6917" max="6917" width="16.42578125" style="9" customWidth="1"/>
    <col min="6918" max="6918" width="20.140625" style="9" customWidth="1"/>
    <col min="6919" max="6919" width="16.85546875" style="9" customWidth="1"/>
    <col min="6920" max="6920" width="16.7109375" style="9" customWidth="1"/>
    <col min="6921" max="6923" width="11.42578125" style="9"/>
    <col min="6924" max="6924" width="34.42578125" style="9" customWidth="1"/>
    <col min="6925" max="7168" width="11.42578125" style="9"/>
    <col min="7169" max="7169" width="23" style="9" customWidth="1"/>
    <col min="7170" max="7170" width="18" style="9" customWidth="1"/>
    <col min="7171" max="7171" width="20.85546875" style="9" customWidth="1"/>
    <col min="7172" max="7172" width="22.42578125" style="9" customWidth="1"/>
    <col min="7173" max="7173" width="16.42578125" style="9" customWidth="1"/>
    <col min="7174" max="7174" width="20.140625" style="9" customWidth="1"/>
    <col min="7175" max="7175" width="16.85546875" style="9" customWidth="1"/>
    <col min="7176" max="7176" width="16.7109375" style="9" customWidth="1"/>
    <col min="7177" max="7179" width="11.42578125" style="9"/>
    <col min="7180" max="7180" width="34.42578125" style="9" customWidth="1"/>
    <col min="7181" max="7424" width="11.42578125" style="9"/>
    <col min="7425" max="7425" width="23" style="9" customWidth="1"/>
    <col min="7426" max="7426" width="18" style="9" customWidth="1"/>
    <col min="7427" max="7427" width="20.85546875" style="9" customWidth="1"/>
    <col min="7428" max="7428" width="22.42578125" style="9" customWidth="1"/>
    <col min="7429" max="7429" width="16.42578125" style="9" customWidth="1"/>
    <col min="7430" max="7430" width="20.140625" style="9" customWidth="1"/>
    <col min="7431" max="7431" width="16.85546875" style="9" customWidth="1"/>
    <col min="7432" max="7432" width="16.7109375" style="9" customWidth="1"/>
    <col min="7433" max="7435" width="11.42578125" style="9"/>
    <col min="7436" max="7436" width="34.42578125" style="9" customWidth="1"/>
    <col min="7437" max="7680" width="11.42578125" style="9"/>
    <col min="7681" max="7681" width="23" style="9" customWidth="1"/>
    <col min="7682" max="7682" width="18" style="9" customWidth="1"/>
    <col min="7683" max="7683" width="20.85546875" style="9" customWidth="1"/>
    <col min="7684" max="7684" width="22.42578125" style="9" customWidth="1"/>
    <col min="7685" max="7685" width="16.42578125" style="9" customWidth="1"/>
    <col min="7686" max="7686" width="20.140625" style="9" customWidth="1"/>
    <col min="7687" max="7687" width="16.85546875" style="9" customWidth="1"/>
    <col min="7688" max="7688" width="16.7109375" style="9" customWidth="1"/>
    <col min="7689" max="7691" width="11.42578125" style="9"/>
    <col min="7692" max="7692" width="34.42578125" style="9" customWidth="1"/>
    <col min="7693" max="7936" width="11.42578125" style="9"/>
    <col min="7937" max="7937" width="23" style="9" customWidth="1"/>
    <col min="7938" max="7938" width="18" style="9" customWidth="1"/>
    <col min="7939" max="7939" width="20.85546875" style="9" customWidth="1"/>
    <col min="7940" max="7940" width="22.42578125" style="9" customWidth="1"/>
    <col min="7941" max="7941" width="16.42578125" style="9" customWidth="1"/>
    <col min="7942" max="7942" width="20.140625" style="9" customWidth="1"/>
    <col min="7943" max="7943" width="16.85546875" style="9" customWidth="1"/>
    <col min="7944" max="7944" width="16.7109375" style="9" customWidth="1"/>
    <col min="7945" max="7947" width="11.42578125" style="9"/>
    <col min="7948" max="7948" width="34.42578125" style="9" customWidth="1"/>
    <col min="7949" max="8192" width="11.42578125" style="9"/>
    <col min="8193" max="8193" width="23" style="9" customWidth="1"/>
    <col min="8194" max="8194" width="18" style="9" customWidth="1"/>
    <col min="8195" max="8195" width="20.85546875" style="9" customWidth="1"/>
    <col min="8196" max="8196" width="22.42578125" style="9" customWidth="1"/>
    <col min="8197" max="8197" width="16.42578125" style="9" customWidth="1"/>
    <col min="8198" max="8198" width="20.140625" style="9" customWidth="1"/>
    <col min="8199" max="8199" width="16.85546875" style="9" customWidth="1"/>
    <col min="8200" max="8200" width="16.7109375" style="9" customWidth="1"/>
    <col min="8201" max="8203" width="11.42578125" style="9"/>
    <col min="8204" max="8204" width="34.42578125" style="9" customWidth="1"/>
    <col min="8205" max="8448" width="11.42578125" style="9"/>
    <col min="8449" max="8449" width="23" style="9" customWidth="1"/>
    <col min="8450" max="8450" width="18" style="9" customWidth="1"/>
    <col min="8451" max="8451" width="20.85546875" style="9" customWidth="1"/>
    <col min="8452" max="8452" width="22.42578125" style="9" customWidth="1"/>
    <col min="8453" max="8453" width="16.42578125" style="9" customWidth="1"/>
    <col min="8454" max="8454" width="20.140625" style="9" customWidth="1"/>
    <col min="8455" max="8455" width="16.85546875" style="9" customWidth="1"/>
    <col min="8456" max="8456" width="16.7109375" style="9" customWidth="1"/>
    <col min="8457" max="8459" width="11.42578125" style="9"/>
    <col min="8460" max="8460" width="34.42578125" style="9" customWidth="1"/>
    <col min="8461" max="8704" width="11.42578125" style="9"/>
    <col min="8705" max="8705" width="23" style="9" customWidth="1"/>
    <col min="8706" max="8706" width="18" style="9" customWidth="1"/>
    <col min="8707" max="8707" width="20.85546875" style="9" customWidth="1"/>
    <col min="8708" max="8708" width="22.42578125" style="9" customWidth="1"/>
    <col min="8709" max="8709" width="16.42578125" style="9" customWidth="1"/>
    <col min="8710" max="8710" width="20.140625" style="9" customWidth="1"/>
    <col min="8711" max="8711" width="16.85546875" style="9" customWidth="1"/>
    <col min="8712" max="8712" width="16.7109375" style="9" customWidth="1"/>
    <col min="8713" max="8715" width="11.42578125" style="9"/>
    <col min="8716" max="8716" width="34.42578125" style="9" customWidth="1"/>
    <col min="8717" max="8960" width="11.42578125" style="9"/>
    <col min="8961" max="8961" width="23" style="9" customWidth="1"/>
    <col min="8962" max="8962" width="18" style="9" customWidth="1"/>
    <col min="8963" max="8963" width="20.85546875" style="9" customWidth="1"/>
    <col min="8964" max="8964" width="22.42578125" style="9" customWidth="1"/>
    <col min="8965" max="8965" width="16.42578125" style="9" customWidth="1"/>
    <col min="8966" max="8966" width="20.140625" style="9" customWidth="1"/>
    <col min="8967" max="8967" width="16.85546875" style="9" customWidth="1"/>
    <col min="8968" max="8968" width="16.7109375" style="9" customWidth="1"/>
    <col min="8969" max="8971" width="11.42578125" style="9"/>
    <col min="8972" max="8972" width="34.42578125" style="9" customWidth="1"/>
    <col min="8973" max="9216" width="11.42578125" style="9"/>
    <col min="9217" max="9217" width="23" style="9" customWidth="1"/>
    <col min="9218" max="9218" width="18" style="9" customWidth="1"/>
    <col min="9219" max="9219" width="20.85546875" style="9" customWidth="1"/>
    <col min="9220" max="9220" width="22.42578125" style="9" customWidth="1"/>
    <col min="9221" max="9221" width="16.42578125" style="9" customWidth="1"/>
    <col min="9222" max="9222" width="20.140625" style="9" customWidth="1"/>
    <col min="9223" max="9223" width="16.85546875" style="9" customWidth="1"/>
    <col min="9224" max="9224" width="16.7109375" style="9" customWidth="1"/>
    <col min="9225" max="9227" width="11.42578125" style="9"/>
    <col min="9228" max="9228" width="34.42578125" style="9" customWidth="1"/>
    <col min="9229" max="9472" width="11.42578125" style="9"/>
    <col min="9473" max="9473" width="23" style="9" customWidth="1"/>
    <col min="9474" max="9474" width="18" style="9" customWidth="1"/>
    <col min="9475" max="9475" width="20.85546875" style="9" customWidth="1"/>
    <col min="9476" max="9476" width="22.42578125" style="9" customWidth="1"/>
    <col min="9477" max="9477" width="16.42578125" style="9" customWidth="1"/>
    <col min="9478" max="9478" width="20.140625" style="9" customWidth="1"/>
    <col min="9479" max="9479" width="16.85546875" style="9" customWidth="1"/>
    <col min="9480" max="9480" width="16.7109375" style="9" customWidth="1"/>
    <col min="9481" max="9483" width="11.42578125" style="9"/>
    <col min="9484" max="9484" width="34.42578125" style="9" customWidth="1"/>
    <col min="9485" max="9728" width="11.42578125" style="9"/>
    <col min="9729" max="9729" width="23" style="9" customWidth="1"/>
    <col min="9730" max="9730" width="18" style="9" customWidth="1"/>
    <col min="9731" max="9731" width="20.85546875" style="9" customWidth="1"/>
    <col min="9732" max="9732" width="22.42578125" style="9" customWidth="1"/>
    <col min="9733" max="9733" width="16.42578125" style="9" customWidth="1"/>
    <col min="9734" max="9734" width="20.140625" style="9" customWidth="1"/>
    <col min="9735" max="9735" width="16.85546875" style="9" customWidth="1"/>
    <col min="9736" max="9736" width="16.7109375" style="9" customWidth="1"/>
    <col min="9737" max="9739" width="11.42578125" style="9"/>
    <col min="9740" max="9740" width="34.42578125" style="9" customWidth="1"/>
    <col min="9741" max="9984" width="11.42578125" style="9"/>
    <col min="9985" max="9985" width="23" style="9" customWidth="1"/>
    <col min="9986" max="9986" width="18" style="9" customWidth="1"/>
    <col min="9987" max="9987" width="20.85546875" style="9" customWidth="1"/>
    <col min="9988" max="9988" width="22.42578125" style="9" customWidth="1"/>
    <col min="9989" max="9989" width="16.42578125" style="9" customWidth="1"/>
    <col min="9990" max="9990" width="20.140625" style="9" customWidth="1"/>
    <col min="9991" max="9991" width="16.85546875" style="9" customWidth="1"/>
    <col min="9992" max="9992" width="16.7109375" style="9" customWidth="1"/>
    <col min="9993" max="9995" width="11.42578125" style="9"/>
    <col min="9996" max="9996" width="34.42578125" style="9" customWidth="1"/>
    <col min="9997" max="10240" width="11.42578125" style="9"/>
    <col min="10241" max="10241" width="23" style="9" customWidth="1"/>
    <col min="10242" max="10242" width="18" style="9" customWidth="1"/>
    <col min="10243" max="10243" width="20.85546875" style="9" customWidth="1"/>
    <col min="10244" max="10244" width="22.42578125" style="9" customWidth="1"/>
    <col min="10245" max="10245" width="16.42578125" style="9" customWidth="1"/>
    <col min="10246" max="10246" width="20.140625" style="9" customWidth="1"/>
    <col min="10247" max="10247" width="16.85546875" style="9" customWidth="1"/>
    <col min="10248" max="10248" width="16.7109375" style="9" customWidth="1"/>
    <col min="10249" max="10251" width="11.42578125" style="9"/>
    <col min="10252" max="10252" width="34.42578125" style="9" customWidth="1"/>
    <col min="10253" max="10496" width="11.42578125" style="9"/>
    <col min="10497" max="10497" width="23" style="9" customWidth="1"/>
    <col min="10498" max="10498" width="18" style="9" customWidth="1"/>
    <col min="10499" max="10499" width="20.85546875" style="9" customWidth="1"/>
    <col min="10500" max="10500" width="22.42578125" style="9" customWidth="1"/>
    <col min="10501" max="10501" width="16.42578125" style="9" customWidth="1"/>
    <col min="10502" max="10502" width="20.140625" style="9" customWidth="1"/>
    <col min="10503" max="10503" width="16.85546875" style="9" customWidth="1"/>
    <col min="10504" max="10504" width="16.7109375" style="9" customWidth="1"/>
    <col min="10505" max="10507" width="11.42578125" style="9"/>
    <col min="10508" max="10508" width="34.42578125" style="9" customWidth="1"/>
    <col min="10509" max="10752" width="11.42578125" style="9"/>
    <col min="10753" max="10753" width="23" style="9" customWidth="1"/>
    <col min="10754" max="10754" width="18" style="9" customWidth="1"/>
    <col min="10755" max="10755" width="20.85546875" style="9" customWidth="1"/>
    <col min="10756" max="10756" width="22.42578125" style="9" customWidth="1"/>
    <col min="10757" max="10757" width="16.42578125" style="9" customWidth="1"/>
    <col min="10758" max="10758" width="20.140625" style="9" customWidth="1"/>
    <col min="10759" max="10759" width="16.85546875" style="9" customWidth="1"/>
    <col min="10760" max="10760" width="16.7109375" style="9" customWidth="1"/>
    <col min="10761" max="10763" width="11.42578125" style="9"/>
    <col min="10764" max="10764" width="34.42578125" style="9" customWidth="1"/>
    <col min="10765" max="11008" width="11.42578125" style="9"/>
    <col min="11009" max="11009" width="23" style="9" customWidth="1"/>
    <col min="11010" max="11010" width="18" style="9" customWidth="1"/>
    <col min="11011" max="11011" width="20.85546875" style="9" customWidth="1"/>
    <col min="11012" max="11012" width="22.42578125" style="9" customWidth="1"/>
    <col min="11013" max="11013" width="16.42578125" style="9" customWidth="1"/>
    <col min="11014" max="11014" width="20.140625" style="9" customWidth="1"/>
    <col min="11015" max="11015" width="16.85546875" style="9" customWidth="1"/>
    <col min="11016" max="11016" width="16.7109375" style="9" customWidth="1"/>
    <col min="11017" max="11019" width="11.42578125" style="9"/>
    <col min="11020" max="11020" width="34.42578125" style="9" customWidth="1"/>
    <col min="11021" max="11264" width="11.42578125" style="9"/>
    <col min="11265" max="11265" width="23" style="9" customWidth="1"/>
    <col min="11266" max="11266" width="18" style="9" customWidth="1"/>
    <col min="11267" max="11267" width="20.85546875" style="9" customWidth="1"/>
    <col min="11268" max="11268" width="22.42578125" style="9" customWidth="1"/>
    <col min="11269" max="11269" width="16.42578125" style="9" customWidth="1"/>
    <col min="11270" max="11270" width="20.140625" style="9" customWidth="1"/>
    <col min="11271" max="11271" width="16.85546875" style="9" customWidth="1"/>
    <col min="11272" max="11272" width="16.7109375" style="9" customWidth="1"/>
    <col min="11273" max="11275" width="11.42578125" style="9"/>
    <col min="11276" max="11276" width="34.42578125" style="9" customWidth="1"/>
    <col min="11277" max="11520" width="11.42578125" style="9"/>
    <col min="11521" max="11521" width="23" style="9" customWidth="1"/>
    <col min="11522" max="11522" width="18" style="9" customWidth="1"/>
    <col min="11523" max="11523" width="20.85546875" style="9" customWidth="1"/>
    <col min="11524" max="11524" width="22.42578125" style="9" customWidth="1"/>
    <col min="11525" max="11525" width="16.42578125" style="9" customWidth="1"/>
    <col min="11526" max="11526" width="20.140625" style="9" customWidth="1"/>
    <col min="11527" max="11527" width="16.85546875" style="9" customWidth="1"/>
    <col min="11528" max="11528" width="16.7109375" style="9" customWidth="1"/>
    <col min="11529" max="11531" width="11.42578125" style="9"/>
    <col min="11532" max="11532" width="34.42578125" style="9" customWidth="1"/>
    <col min="11533" max="11776" width="11.42578125" style="9"/>
    <col min="11777" max="11777" width="23" style="9" customWidth="1"/>
    <col min="11778" max="11778" width="18" style="9" customWidth="1"/>
    <col min="11779" max="11779" width="20.85546875" style="9" customWidth="1"/>
    <col min="11780" max="11780" width="22.42578125" style="9" customWidth="1"/>
    <col min="11781" max="11781" width="16.42578125" style="9" customWidth="1"/>
    <col min="11782" max="11782" width="20.140625" style="9" customWidth="1"/>
    <col min="11783" max="11783" width="16.85546875" style="9" customWidth="1"/>
    <col min="11784" max="11784" width="16.7109375" style="9" customWidth="1"/>
    <col min="11785" max="11787" width="11.42578125" style="9"/>
    <col min="11788" max="11788" width="34.42578125" style="9" customWidth="1"/>
    <col min="11789" max="12032" width="11.42578125" style="9"/>
    <col min="12033" max="12033" width="23" style="9" customWidth="1"/>
    <col min="12034" max="12034" width="18" style="9" customWidth="1"/>
    <col min="12035" max="12035" width="20.85546875" style="9" customWidth="1"/>
    <col min="12036" max="12036" width="22.42578125" style="9" customWidth="1"/>
    <col min="12037" max="12037" width="16.42578125" style="9" customWidth="1"/>
    <col min="12038" max="12038" width="20.140625" style="9" customWidth="1"/>
    <col min="12039" max="12039" width="16.85546875" style="9" customWidth="1"/>
    <col min="12040" max="12040" width="16.7109375" style="9" customWidth="1"/>
    <col min="12041" max="12043" width="11.42578125" style="9"/>
    <col min="12044" max="12044" width="34.42578125" style="9" customWidth="1"/>
    <col min="12045" max="12288" width="11.42578125" style="9"/>
    <col min="12289" max="12289" width="23" style="9" customWidth="1"/>
    <col min="12290" max="12290" width="18" style="9" customWidth="1"/>
    <col min="12291" max="12291" width="20.85546875" style="9" customWidth="1"/>
    <col min="12292" max="12292" width="22.42578125" style="9" customWidth="1"/>
    <col min="12293" max="12293" width="16.42578125" style="9" customWidth="1"/>
    <col min="12294" max="12294" width="20.140625" style="9" customWidth="1"/>
    <col min="12295" max="12295" width="16.85546875" style="9" customWidth="1"/>
    <col min="12296" max="12296" width="16.7109375" style="9" customWidth="1"/>
    <col min="12297" max="12299" width="11.42578125" style="9"/>
    <col min="12300" max="12300" width="34.42578125" style="9" customWidth="1"/>
    <col min="12301" max="12544" width="11.42578125" style="9"/>
    <col min="12545" max="12545" width="23" style="9" customWidth="1"/>
    <col min="12546" max="12546" width="18" style="9" customWidth="1"/>
    <col min="12547" max="12547" width="20.85546875" style="9" customWidth="1"/>
    <col min="12548" max="12548" width="22.42578125" style="9" customWidth="1"/>
    <col min="12549" max="12549" width="16.42578125" style="9" customWidth="1"/>
    <col min="12550" max="12550" width="20.140625" style="9" customWidth="1"/>
    <col min="12551" max="12551" width="16.85546875" style="9" customWidth="1"/>
    <col min="12552" max="12552" width="16.7109375" style="9" customWidth="1"/>
    <col min="12553" max="12555" width="11.42578125" style="9"/>
    <col min="12556" max="12556" width="34.42578125" style="9" customWidth="1"/>
    <col min="12557" max="12800" width="11.42578125" style="9"/>
    <col min="12801" max="12801" width="23" style="9" customWidth="1"/>
    <col min="12802" max="12802" width="18" style="9" customWidth="1"/>
    <col min="12803" max="12803" width="20.85546875" style="9" customWidth="1"/>
    <col min="12804" max="12804" width="22.42578125" style="9" customWidth="1"/>
    <col min="12805" max="12805" width="16.42578125" style="9" customWidth="1"/>
    <col min="12806" max="12806" width="20.140625" style="9" customWidth="1"/>
    <col min="12807" max="12807" width="16.85546875" style="9" customWidth="1"/>
    <col min="12808" max="12808" width="16.7109375" style="9" customWidth="1"/>
    <col min="12809" max="12811" width="11.42578125" style="9"/>
    <col min="12812" max="12812" width="34.42578125" style="9" customWidth="1"/>
    <col min="12813" max="13056" width="11.42578125" style="9"/>
    <col min="13057" max="13057" width="23" style="9" customWidth="1"/>
    <col min="13058" max="13058" width="18" style="9" customWidth="1"/>
    <col min="13059" max="13059" width="20.85546875" style="9" customWidth="1"/>
    <col min="13060" max="13060" width="22.42578125" style="9" customWidth="1"/>
    <col min="13061" max="13061" width="16.42578125" style="9" customWidth="1"/>
    <col min="13062" max="13062" width="20.140625" style="9" customWidth="1"/>
    <col min="13063" max="13063" width="16.85546875" style="9" customWidth="1"/>
    <col min="13064" max="13064" width="16.7109375" style="9" customWidth="1"/>
    <col min="13065" max="13067" width="11.42578125" style="9"/>
    <col min="13068" max="13068" width="34.42578125" style="9" customWidth="1"/>
    <col min="13069" max="13312" width="11.42578125" style="9"/>
    <col min="13313" max="13313" width="23" style="9" customWidth="1"/>
    <col min="13314" max="13314" width="18" style="9" customWidth="1"/>
    <col min="13315" max="13315" width="20.85546875" style="9" customWidth="1"/>
    <col min="13316" max="13316" width="22.42578125" style="9" customWidth="1"/>
    <col min="13317" max="13317" width="16.42578125" style="9" customWidth="1"/>
    <col min="13318" max="13318" width="20.140625" style="9" customWidth="1"/>
    <col min="13319" max="13319" width="16.85546875" style="9" customWidth="1"/>
    <col min="13320" max="13320" width="16.7109375" style="9" customWidth="1"/>
    <col min="13321" max="13323" width="11.42578125" style="9"/>
    <col min="13324" max="13324" width="34.42578125" style="9" customWidth="1"/>
    <col min="13325" max="13568" width="11.42578125" style="9"/>
    <col min="13569" max="13569" width="23" style="9" customWidth="1"/>
    <col min="13570" max="13570" width="18" style="9" customWidth="1"/>
    <col min="13571" max="13571" width="20.85546875" style="9" customWidth="1"/>
    <col min="13572" max="13572" width="22.42578125" style="9" customWidth="1"/>
    <col min="13573" max="13573" width="16.42578125" style="9" customWidth="1"/>
    <col min="13574" max="13574" width="20.140625" style="9" customWidth="1"/>
    <col min="13575" max="13575" width="16.85546875" style="9" customWidth="1"/>
    <col min="13576" max="13576" width="16.7109375" style="9" customWidth="1"/>
    <col min="13577" max="13579" width="11.42578125" style="9"/>
    <col min="13580" max="13580" width="34.42578125" style="9" customWidth="1"/>
    <col min="13581" max="13824" width="11.42578125" style="9"/>
    <col min="13825" max="13825" width="23" style="9" customWidth="1"/>
    <col min="13826" max="13826" width="18" style="9" customWidth="1"/>
    <col min="13827" max="13827" width="20.85546875" style="9" customWidth="1"/>
    <col min="13828" max="13828" width="22.42578125" style="9" customWidth="1"/>
    <col min="13829" max="13829" width="16.42578125" style="9" customWidth="1"/>
    <col min="13830" max="13830" width="20.140625" style="9" customWidth="1"/>
    <col min="13831" max="13831" width="16.85546875" style="9" customWidth="1"/>
    <col min="13832" max="13832" width="16.7109375" style="9" customWidth="1"/>
    <col min="13833" max="13835" width="11.42578125" style="9"/>
    <col min="13836" max="13836" width="34.42578125" style="9" customWidth="1"/>
    <col min="13837" max="14080" width="11.42578125" style="9"/>
    <col min="14081" max="14081" width="23" style="9" customWidth="1"/>
    <col min="14082" max="14082" width="18" style="9" customWidth="1"/>
    <col min="14083" max="14083" width="20.85546875" style="9" customWidth="1"/>
    <col min="14084" max="14084" width="22.42578125" style="9" customWidth="1"/>
    <col min="14085" max="14085" width="16.42578125" style="9" customWidth="1"/>
    <col min="14086" max="14086" width="20.140625" style="9" customWidth="1"/>
    <col min="14087" max="14087" width="16.85546875" style="9" customWidth="1"/>
    <col min="14088" max="14088" width="16.7109375" style="9" customWidth="1"/>
    <col min="14089" max="14091" width="11.42578125" style="9"/>
    <col min="14092" max="14092" width="34.42578125" style="9" customWidth="1"/>
    <col min="14093" max="14336" width="11.42578125" style="9"/>
    <col min="14337" max="14337" width="23" style="9" customWidth="1"/>
    <col min="14338" max="14338" width="18" style="9" customWidth="1"/>
    <col min="14339" max="14339" width="20.85546875" style="9" customWidth="1"/>
    <col min="14340" max="14340" width="22.42578125" style="9" customWidth="1"/>
    <col min="14341" max="14341" width="16.42578125" style="9" customWidth="1"/>
    <col min="14342" max="14342" width="20.140625" style="9" customWidth="1"/>
    <col min="14343" max="14343" width="16.85546875" style="9" customWidth="1"/>
    <col min="14344" max="14344" width="16.7109375" style="9" customWidth="1"/>
    <col min="14345" max="14347" width="11.42578125" style="9"/>
    <col min="14348" max="14348" width="34.42578125" style="9" customWidth="1"/>
    <col min="14349" max="14592" width="11.42578125" style="9"/>
    <col min="14593" max="14593" width="23" style="9" customWidth="1"/>
    <col min="14594" max="14594" width="18" style="9" customWidth="1"/>
    <col min="14595" max="14595" width="20.85546875" style="9" customWidth="1"/>
    <col min="14596" max="14596" width="22.42578125" style="9" customWidth="1"/>
    <col min="14597" max="14597" width="16.42578125" style="9" customWidth="1"/>
    <col min="14598" max="14598" width="20.140625" style="9" customWidth="1"/>
    <col min="14599" max="14599" width="16.85546875" style="9" customWidth="1"/>
    <col min="14600" max="14600" width="16.7109375" style="9" customWidth="1"/>
    <col min="14601" max="14603" width="11.42578125" style="9"/>
    <col min="14604" max="14604" width="34.42578125" style="9" customWidth="1"/>
    <col min="14605" max="14848" width="11.42578125" style="9"/>
    <col min="14849" max="14849" width="23" style="9" customWidth="1"/>
    <col min="14850" max="14850" width="18" style="9" customWidth="1"/>
    <col min="14851" max="14851" width="20.85546875" style="9" customWidth="1"/>
    <col min="14852" max="14852" width="22.42578125" style="9" customWidth="1"/>
    <col min="14853" max="14853" width="16.42578125" style="9" customWidth="1"/>
    <col min="14854" max="14854" width="20.140625" style="9" customWidth="1"/>
    <col min="14855" max="14855" width="16.85546875" style="9" customWidth="1"/>
    <col min="14856" max="14856" width="16.7109375" style="9" customWidth="1"/>
    <col min="14857" max="14859" width="11.42578125" style="9"/>
    <col min="14860" max="14860" width="34.42578125" style="9" customWidth="1"/>
    <col min="14861" max="15104" width="11.42578125" style="9"/>
    <col min="15105" max="15105" width="23" style="9" customWidth="1"/>
    <col min="15106" max="15106" width="18" style="9" customWidth="1"/>
    <col min="15107" max="15107" width="20.85546875" style="9" customWidth="1"/>
    <col min="15108" max="15108" width="22.42578125" style="9" customWidth="1"/>
    <col min="15109" max="15109" width="16.42578125" style="9" customWidth="1"/>
    <col min="15110" max="15110" width="20.140625" style="9" customWidth="1"/>
    <col min="15111" max="15111" width="16.85546875" style="9" customWidth="1"/>
    <col min="15112" max="15112" width="16.7109375" style="9" customWidth="1"/>
    <col min="15113" max="15115" width="11.42578125" style="9"/>
    <col min="15116" max="15116" width="34.42578125" style="9" customWidth="1"/>
    <col min="15117" max="15360" width="11.42578125" style="9"/>
    <col min="15361" max="15361" width="23" style="9" customWidth="1"/>
    <col min="15362" max="15362" width="18" style="9" customWidth="1"/>
    <col min="15363" max="15363" width="20.85546875" style="9" customWidth="1"/>
    <col min="15364" max="15364" width="22.42578125" style="9" customWidth="1"/>
    <col min="15365" max="15365" width="16.42578125" style="9" customWidth="1"/>
    <col min="15366" max="15366" width="20.140625" style="9" customWidth="1"/>
    <col min="15367" max="15367" width="16.85546875" style="9" customWidth="1"/>
    <col min="15368" max="15368" width="16.7109375" style="9" customWidth="1"/>
    <col min="15369" max="15371" width="11.42578125" style="9"/>
    <col min="15372" max="15372" width="34.42578125" style="9" customWidth="1"/>
    <col min="15373" max="15616" width="11.42578125" style="9"/>
    <col min="15617" max="15617" width="23" style="9" customWidth="1"/>
    <col min="15618" max="15618" width="18" style="9" customWidth="1"/>
    <col min="15619" max="15619" width="20.85546875" style="9" customWidth="1"/>
    <col min="15620" max="15620" width="22.42578125" style="9" customWidth="1"/>
    <col min="15621" max="15621" width="16.42578125" style="9" customWidth="1"/>
    <col min="15622" max="15622" width="20.140625" style="9" customWidth="1"/>
    <col min="15623" max="15623" width="16.85546875" style="9" customWidth="1"/>
    <col min="15624" max="15624" width="16.7109375" style="9" customWidth="1"/>
    <col min="15625" max="15627" width="11.42578125" style="9"/>
    <col min="15628" max="15628" width="34.42578125" style="9" customWidth="1"/>
    <col min="15629" max="15872" width="11.42578125" style="9"/>
    <col min="15873" max="15873" width="23" style="9" customWidth="1"/>
    <col min="15874" max="15874" width="18" style="9" customWidth="1"/>
    <col min="15875" max="15875" width="20.85546875" style="9" customWidth="1"/>
    <col min="15876" max="15876" width="22.42578125" style="9" customWidth="1"/>
    <col min="15877" max="15877" width="16.42578125" style="9" customWidth="1"/>
    <col min="15878" max="15878" width="20.140625" style="9" customWidth="1"/>
    <col min="15879" max="15879" width="16.85546875" style="9" customWidth="1"/>
    <col min="15880" max="15880" width="16.7109375" style="9" customWidth="1"/>
    <col min="15881" max="15883" width="11.42578125" style="9"/>
    <col min="15884" max="15884" width="34.42578125" style="9" customWidth="1"/>
    <col min="15885" max="16128" width="11.42578125" style="9"/>
    <col min="16129" max="16129" width="23" style="9" customWidth="1"/>
    <col min="16130" max="16130" width="18" style="9" customWidth="1"/>
    <col min="16131" max="16131" width="20.85546875" style="9" customWidth="1"/>
    <col min="16132" max="16132" width="22.42578125" style="9" customWidth="1"/>
    <col min="16133" max="16133" width="16.42578125" style="9" customWidth="1"/>
    <col min="16134" max="16134" width="20.140625" style="9" customWidth="1"/>
    <col min="16135" max="16135" width="16.85546875" style="9" customWidth="1"/>
    <col min="16136" max="16136" width="16.7109375" style="9" customWidth="1"/>
    <col min="16137" max="16139" width="11.42578125" style="9"/>
    <col min="16140" max="16140" width="34.42578125" style="9" customWidth="1"/>
    <col min="16141" max="16384" width="11.42578125" style="9"/>
  </cols>
  <sheetData>
    <row r="1" spans="1:14" ht="5.25" customHeight="1" thickBot="1" x14ac:dyDescent="0.25">
      <c r="A1" s="176"/>
      <c r="F1" s="177"/>
    </row>
    <row r="2" spans="1:14" ht="31.5" customHeight="1" x14ac:dyDescent="0.2">
      <c r="A2" s="475"/>
      <c r="B2" s="477" t="s">
        <v>340</v>
      </c>
      <c r="C2" s="477"/>
      <c r="D2" s="477"/>
      <c r="E2" s="477"/>
      <c r="F2" s="477"/>
      <c r="G2" s="477"/>
      <c r="H2" s="478"/>
      <c r="M2" s="145" t="s">
        <v>35</v>
      </c>
    </row>
    <row r="3" spans="1:14" ht="19.5" customHeight="1" x14ac:dyDescent="0.2">
      <c r="A3" s="476"/>
      <c r="B3" s="376" t="s">
        <v>18</v>
      </c>
      <c r="C3" s="376"/>
      <c r="D3" s="376"/>
      <c r="E3" s="376"/>
      <c r="F3" s="376"/>
      <c r="G3" s="376"/>
      <c r="H3" s="479"/>
      <c r="M3" s="145" t="s">
        <v>30</v>
      </c>
    </row>
    <row r="4" spans="1:14" ht="19.5" customHeight="1" x14ac:dyDescent="0.2">
      <c r="A4" s="476"/>
      <c r="B4" s="376" t="s">
        <v>0</v>
      </c>
      <c r="C4" s="376"/>
      <c r="D4" s="376"/>
      <c r="E4" s="376"/>
      <c r="F4" s="376"/>
      <c r="G4" s="376"/>
      <c r="H4" s="479"/>
      <c r="M4" s="145" t="s">
        <v>36</v>
      </c>
    </row>
    <row r="5" spans="1:14" ht="19.5" customHeight="1" x14ac:dyDescent="0.2">
      <c r="A5" s="476"/>
      <c r="B5" s="376" t="s">
        <v>38</v>
      </c>
      <c r="C5" s="376"/>
      <c r="D5" s="376"/>
      <c r="E5" s="376"/>
      <c r="F5" s="376" t="s">
        <v>103</v>
      </c>
      <c r="G5" s="376"/>
      <c r="H5" s="479"/>
      <c r="M5" s="145" t="s">
        <v>31</v>
      </c>
    </row>
    <row r="6" spans="1:14" ht="19.5" customHeight="1" x14ac:dyDescent="0.2">
      <c r="A6" s="480" t="s">
        <v>1</v>
      </c>
      <c r="B6" s="481"/>
      <c r="C6" s="481"/>
      <c r="D6" s="481"/>
      <c r="E6" s="481"/>
      <c r="F6" s="481"/>
      <c r="G6" s="481"/>
      <c r="H6" s="482"/>
    </row>
    <row r="7" spans="1:14" ht="19.5" customHeight="1" x14ac:dyDescent="0.2">
      <c r="A7" s="483" t="s">
        <v>37</v>
      </c>
      <c r="B7" s="484"/>
      <c r="C7" s="484"/>
      <c r="D7" s="484"/>
      <c r="E7" s="484"/>
      <c r="F7" s="484"/>
      <c r="G7" s="484"/>
      <c r="H7" s="485"/>
    </row>
    <row r="8" spans="1:14" x14ac:dyDescent="0.2">
      <c r="A8" s="486" t="s">
        <v>19</v>
      </c>
      <c r="B8" s="349"/>
      <c r="C8" s="349"/>
      <c r="D8" s="349"/>
      <c r="E8" s="349"/>
      <c r="F8" s="349"/>
      <c r="G8" s="349"/>
      <c r="H8" s="487"/>
      <c r="N8" s="144" t="s">
        <v>57</v>
      </c>
    </row>
    <row r="9" spans="1:14" ht="41.25" customHeight="1" x14ac:dyDescent="0.2">
      <c r="A9" s="146" t="s">
        <v>101</v>
      </c>
      <c r="B9" s="191">
        <v>4</v>
      </c>
      <c r="C9" s="488" t="s">
        <v>366</v>
      </c>
      <c r="D9" s="488"/>
      <c r="E9" s="473" t="s">
        <v>381</v>
      </c>
      <c r="F9" s="474"/>
      <c r="G9" s="474"/>
      <c r="H9" s="489"/>
      <c r="M9" s="145" t="s">
        <v>22</v>
      </c>
      <c r="N9" s="144" t="s">
        <v>58</v>
      </c>
    </row>
    <row r="10" spans="1:14" ht="33.75" customHeight="1" x14ac:dyDescent="0.2">
      <c r="A10" s="146" t="s">
        <v>41</v>
      </c>
      <c r="B10" s="191" t="s">
        <v>89</v>
      </c>
      <c r="C10" s="471" t="s">
        <v>40</v>
      </c>
      <c r="D10" s="472"/>
      <c r="E10" s="473" t="s">
        <v>386</v>
      </c>
      <c r="F10" s="474"/>
      <c r="G10" s="3" t="s">
        <v>46</v>
      </c>
      <c r="H10" s="200" t="s">
        <v>89</v>
      </c>
      <c r="M10" s="145" t="s">
        <v>23</v>
      </c>
      <c r="N10" s="144" t="s">
        <v>59</v>
      </c>
    </row>
    <row r="11" spans="1:14" ht="26.25" customHeight="1" x14ac:dyDescent="0.2">
      <c r="A11" s="146" t="s">
        <v>47</v>
      </c>
      <c r="B11" s="342" t="s">
        <v>363</v>
      </c>
      <c r="C11" s="342"/>
      <c r="D11" s="342"/>
      <c r="E11" s="342"/>
      <c r="F11" s="3" t="s">
        <v>48</v>
      </c>
      <c r="G11" s="491" t="s">
        <v>363</v>
      </c>
      <c r="H11" s="492"/>
      <c r="M11" s="145" t="s">
        <v>24</v>
      </c>
      <c r="N11" s="144" t="s">
        <v>60</v>
      </c>
    </row>
    <row r="12" spans="1:14" ht="26.25" customHeight="1" x14ac:dyDescent="0.2">
      <c r="A12" s="146" t="s">
        <v>49</v>
      </c>
      <c r="B12" s="341" t="s">
        <v>22</v>
      </c>
      <c r="C12" s="341"/>
      <c r="D12" s="341"/>
      <c r="E12" s="341"/>
      <c r="F12" s="3" t="s">
        <v>50</v>
      </c>
      <c r="G12" s="343" t="s">
        <v>306</v>
      </c>
      <c r="H12" s="493"/>
      <c r="M12" s="147" t="s">
        <v>25</v>
      </c>
    </row>
    <row r="13" spans="1:14" ht="26.25" customHeight="1" x14ac:dyDescent="0.2">
      <c r="A13" s="146" t="s">
        <v>51</v>
      </c>
      <c r="B13" s="494" t="s">
        <v>96</v>
      </c>
      <c r="C13" s="494"/>
      <c r="D13" s="494"/>
      <c r="E13" s="494"/>
      <c r="F13" s="494"/>
      <c r="G13" s="494"/>
      <c r="H13" s="495"/>
      <c r="M13" s="147"/>
    </row>
    <row r="14" spans="1:14" ht="26.25" customHeight="1" x14ac:dyDescent="0.2">
      <c r="A14" s="146" t="s">
        <v>52</v>
      </c>
      <c r="B14" s="496" t="s">
        <v>363</v>
      </c>
      <c r="C14" s="497"/>
      <c r="D14" s="497"/>
      <c r="E14" s="497"/>
      <c r="F14" s="497"/>
      <c r="G14" s="497"/>
      <c r="H14" s="498"/>
      <c r="M14" s="147"/>
      <c r="N14" s="144" t="s">
        <v>88</v>
      </c>
    </row>
    <row r="15" spans="1:14" ht="26.25" customHeight="1" x14ac:dyDescent="0.2">
      <c r="A15" s="146" t="s">
        <v>53</v>
      </c>
      <c r="B15" s="342" t="s">
        <v>367</v>
      </c>
      <c r="C15" s="342"/>
      <c r="D15" s="342"/>
      <c r="E15" s="342"/>
      <c r="F15" s="3" t="s">
        <v>54</v>
      </c>
      <c r="G15" s="346" t="s">
        <v>33</v>
      </c>
      <c r="H15" s="499"/>
      <c r="M15" s="147" t="s">
        <v>26</v>
      </c>
      <c r="N15" s="144" t="s">
        <v>89</v>
      </c>
    </row>
    <row r="16" spans="1:14" ht="26.25" customHeight="1" x14ac:dyDescent="0.2">
      <c r="A16" s="146" t="s">
        <v>55</v>
      </c>
      <c r="B16" s="500" t="s">
        <v>361</v>
      </c>
      <c r="C16" s="501"/>
      <c r="D16" s="501"/>
      <c r="E16" s="501"/>
      <c r="F16" s="3" t="s">
        <v>56</v>
      </c>
      <c r="G16" s="346" t="s">
        <v>57</v>
      </c>
      <c r="H16" s="499"/>
      <c r="M16" s="147" t="s">
        <v>27</v>
      </c>
    </row>
    <row r="17" spans="1:14" ht="26.25" customHeight="1" x14ac:dyDescent="0.2">
      <c r="A17" s="146" t="s">
        <v>61</v>
      </c>
      <c r="B17" s="342" t="s">
        <v>401</v>
      </c>
      <c r="C17" s="342"/>
      <c r="D17" s="342"/>
      <c r="E17" s="342"/>
      <c r="F17" s="342"/>
      <c r="G17" s="342"/>
      <c r="H17" s="490"/>
      <c r="M17" s="147" t="s">
        <v>28</v>
      </c>
      <c r="N17" s="144" t="s">
        <v>90</v>
      </c>
    </row>
    <row r="18" spans="1:14" ht="26.25" customHeight="1" x14ac:dyDescent="0.2">
      <c r="A18" s="146" t="s">
        <v>62</v>
      </c>
      <c r="B18" s="342" t="s">
        <v>402</v>
      </c>
      <c r="C18" s="342"/>
      <c r="D18" s="342"/>
      <c r="E18" s="342"/>
      <c r="F18" s="342"/>
      <c r="G18" s="342"/>
      <c r="H18" s="490"/>
      <c r="M18" s="147" t="s">
        <v>29</v>
      </c>
      <c r="N18" s="144" t="s">
        <v>91</v>
      </c>
    </row>
    <row r="19" spans="1:14" ht="26.25" customHeight="1" x14ac:dyDescent="0.2">
      <c r="A19" s="146" t="s">
        <v>63</v>
      </c>
      <c r="B19" s="342" t="s">
        <v>403</v>
      </c>
      <c r="C19" s="342"/>
      <c r="D19" s="342"/>
      <c r="E19" s="342"/>
      <c r="F19" s="342"/>
      <c r="G19" s="342"/>
      <c r="H19" s="490"/>
      <c r="I19" s="8"/>
      <c r="M19" s="147"/>
      <c r="N19" s="144" t="s">
        <v>92</v>
      </c>
    </row>
    <row r="20" spans="1:14" ht="26.25" customHeight="1" x14ac:dyDescent="0.2">
      <c r="A20" s="146" t="s">
        <v>64</v>
      </c>
      <c r="B20" s="358" t="s">
        <v>308</v>
      </c>
      <c r="C20" s="358"/>
      <c r="D20" s="358"/>
      <c r="E20" s="358"/>
      <c r="F20" s="358"/>
      <c r="G20" s="358"/>
      <c r="H20" s="502"/>
      <c r="M20" s="147" t="s">
        <v>32</v>
      </c>
      <c r="N20" s="144" t="s">
        <v>93</v>
      </c>
    </row>
    <row r="21" spans="1:14" ht="26.25" customHeight="1" x14ac:dyDescent="0.2">
      <c r="A21" s="503" t="s">
        <v>65</v>
      </c>
      <c r="B21" s="353" t="s">
        <v>42</v>
      </c>
      <c r="C21" s="353"/>
      <c r="D21" s="353"/>
      <c r="E21" s="354" t="s">
        <v>43</v>
      </c>
      <c r="F21" s="354"/>
      <c r="G21" s="354"/>
      <c r="H21" s="505"/>
      <c r="M21" s="147" t="s">
        <v>33</v>
      </c>
      <c r="N21" s="144" t="s">
        <v>94</v>
      </c>
    </row>
    <row r="22" spans="1:14" ht="26.25" customHeight="1" x14ac:dyDescent="0.2">
      <c r="A22" s="504"/>
      <c r="B22" s="506" t="s">
        <v>404</v>
      </c>
      <c r="C22" s="507"/>
      <c r="D22" s="507"/>
      <c r="E22" s="506" t="s">
        <v>405</v>
      </c>
      <c r="F22" s="507"/>
      <c r="G22" s="507"/>
      <c r="H22" s="508"/>
      <c r="M22" s="147" t="s">
        <v>34</v>
      </c>
      <c r="N22" s="144" t="s">
        <v>95</v>
      </c>
    </row>
    <row r="23" spans="1:14" ht="26.25" customHeight="1" x14ac:dyDescent="0.2">
      <c r="A23" s="146" t="s">
        <v>66</v>
      </c>
      <c r="B23" s="346" t="s">
        <v>368</v>
      </c>
      <c r="C23" s="346"/>
      <c r="D23" s="346"/>
      <c r="E23" s="346" t="s">
        <v>368</v>
      </c>
      <c r="F23" s="346"/>
      <c r="G23" s="346"/>
      <c r="H23" s="499"/>
      <c r="M23" s="147"/>
      <c r="N23" s="144" t="s">
        <v>96</v>
      </c>
    </row>
    <row r="24" spans="1:14" ht="41.25" customHeight="1" x14ac:dyDescent="0.2">
      <c r="A24" s="146" t="s">
        <v>67</v>
      </c>
      <c r="B24" s="506" t="s">
        <v>407</v>
      </c>
      <c r="C24" s="507"/>
      <c r="D24" s="507"/>
      <c r="E24" s="506" t="s">
        <v>406</v>
      </c>
      <c r="F24" s="507"/>
      <c r="G24" s="507"/>
      <c r="H24" s="508"/>
      <c r="M24" s="147"/>
      <c r="N24" s="144" t="s">
        <v>97</v>
      </c>
    </row>
    <row r="25" spans="1:14" ht="26.25" customHeight="1" x14ac:dyDescent="0.2">
      <c r="A25" s="146" t="s">
        <v>68</v>
      </c>
      <c r="B25" s="362">
        <v>43466</v>
      </c>
      <c r="C25" s="342"/>
      <c r="D25" s="342"/>
      <c r="E25" s="3" t="s">
        <v>99</v>
      </c>
      <c r="F25" s="509" t="s">
        <v>332</v>
      </c>
      <c r="G25" s="510"/>
      <c r="H25" s="511"/>
      <c r="M25" s="147"/>
    </row>
    <row r="26" spans="1:14" ht="26.25" customHeight="1" x14ac:dyDescent="0.2">
      <c r="A26" s="146" t="s">
        <v>98</v>
      </c>
      <c r="B26" s="362">
        <v>43830</v>
      </c>
      <c r="C26" s="342"/>
      <c r="D26" s="342"/>
      <c r="E26" s="3" t="s">
        <v>69</v>
      </c>
      <c r="F26" s="513">
        <v>0.95</v>
      </c>
      <c r="G26" s="514"/>
      <c r="H26" s="515"/>
      <c r="M26" s="147"/>
    </row>
    <row r="27" spans="1:14" ht="44.25" customHeight="1" x14ac:dyDescent="0.2">
      <c r="A27" s="201" t="s">
        <v>100</v>
      </c>
      <c r="B27" s="516" t="s">
        <v>28</v>
      </c>
      <c r="C27" s="517"/>
      <c r="D27" s="518"/>
      <c r="E27" s="148" t="s">
        <v>70</v>
      </c>
      <c r="F27" s="509" t="s">
        <v>332</v>
      </c>
      <c r="G27" s="510"/>
      <c r="H27" s="511"/>
      <c r="I27" s="298"/>
      <c r="J27" s="299"/>
      <c r="K27" s="299"/>
      <c r="L27" s="299"/>
      <c r="M27" s="147"/>
    </row>
    <row r="28" spans="1:14" ht="20.25" customHeight="1" x14ac:dyDescent="0.2">
      <c r="A28" s="486" t="s">
        <v>20</v>
      </c>
      <c r="B28" s="349"/>
      <c r="C28" s="349"/>
      <c r="D28" s="349"/>
      <c r="E28" s="349"/>
      <c r="F28" s="349"/>
      <c r="G28" s="349"/>
      <c r="H28" s="487"/>
      <c r="M28" s="147"/>
    </row>
    <row r="29" spans="1:14" ht="53.25" customHeight="1" x14ac:dyDescent="0.2">
      <c r="A29" s="149" t="s">
        <v>2</v>
      </c>
      <c r="B29" s="4" t="s">
        <v>71</v>
      </c>
      <c r="C29" s="4" t="s">
        <v>44</v>
      </c>
      <c r="D29" s="4" t="s">
        <v>72</v>
      </c>
      <c r="E29" s="4" t="s">
        <v>45</v>
      </c>
      <c r="F29" s="5" t="s">
        <v>13</v>
      </c>
      <c r="G29" s="5" t="s">
        <v>14</v>
      </c>
      <c r="H29" s="150" t="s">
        <v>15</v>
      </c>
      <c r="I29" s="8"/>
      <c r="M29" s="147"/>
    </row>
    <row r="30" spans="1:14" ht="20.25" customHeight="1" x14ac:dyDescent="0.2">
      <c r="A30" s="151" t="s">
        <v>3</v>
      </c>
      <c r="B30" s="185">
        <v>0</v>
      </c>
      <c r="C30" s="165">
        <f>+B30</f>
        <v>0</v>
      </c>
      <c r="D30" s="519">
        <v>13698463360</v>
      </c>
      <c r="E30" s="522">
        <f>+D30</f>
        <v>13698463360</v>
      </c>
      <c r="F30" s="186">
        <f>+B30/$D$30</f>
        <v>0</v>
      </c>
      <c r="G30" s="187">
        <f>+C30/$E$30</f>
        <v>0</v>
      </c>
      <c r="H30" s="188">
        <f>+G30/$F$26</f>
        <v>0</v>
      </c>
      <c r="I30" s="8"/>
      <c r="M30" s="147"/>
    </row>
    <row r="31" spans="1:14" ht="20.25" customHeight="1" x14ac:dyDescent="0.2">
      <c r="A31" s="151" t="s">
        <v>4</v>
      </c>
      <c r="B31" s="185">
        <v>0</v>
      </c>
      <c r="C31" s="165">
        <f>+C30+B31</f>
        <v>0</v>
      </c>
      <c r="D31" s="520"/>
      <c r="E31" s="523"/>
      <c r="F31" s="186">
        <f>+B31/$D$30</f>
        <v>0</v>
      </c>
      <c r="G31" s="187">
        <f t="shared" ref="G31:G41" si="0">+C31/$E$30</f>
        <v>0</v>
      </c>
      <c r="H31" s="188">
        <f t="shared" ref="H31:H41" si="1">+G31/$F$26</f>
        <v>0</v>
      </c>
      <c r="I31" s="8"/>
      <c r="M31" s="147"/>
    </row>
    <row r="32" spans="1:14" ht="20.25" customHeight="1" x14ac:dyDescent="0.2">
      <c r="A32" s="151" t="s">
        <v>5</v>
      </c>
      <c r="B32" s="185">
        <f>695361585+[3]METAS!$F$11</f>
        <v>3053167085</v>
      </c>
      <c r="C32" s="165">
        <f>+C31+B32</f>
        <v>3053167085</v>
      </c>
      <c r="D32" s="520"/>
      <c r="E32" s="523"/>
      <c r="F32" s="186">
        <f>+B32/$D$30</f>
        <v>0.22288391075420594</v>
      </c>
      <c r="G32" s="189">
        <f t="shared" si="0"/>
        <v>0.22288391075420594</v>
      </c>
      <c r="H32" s="188">
        <f t="shared" si="1"/>
        <v>0.23461464289916414</v>
      </c>
      <c r="I32" s="8"/>
      <c r="M32" s="147"/>
    </row>
    <row r="33" spans="1:14" ht="20.25" customHeight="1" x14ac:dyDescent="0.2">
      <c r="A33" s="151" t="s">
        <v>6</v>
      </c>
      <c r="B33" s="185">
        <v>5496511186</v>
      </c>
      <c r="C33" s="165">
        <f t="shared" ref="C33:C41" si="2">+C32+B33</f>
        <v>8549678271</v>
      </c>
      <c r="D33" s="520"/>
      <c r="E33" s="523"/>
      <c r="F33" s="186">
        <f t="shared" ref="F33:F41" si="3">+B33/$D$30</f>
        <v>0.40125020168685549</v>
      </c>
      <c r="G33" s="187">
        <f t="shared" si="0"/>
        <v>0.62413411244106143</v>
      </c>
      <c r="H33" s="188">
        <f t="shared" si="1"/>
        <v>0.65698327625374886</v>
      </c>
      <c r="I33" s="8"/>
    </row>
    <row r="34" spans="1:14" ht="20.25" customHeight="1" x14ac:dyDescent="0.2">
      <c r="A34" s="151" t="s">
        <v>7</v>
      </c>
      <c r="B34" s="185">
        <v>3164819213</v>
      </c>
      <c r="C34" s="165">
        <f t="shared" si="2"/>
        <v>11714497484</v>
      </c>
      <c r="D34" s="520"/>
      <c r="E34" s="523"/>
      <c r="F34" s="186">
        <f t="shared" si="3"/>
        <v>0.23103461533075195</v>
      </c>
      <c r="G34" s="187">
        <f t="shared" si="0"/>
        <v>0.85516872777181341</v>
      </c>
      <c r="H34" s="188">
        <f t="shared" si="1"/>
        <v>0.90017760818085624</v>
      </c>
      <c r="I34" s="8"/>
    </row>
    <row r="35" spans="1:14" ht="20.25" customHeight="1" x14ac:dyDescent="0.2">
      <c r="A35" s="151" t="s">
        <v>8</v>
      </c>
      <c r="B35" s="185">
        <v>1555135400</v>
      </c>
      <c r="C35" s="165">
        <f t="shared" si="2"/>
        <v>13269632884</v>
      </c>
      <c r="D35" s="520"/>
      <c r="E35" s="523"/>
      <c r="F35" s="186">
        <f t="shared" si="3"/>
        <v>0.11352626635050546</v>
      </c>
      <c r="G35" s="187">
        <f>+C35/$E$30</f>
        <v>0.96869499412231885</v>
      </c>
      <c r="H35" s="188">
        <f t="shared" si="1"/>
        <v>1.0196789411813882</v>
      </c>
      <c r="I35" s="8"/>
    </row>
    <row r="36" spans="1:14" ht="20.25" customHeight="1" x14ac:dyDescent="0.2">
      <c r="A36" s="151" t="s">
        <v>9</v>
      </c>
      <c r="B36" s="185">
        <v>600000</v>
      </c>
      <c r="C36" s="165">
        <f t="shared" si="2"/>
        <v>13270232884</v>
      </c>
      <c r="D36" s="520"/>
      <c r="E36" s="523"/>
      <c r="F36" s="186">
        <f t="shared" si="3"/>
        <v>4.3800533259228279E-5</v>
      </c>
      <c r="G36" s="187">
        <f t="shared" si="0"/>
        <v>0.96873879465557811</v>
      </c>
      <c r="H36" s="188">
        <f t="shared" si="1"/>
        <v>1.0197250470058716</v>
      </c>
      <c r="I36" s="8"/>
      <c r="N36" s="162"/>
    </row>
    <row r="37" spans="1:14" ht="20.25" customHeight="1" x14ac:dyDescent="0.2">
      <c r="A37" s="151" t="s">
        <v>10</v>
      </c>
      <c r="B37" s="165">
        <v>-7690428</v>
      </c>
      <c r="C37" s="165">
        <f t="shared" si="2"/>
        <v>13262542456</v>
      </c>
      <c r="D37" s="520"/>
      <c r="E37" s="523"/>
      <c r="F37" s="186">
        <f t="shared" si="3"/>
        <v>-5.6140807898616744E-4</v>
      </c>
      <c r="G37" s="187">
        <f t="shared" si="0"/>
        <v>0.96817738657659191</v>
      </c>
      <c r="H37" s="188">
        <f t="shared" si="1"/>
        <v>1.0191340911332547</v>
      </c>
      <c r="I37" s="8"/>
      <c r="M37" s="163"/>
    </row>
    <row r="38" spans="1:14" ht="20.25" customHeight="1" x14ac:dyDescent="0.2">
      <c r="A38" s="151" t="s">
        <v>11</v>
      </c>
      <c r="B38" s="165">
        <v>72000000</v>
      </c>
      <c r="C38" s="165">
        <f>+C37+B38</f>
        <v>13334542456</v>
      </c>
      <c r="D38" s="520"/>
      <c r="E38" s="523"/>
      <c r="F38" s="186">
        <f t="shared" si="3"/>
        <v>5.2560639911073941E-3</v>
      </c>
      <c r="G38" s="187">
        <f t="shared" si="0"/>
        <v>0.97343345056769925</v>
      </c>
      <c r="H38" s="188">
        <f t="shared" si="1"/>
        <v>1.0246667900712625</v>
      </c>
      <c r="I38" s="8"/>
      <c r="M38" s="121"/>
    </row>
    <row r="39" spans="1:14" ht="20.25" customHeight="1" x14ac:dyDescent="0.2">
      <c r="A39" s="151" t="s">
        <v>12</v>
      </c>
      <c r="B39" s="185">
        <v>233523281</v>
      </c>
      <c r="C39" s="165">
        <f t="shared" si="2"/>
        <v>13568065737</v>
      </c>
      <c r="D39" s="520"/>
      <c r="E39" s="523"/>
      <c r="F39" s="186">
        <f t="shared" si="3"/>
        <v>1.7047407060407686E-2</v>
      </c>
      <c r="G39" s="187">
        <f t="shared" si="0"/>
        <v>0.990480857628107</v>
      </c>
      <c r="H39" s="188">
        <f t="shared" si="1"/>
        <v>1.0426114290822179</v>
      </c>
      <c r="I39" s="8"/>
    </row>
    <row r="40" spans="1:14" ht="20.25" customHeight="1" x14ac:dyDescent="0.2">
      <c r="A40" s="151" t="s">
        <v>16</v>
      </c>
      <c r="B40" s="185">
        <v>-159356033</v>
      </c>
      <c r="C40" s="165">
        <f t="shared" si="2"/>
        <v>13408709704</v>
      </c>
      <c r="D40" s="520"/>
      <c r="E40" s="523"/>
      <c r="F40" s="186">
        <f t="shared" si="3"/>
        <v>-1.1633132039125299E-2</v>
      </c>
      <c r="G40" s="187">
        <f t="shared" si="0"/>
        <v>0.9788477255889817</v>
      </c>
      <c r="H40" s="188">
        <f t="shared" si="1"/>
        <v>1.0303660269357702</v>
      </c>
      <c r="I40" s="8"/>
    </row>
    <row r="41" spans="1:14" ht="20.25" customHeight="1" x14ac:dyDescent="0.2">
      <c r="A41" s="151" t="s">
        <v>17</v>
      </c>
      <c r="B41" s="185">
        <v>-66341000</v>
      </c>
      <c r="C41" s="165">
        <f t="shared" si="2"/>
        <v>13342368704</v>
      </c>
      <c r="D41" s="521"/>
      <c r="E41" s="524"/>
      <c r="F41" s="186">
        <f t="shared" si="3"/>
        <v>-4.8429519615841056E-3</v>
      </c>
      <c r="G41" s="187">
        <f t="shared" si="0"/>
        <v>0.97400477362739757</v>
      </c>
      <c r="H41" s="188">
        <f t="shared" si="1"/>
        <v>1.0252681827656818</v>
      </c>
    </row>
    <row r="42" spans="1:14" ht="59.25" customHeight="1" x14ac:dyDescent="0.2">
      <c r="A42" s="178" t="s">
        <v>73</v>
      </c>
      <c r="B42" s="512" t="s">
        <v>419</v>
      </c>
      <c r="C42" s="512"/>
      <c r="D42" s="512"/>
      <c r="E42" s="512"/>
      <c r="F42" s="512"/>
      <c r="G42" s="512"/>
      <c r="H42" s="512"/>
    </row>
    <row r="43" spans="1:14" ht="59.25" customHeight="1" x14ac:dyDescent="0.2">
      <c r="A43" s="486" t="s">
        <v>21</v>
      </c>
      <c r="B43" s="349"/>
      <c r="C43" s="349"/>
      <c r="D43" s="349"/>
      <c r="E43" s="349"/>
      <c r="F43" s="349"/>
      <c r="G43" s="349"/>
      <c r="H43" s="487"/>
    </row>
    <row r="44" spans="1:14" x14ac:dyDescent="0.2">
      <c r="A44" s="483"/>
      <c r="B44" s="484"/>
      <c r="C44" s="484"/>
      <c r="D44" s="484"/>
      <c r="E44" s="484"/>
      <c r="F44" s="484"/>
      <c r="G44" s="484"/>
      <c r="H44" s="485"/>
    </row>
    <row r="45" spans="1:14" ht="75.75" customHeight="1" x14ac:dyDescent="0.2">
      <c r="A45" s="525"/>
      <c r="B45" s="526"/>
      <c r="C45" s="526"/>
      <c r="D45" s="526"/>
      <c r="E45" s="526"/>
      <c r="F45" s="526"/>
      <c r="G45" s="526"/>
      <c r="H45" s="527"/>
    </row>
    <row r="46" spans="1:14" ht="80.25" customHeight="1" x14ac:dyDescent="0.2">
      <c r="A46" s="525"/>
      <c r="B46" s="526"/>
      <c r="C46" s="526"/>
      <c r="D46" s="526"/>
      <c r="E46" s="526"/>
      <c r="F46" s="526"/>
      <c r="G46" s="526"/>
      <c r="H46" s="527"/>
    </row>
    <row r="47" spans="1:14" ht="0.75" customHeight="1" x14ac:dyDescent="0.2">
      <c r="A47" s="525"/>
      <c r="B47" s="526"/>
      <c r="C47" s="526"/>
      <c r="D47" s="526"/>
      <c r="E47" s="526"/>
      <c r="F47" s="526"/>
      <c r="G47" s="526"/>
      <c r="H47" s="527"/>
    </row>
    <row r="48" spans="1:14" ht="33" customHeight="1" x14ac:dyDescent="0.2">
      <c r="A48" s="528"/>
      <c r="B48" s="529"/>
      <c r="C48" s="529"/>
      <c r="D48" s="529"/>
      <c r="E48" s="529"/>
      <c r="F48" s="529"/>
      <c r="G48" s="529"/>
      <c r="H48" s="530"/>
    </row>
    <row r="49" spans="1:8" ht="57" customHeight="1" x14ac:dyDescent="0.2">
      <c r="A49" s="146" t="s">
        <v>74</v>
      </c>
      <c r="B49" s="512" t="s">
        <v>420</v>
      </c>
      <c r="C49" s="512"/>
      <c r="D49" s="512"/>
      <c r="E49" s="512"/>
      <c r="F49" s="512"/>
      <c r="G49" s="512"/>
      <c r="H49" s="512"/>
    </row>
    <row r="50" spans="1:8" ht="41.25" customHeight="1" x14ac:dyDescent="0.2">
      <c r="A50" s="146" t="s">
        <v>75</v>
      </c>
      <c r="B50" s="355" t="s">
        <v>332</v>
      </c>
      <c r="C50" s="355"/>
      <c r="D50" s="355"/>
      <c r="E50" s="355"/>
      <c r="F50" s="355"/>
      <c r="G50" s="355"/>
      <c r="H50" s="355"/>
    </row>
    <row r="51" spans="1:8" ht="48" customHeight="1" x14ac:dyDescent="0.2">
      <c r="A51" s="198" t="s">
        <v>76</v>
      </c>
      <c r="B51" s="512" t="s">
        <v>369</v>
      </c>
      <c r="C51" s="512"/>
      <c r="D51" s="512"/>
      <c r="E51" s="512"/>
      <c r="F51" s="512"/>
      <c r="G51" s="512"/>
      <c r="H51" s="512"/>
    </row>
    <row r="52" spans="1:8" ht="31.5" customHeight="1" x14ac:dyDescent="0.2">
      <c r="A52" s="486" t="s">
        <v>39</v>
      </c>
      <c r="B52" s="349"/>
      <c r="C52" s="349"/>
      <c r="D52" s="349"/>
      <c r="E52" s="349"/>
      <c r="F52" s="349"/>
      <c r="G52" s="349"/>
      <c r="H52" s="487"/>
    </row>
    <row r="53" spans="1:8" ht="27.75" customHeight="1" x14ac:dyDescent="0.2">
      <c r="A53" s="531" t="s">
        <v>77</v>
      </c>
      <c r="B53" s="195" t="s">
        <v>78</v>
      </c>
      <c r="C53" s="361" t="s">
        <v>79</v>
      </c>
      <c r="D53" s="361"/>
      <c r="E53" s="361"/>
      <c r="F53" s="361" t="s">
        <v>80</v>
      </c>
      <c r="G53" s="361"/>
      <c r="H53" s="532"/>
    </row>
    <row r="54" spans="1:8" ht="24.75" customHeight="1" x14ac:dyDescent="0.2">
      <c r="A54" s="531"/>
      <c r="B54" s="13"/>
      <c r="C54" s="356"/>
      <c r="D54" s="356"/>
      <c r="E54" s="356"/>
      <c r="F54" s="369"/>
      <c r="G54" s="369"/>
      <c r="H54" s="533"/>
    </row>
    <row r="55" spans="1:8" ht="40.5" customHeight="1" x14ac:dyDescent="0.2">
      <c r="A55" s="198" t="s">
        <v>81</v>
      </c>
      <c r="B55" s="359" t="s">
        <v>309</v>
      </c>
      <c r="C55" s="359"/>
      <c r="D55" s="365" t="s">
        <v>82</v>
      </c>
      <c r="E55" s="365"/>
      <c r="F55" s="359" t="s">
        <v>309</v>
      </c>
      <c r="G55" s="359"/>
      <c r="H55" s="534"/>
    </row>
    <row r="56" spans="1:8" ht="33.75" customHeight="1" x14ac:dyDescent="0.2">
      <c r="A56" s="198" t="s">
        <v>83</v>
      </c>
      <c r="B56" s="355" t="s">
        <v>310</v>
      </c>
      <c r="C56" s="355"/>
      <c r="D56" s="360" t="s">
        <v>87</v>
      </c>
      <c r="E56" s="360"/>
      <c r="F56" s="359" t="s">
        <v>310</v>
      </c>
      <c r="G56" s="359"/>
      <c r="H56" s="534"/>
    </row>
    <row r="57" spans="1:8" ht="33" customHeight="1" x14ac:dyDescent="0.2">
      <c r="A57" s="198" t="s">
        <v>85</v>
      </c>
      <c r="B57" s="356"/>
      <c r="C57" s="356"/>
      <c r="D57" s="535" t="s">
        <v>84</v>
      </c>
      <c r="E57" s="536"/>
      <c r="F57" s="539"/>
      <c r="G57" s="540"/>
      <c r="H57" s="541"/>
    </row>
    <row r="58" spans="1:8" ht="33" customHeight="1" thickBot="1" x14ac:dyDescent="0.25">
      <c r="A58" s="152" t="s">
        <v>86</v>
      </c>
      <c r="B58" s="542"/>
      <c r="C58" s="542"/>
      <c r="D58" s="537"/>
      <c r="E58" s="538"/>
      <c r="F58" s="543"/>
      <c r="G58" s="544"/>
      <c r="H58" s="545"/>
    </row>
  </sheetData>
  <dataConsolidate/>
  <mergeCells count="68">
    <mergeCell ref="B57:C57"/>
    <mergeCell ref="D57:E58"/>
    <mergeCell ref="F57:H57"/>
    <mergeCell ref="B58:C58"/>
    <mergeCell ref="F58:H58"/>
    <mergeCell ref="B55:C55"/>
    <mergeCell ref="D55:E55"/>
    <mergeCell ref="F55:H55"/>
    <mergeCell ref="B56:C56"/>
    <mergeCell ref="D56:E56"/>
    <mergeCell ref="F56:H56"/>
    <mergeCell ref="B50:H50"/>
    <mergeCell ref="B51:H51"/>
    <mergeCell ref="A52:H52"/>
    <mergeCell ref="A53:A54"/>
    <mergeCell ref="C53:E53"/>
    <mergeCell ref="F53:H53"/>
    <mergeCell ref="C54:E54"/>
    <mergeCell ref="F54:H54"/>
    <mergeCell ref="B49:H49"/>
    <mergeCell ref="B26:D26"/>
    <mergeCell ref="F26:H26"/>
    <mergeCell ref="B27:D27"/>
    <mergeCell ref="F27:H27"/>
    <mergeCell ref="D30:D41"/>
    <mergeCell ref="E30:E41"/>
    <mergeCell ref="B42:H42"/>
    <mergeCell ref="A43:H43"/>
    <mergeCell ref="A44:H48"/>
    <mergeCell ref="A28:H28"/>
    <mergeCell ref="B23:D23"/>
    <mergeCell ref="E23:H23"/>
    <mergeCell ref="B24:D24"/>
    <mergeCell ref="E24:H24"/>
    <mergeCell ref="B25:D25"/>
    <mergeCell ref="F25:H25"/>
    <mergeCell ref="B19:H19"/>
    <mergeCell ref="B20:H20"/>
    <mergeCell ref="A21:A22"/>
    <mergeCell ref="B21:D21"/>
    <mergeCell ref="E21:H21"/>
    <mergeCell ref="B22:D22"/>
    <mergeCell ref="E22:H22"/>
    <mergeCell ref="B18:H18"/>
    <mergeCell ref="B11:E11"/>
    <mergeCell ref="G11:H11"/>
    <mergeCell ref="B12:E12"/>
    <mergeCell ref="G12:H12"/>
    <mergeCell ref="B13:H13"/>
    <mergeCell ref="B14:H14"/>
    <mergeCell ref="B15:E15"/>
    <mergeCell ref="G15:H15"/>
    <mergeCell ref="B16:E16"/>
    <mergeCell ref="G16:H16"/>
    <mergeCell ref="B17:H17"/>
    <mergeCell ref="C10:D10"/>
    <mergeCell ref="E10:F10"/>
    <mergeCell ref="A2:A5"/>
    <mergeCell ref="B2:H2"/>
    <mergeCell ref="B3:H3"/>
    <mergeCell ref="B4:H4"/>
    <mergeCell ref="B5:E5"/>
    <mergeCell ref="F5:H5"/>
    <mergeCell ref="A6:H6"/>
    <mergeCell ref="A7:H7"/>
    <mergeCell ref="A8:H8"/>
    <mergeCell ref="C9:D9"/>
    <mergeCell ref="E9:H9"/>
  </mergeCells>
  <dataValidations count="6">
    <dataValidation type="list" allowBlank="1" showInputMessage="1" showErrorMessage="1" sqref="B27:D27 IX27:IZ27 ST27:SV27 ACP27:ACR27 AML27:AMN27 AWH27:AWJ27 BGD27:BGF27 BPZ27:BQB27 BZV27:BZX27 CJR27:CJT27 CTN27:CTP27 DDJ27:DDL27 DNF27:DNH27 DXB27:DXD27 EGX27:EGZ27 EQT27:EQV27 FAP27:FAR27 FKL27:FKN27 FUH27:FUJ27 GED27:GEF27 GNZ27:GOB27 GXV27:GXX27 HHR27:HHT27 HRN27:HRP27 IBJ27:IBL27 ILF27:ILH27 IVB27:IVD27 JEX27:JEZ27 JOT27:JOV27 JYP27:JYR27 KIL27:KIN27 KSH27:KSJ27 LCD27:LCF27 LLZ27:LMB27 LVV27:LVX27 MFR27:MFT27 MPN27:MPP27 MZJ27:MZL27 NJF27:NJH27 NTB27:NTD27 OCX27:OCZ27 OMT27:OMV27 OWP27:OWR27 PGL27:PGN27 PQH27:PQJ27 QAD27:QAF27 QJZ27:QKB27 QTV27:QTX27 RDR27:RDT27 RNN27:RNP27 RXJ27:RXL27 SHF27:SHH27 SRB27:SRD27 TAX27:TAZ27 TKT27:TKV27 TUP27:TUR27 UEL27:UEN27 UOH27:UOJ27 UYD27:UYF27 VHZ27:VIB27 VRV27:VRX27 WBR27:WBT27 WLN27:WLP27 WVJ27:WVL27 B65563:D65563 IX65563:IZ65563 ST65563:SV65563 ACP65563:ACR65563 AML65563:AMN65563 AWH65563:AWJ65563 BGD65563:BGF65563 BPZ65563:BQB65563 BZV65563:BZX65563 CJR65563:CJT65563 CTN65563:CTP65563 DDJ65563:DDL65563 DNF65563:DNH65563 DXB65563:DXD65563 EGX65563:EGZ65563 EQT65563:EQV65563 FAP65563:FAR65563 FKL65563:FKN65563 FUH65563:FUJ65563 GED65563:GEF65563 GNZ65563:GOB65563 GXV65563:GXX65563 HHR65563:HHT65563 HRN65563:HRP65563 IBJ65563:IBL65563 ILF65563:ILH65563 IVB65563:IVD65563 JEX65563:JEZ65563 JOT65563:JOV65563 JYP65563:JYR65563 KIL65563:KIN65563 KSH65563:KSJ65563 LCD65563:LCF65563 LLZ65563:LMB65563 LVV65563:LVX65563 MFR65563:MFT65563 MPN65563:MPP65563 MZJ65563:MZL65563 NJF65563:NJH65563 NTB65563:NTD65563 OCX65563:OCZ65563 OMT65563:OMV65563 OWP65563:OWR65563 PGL65563:PGN65563 PQH65563:PQJ65563 QAD65563:QAF65563 QJZ65563:QKB65563 QTV65563:QTX65563 RDR65563:RDT65563 RNN65563:RNP65563 RXJ65563:RXL65563 SHF65563:SHH65563 SRB65563:SRD65563 TAX65563:TAZ65563 TKT65563:TKV65563 TUP65563:TUR65563 UEL65563:UEN65563 UOH65563:UOJ65563 UYD65563:UYF65563 VHZ65563:VIB65563 VRV65563:VRX65563 WBR65563:WBT65563 WLN65563:WLP65563 WVJ65563:WVL65563 B131099:D131099 IX131099:IZ131099 ST131099:SV131099 ACP131099:ACR131099 AML131099:AMN131099 AWH131099:AWJ131099 BGD131099:BGF131099 BPZ131099:BQB131099 BZV131099:BZX131099 CJR131099:CJT131099 CTN131099:CTP131099 DDJ131099:DDL131099 DNF131099:DNH131099 DXB131099:DXD131099 EGX131099:EGZ131099 EQT131099:EQV131099 FAP131099:FAR131099 FKL131099:FKN131099 FUH131099:FUJ131099 GED131099:GEF131099 GNZ131099:GOB131099 GXV131099:GXX131099 HHR131099:HHT131099 HRN131099:HRP131099 IBJ131099:IBL131099 ILF131099:ILH131099 IVB131099:IVD131099 JEX131099:JEZ131099 JOT131099:JOV131099 JYP131099:JYR131099 KIL131099:KIN131099 KSH131099:KSJ131099 LCD131099:LCF131099 LLZ131099:LMB131099 LVV131099:LVX131099 MFR131099:MFT131099 MPN131099:MPP131099 MZJ131099:MZL131099 NJF131099:NJH131099 NTB131099:NTD131099 OCX131099:OCZ131099 OMT131099:OMV131099 OWP131099:OWR131099 PGL131099:PGN131099 PQH131099:PQJ131099 QAD131099:QAF131099 QJZ131099:QKB131099 QTV131099:QTX131099 RDR131099:RDT131099 RNN131099:RNP131099 RXJ131099:RXL131099 SHF131099:SHH131099 SRB131099:SRD131099 TAX131099:TAZ131099 TKT131099:TKV131099 TUP131099:TUR131099 UEL131099:UEN131099 UOH131099:UOJ131099 UYD131099:UYF131099 VHZ131099:VIB131099 VRV131099:VRX131099 WBR131099:WBT131099 WLN131099:WLP131099 WVJ131099:WVL131099 B196635:D196635 IX196635:IZ196635 ST196635:SV196635 ACP196635:ACR196635 AML196635:AMN196635 AWH196635:AWJ196635 BGD196635:BGF196635 BPZ196635:BQB196635 BZV196635:BZX196635 CJR196635:CJT196635 CTN196635:CTP196635 DDJ196635:DDL196635 DNF196635:DNH196635 DXB196635:DXD196635 EGX196635:EGZ196635 EQT196635:EQV196635 FAP196635:FAR196635 FKL196635:FKN196635 FUH196635:FUJ196635 GED196635:GEF196635 GNZ196635:GOB196635 GXV196635:GXX196635 HHR196635:HHT196635 HRN196635:HRP196635 IBJ196635:IBL196635 ILF196635:ILH196635 IVB196635:IVD196635 JEX196635:JEZ196635 JOT196635:JOV196635 JYP196635:JYR196635 KIL196635:KIN196635 KSH196635:KSJ196635 LCD196635:LCF196635 LLZ196635:LMB196635 LVV196635:LVX196635 MFR196635:MFT196635 MPN196635:MPP196635 MZJ196635:MZL196635 NJF196635:NJH196635 NTB196635:NTD196635 OCX196635:OCZ196635 OMT196635:OMV196635 OWP196635:OWR196635 PGL196635:PGN196635 PQH196635:PQJ196635 QAD196635:QAF196635 QJZ196635:QKB196635 QTV196635:QTX196635 RDR196635:RDT196635 RNN196635:RNP196635 RXJ196635:RXL196635 SHF196635:SHH196635 SRB196635:SRD196635 TAX196635:TAZ196635 TKT196635:TKV196635 TUP196635:TUR196635 UEL196635:UEN196635 UOH196635:UOJ196635 UYD196635:UYF196635 VHZ196635:VIB196635 VRV196635:VRX196635 WBR196635:WBT196635 WLN196635:WLP196635 WVJ196635:WVL196635 B262171:D262171 IX262171:IZ262171 ST262171:SV262171 ACP262171:ACR262171 AML262171:AMN262171 AWH262171:AWJ262171 BGD262171:BGF262171 BPZ262171:BQB262171 BZV262171:BZX262171 CJR262171:CJT262171 CTN262171:CTP262171 DDJ262171:DDL262171 DNF262171:DNH262171 DXB262171:DXD262171 EGX262171:EGZ262171 EQT262171:EQV262171 FAP262171:FAR262171 FKL262171:FKN262171 FUH262171:FUJ262171 GED262171:GEF262171 GNZ262171:GOB262171 GXV262171:GXX262171 HHR262171:HHT262171 HRN262171:HRP262171 IBJ262171:IBL262171 ILF262171:ILH262171 IVB262171:IVD262171 JEX262171:JEZ262171 JOT262171:JOV262171 JYP262171:JYR262171 KIL262171:KIN262171 KSH262171:KSJ262171 LCD262171:LCF262171 LLZ262171:LMB262171 LVV262171:LVX262171 MFR262171:MFT262171 MPN262171:MPP262171 MZJ262171:MZL262171 NJF262171:NJH262171 NTB262171:NTD262171 OCX262171:OCZ262171 OMT262171:OMV262171 OWP262171:OWR262171 PGL262171:PGN262171 PQH262171:PQJ262171 QAD262171:QAF262171 QJZ262171:QKB262171 QTV262171:QTX262171 RDR262171:RDT262171 RNN262171:RNP262171 RXJ262171:RXL262171 SHF262171:SHH262171 SRB262171:SRD262171 TAX262171:TAZ262171 TKT262171:TKV262171 TUP262171:TUR262171 UEL262171:UEN262171 UOH262171:UOJ262171 UYD262171:UYF262171 VHZ262171:VIB262171 VRV262171:VRX262171 WBR262171:WBT262171 WLN262171:WLP262171 WVJ262171:WVL262171 B327707:D327707 IX327707:IZ327707 ST327707:SV327707 ACP327707:ACR327707 AML327707:AMN327707 AWH327707:AWJ327707 BGD327707:BGF327707 BPZ327707:BQB327707 BZV327707:BZX327707 CJR327707:CJT327707 CTN327707:CTP327707 DDJ327707:DDL327707 DNF327707:DNH327707 DXB327707:DXD327707 EGX327707:EGZ327707 EQT327707:EQV327707 FAP327707:FAR327707 FKL327707:FKN327707 FUH327707:FUJ327707 GED327707:GEF327707 GNZ327707:GOB327707 GXV327707:GXX327707 HHR327707:HHT327707 HRN327707:HRP327707 IBJ327707:IBL327707 ILF327707:ILH327707 IVB327707:IVD327707 JEX327707:JEZ327707 JOT327707:JOV327707 JYP327707:JYR327707 KIL327707:KIN327707 KSH327707:KSJ327707 LCD327707:LCF327707 LLZ327707:LMB327707 LVV327707:LVX327707 MFR327707:MFT327707 MPN327707:MPP327707 MZJ327707:MZL327707 NJF327707:NJH327707 NTB327707:NTD327707 OCX327707:OCZ327707 OMT327707:OMV327707 OWP327707:OWR327707 PGL327707:PGN327707 PQH327707:PQJ327707 QAD327707:QAF327707 QJZ327707:QKB327707 QTV327707:QTX327707 RDR327707:RDT327707 RNN327707:RNP327707 RXJ327707:RXL327707 SHF327707:SHH327707 SRB327707:SRD327707 TAX327707:TAZ327707 TKT327707:TKV327707 TUP327707:TUR327707 UEL327707:UEN327707 UOH327707:UOJ327707 UYD327707:UYF327707 VHZ327707:VIB327707 VRV327707:VRX327707 WBR327707:WBT327707 WLN327707:WLP327707 WVJ327707:WVL327707 B393243:D393243 IX393243:IZ393243 ST393243:SV393243 ACP393243:ACR393243 AML393243:AMN393243 AWH393243:AWJ393243 BGD393243:BGF393243 BPZ393243:BQB393243 BZV393243:BZX393243 CJR393243:CJT393243 CTN393243:CTP393243 DDJ393243:DDL393243 DNF393243:DNH393243 DXB393243:DXD393243 EGX393243:EGZ393243 EQT393243:EQV393243 FAP393243:FAR393243 FKL393243:FKN393243 FUH393243:FUJ393243 GED393243:GEF393243 GNZ393243:GOB393243 GXV393243:GXX393243 HHR393243:HHT393243 HRN393243:HRP393243 IBJ393243:IBL393243 ILF393243:ILH393243 IVB393243:IVD393243 JEX393243:JEZ393243 JOT393243:JOV393243 JYP393243:JYR393243 KIL393243:KIN393243 KSH393243:KSJ393243 LCD393243:LCF393243 LLZ393243:LMB393243 LVV393243:LVX393243 MFR393243:MFT393243 MPN393243:MPP393243 MZJ393243:MZL393243 NJF393243:NJH393243 NTB393243:NTD393243 OCX393243:OCZ393243 OMT393243:OMV393243 OWP393243:OWR393243 PGL393243:PGN393243 PQH393243:PQJ393243 QAD393243:QAF393243 QJZ393243:QKB393243 QTV393243:QTX393243 RDR393243:RDT393243 RNN393243:RNP393243 RXJ393243:RXL393243 SHF393243:SHH393243 SRB393243:SRD393243 TAX393243:TAZ393243 TKT393243:TKV393243 TUP393243:TUR393243 UEL393243:UEN393243 UOH393243:UOJ393243 UYD393243:UYF393243 VHZ393243:VIB393243 VRV393243:VRX393243 WBR393243:WBT393243 WLN393243:WLP393243 WVJ393243:WVL393243 B458779:D458779 IX458779:IZ458779 ST458779:SV458779 ACP458779:ACR458779 AML458779:AMN458779 AWH458779:AWJ458779 BGD458779:BGF458779 BPZ458779:BQB458779 BZV458779:BZX458779 CJR458779:CJT458779 CTN458779:CTP458779 DDJ458779:DDL458779 DNF458779:DNH458779 DXB458779:DXD458779 EGX458779:EGZ458779 EQT458779:EQV458779 FAP458779:FAR458779 FKL458779:FKN458779 FUH458779:FUJ458779 GED458779:GEF458779 GNZ458779:GOB458779 GXV458779:GXX458779 HHR458779:HHT458779 HRN458779:HRP458779 IBJ458779:IBL458779 ILF458779:ILH458779 IVB458779:IVD458779 JEX458779:JEZ458779 JOT458779:JOV458779 JYP458779:JYR458779 KIL458779:KIN458779 KSH458779:KSJ458779 LCD458779:LCF458779 LLZ458779:LMB458779 LVV458779:LVX458779 MFR458779:MFT458779 MPN458779:MPP458779 MZJ458779:MZL458779 NJF458779:NJH458779 NTB458779:NTD458779 OCX458779:OCZ458779 OMT458779:OMV458779 OWP458779:OWR458779 PGL458779:PGN458779 PQH458779:PQJ458779 QAD458779:QAF458779 QJZ458779:QKB458779 QTV458779:QTX458779 RDR458779:RDT458779 RNN458779:RNP458779 RXJ458779:RXL458779 SHF458779:SHH458779 SRB458779:SRD458779 TAX458779:TAZ458779 TKT458779:TKV458779 TUP458779:TUR458779 UEL458779:UEN458779 UOH458779:UOJ458779 UYD458779:UYF458779 VHZ458779:VIB458779 VRV458779:VRX458779 WBR458779:WBT458779 WLN458779:WLP458779 WVJ458779:WVL458779 B524315:D524315 IX524315:IZ524315 ST524315:SV524315 ACP524315:ACR524315 AML524315:AMN524315 AWH524315:AWJ524315 BGD524315:BGF524315 BPZ524315:BQB524315 BZV524315:BZX524315 CJR524315:CJT524315 CTN524315:CTP524315 DDJ524315:DDL524315 DNF524315:DNH524315 DXB524315:DXD524315 EGX524315:EGZ524315 EQT524315:EQV524315 FAP524315:FAR524315 FKL524315:FKN524315 FUH524315:FUJ524315 GED524315:GEF524315 GNZ524315:GOB524315 GXV524315:GXX524315 HHR524315:HHT524315 HRN524315:HRP524315 IBJ524315:IBL524315 ILF524315:ILH524315 IVB524315:IVD524315 JEX524315:JEZ524315 JOT524315:JOV524315 JYP524315:JYR524315 KIL524315:KIN524315 KSH524315:KSJ524315 LCD524315:LCF524315 LLZ524315:LMB524315 LVV524315:LVX524315 MFR524315:MFT524315 MPN524315:MPP524315 MZJ524315:MZL524315 NJF524315:NJH524315 NTB524315:NTD524315 OCX524315:OCZ524315 OMT524315:OMV524315 OWP524315:OWR524315 PGL524315:PGN524315 PQH524315:PQJ524315 QAD524315:QAF524315 QJZ524315:QKB524315 QTV524315:QTX524315 RDR524315:RDT524315 RNN524315:RNP524315 RXJ524315:RXL524315 SHF524315:SHH524315 SRB524315:SRD524315 TAX524315:TAZ524315 TKT524315:TKV524315 TUP524315:TUR524315 UEL524315:UEN524315 UOH524315:UOJ524315 UYD524315:UYF524315 VHZ524315:VIB524315 VRV524315:VRX524315 WBR524315:WBT524315 WLN524315:WLP524315 WVJ524315:WVL524315 B589851:D589851 IX589851:IZ589851 ST589851:SV589851 ACP589851:ACR589851 AML589851:AMN589851 AWH589851:AWJ589851 BGD589851:BGF589851 BPZ589851:BQB589851 BZV589851:BZX589851 CJR589851:CJT589851 CTN589851:CTP589851 DDJ589851:DDL589851 DNF589851:DNH589851 DXB589851:DXD589851 EGX589851:EGZ589851 EQT589851:EQV589851 FAP589851:FAR589851 FKL589851:FKN589851 FUH589851:FUJ589851 GED589851:GEF589851 GNZ589851:GOB589851 GXV589851:GXX589851 HHR589851:HHT589851 HRN589851:HRP589851 IBJ589851:IBL589851 ILF589851:ILH589851 IVB589851:IVD589851 JEX589851:JEZ589851 JOT589851:JOV589851 JYP589851:JYR589851 KIL589851:KIN589851 KSH589851:KSJ589851 LCD589851:LCF589851 LLZ589851:LMB589851 LVV589851:LVX589851 MFR589851:MFT589851 MPN589851:MPP589851 MZJ589851:MZL589851 NJF589851:NJH589851 NTB589851:NTD589851 OCX589851:OCZ589851 OMT589851:OMV589851 OWP589851:OWR589851 PGL589851:PGN589851 PQH589851:PQJ589851 QAD589851:QAF589851 QJZ589851:QKB589851 QTV589851:QTX589851 RDR589851:RDT589851 RNN589851:RNP589851 RXJ589851:RXL589851 SHF589851:SHH589851 SRB589851:SRD589851 TAX589851:TAZ589851 TKT589851:TKV589851 TUP589851:TUR589851 UEL589851:UEN589851 UOH589851:UOJ589851 UYD589851:UYF589851 VHZ589851:VIB589851 VRV589851:VRX589851 WBR589851:WBT589851 WLN589851:WLP589851 WVJ589851:WVL589851 B655387:D655387 IX655387:IZ655387 ST655387:SV655387 ACP655387:ACR655387 AML655387:AMN655387 AWH655387:AWJ655387 BGD655387:BGF655387 BPZ655387:BQB655387 BZV655387:BZX655387 CJR655387:CJT655387 CTN655387:CTP655387 DDJ655387:DDL655387 DNF655387:DNH655387 DXB655387:DXD655387 EGX655387:EGZ655387 EQT655387:EQV655387 FAP655387:FAR655387 FKL655387:FKN655387 FUH655387:FUJ655387 GED655387:GEF655387 GNZ655387:GOB655387 GXV655387:GXX655387 HHR655387:HHT655387 HRN655387:HRP655387 IBJ655387:IBL655387 ILF655387:ILH655387 IVB655387:IVD655387 JEX655387:JEZ655387 JOT655387:JOV655387 JYP655387:JYR655387 KIL655387:KIN655387 KSH655387:KSJ655387 LCD655387:LCF655387 LLZ655387:LMB655387 LVV655387:LVX655387 MFR655387:MFT655387 MPN655387:MPP655387 MZJ655387:MZL655387 NJF655387:NJH655387 NTB655387:NTD655387 OCX655387:OCZ655387 OMT655387:OMV655387 OWP655387:OWR655387 PGL655387:PGN655387 PQH655387:PQJ655387 QAD655387:QAF655387 QJZ655387:QKB655387 QTV655387:QTX655387 RDR655387:RDT655387 RNN655387:RNP655387 RXJ655387:RXL655387 SHF655387:SHH655387 SRB655387:SRD655387 TAX655387:TAZ655387 TKT655387:TKV655387 TUP655387:TUR655387 UEL655387:UEN655387 UOH655387:UOJ655387 UYD655387:UYF655387 VHZ655387:VIB655387 VRV655387:VRX655387 WBR655387:WBT655387 WLN655387:WLP655387 WVJ655387:WVL655387 B720923:D720923 IX720923:IZ720923 ST720923:SV720923 ACP720923:ACR720923 AML720923:AMN720923 AWH720923:AWJ720923 BGD720923:BGF720923 BPZ720923:BQB720923 BZV720923:BZX720923 CJR720923:CJT720923 CTN720923:CTP720923 DDJ720923:DDL720923 DNF720923:DNH720923 DXB720923:DXD720923 EGX720923:EGZ720923 EQT720923:EQV720923 FAP720923:FAR720923 FKL720923:FKN720923 FUH720923:FUJ720923 GED720923:GEF720923 GNZ720923:GOB720923 GXV720923:GXX720923 HHR720923:HHT720923 HRN720923:HRP720923 IBJ720923:IBL720923 ILF720923:ILH720923 IVB720923:IVD720923 JEX720923:JEZ720923 JOT720923:JOV720923 JYP720923:JYR720923 KIL720923:KIN720923 KSH720923:KSJ720923 LCD720923:LCF720923 LLZ720923:LMB720923 LVV720923:LVX720923 MFR720923:MFT720923 MPN720923:MPP720923 MZJ720923:MZL720923 NJF720923:NJH720923 NTB720923:NTD720923 OCX720923:OCZ720923 OMT720923:OMV720923 OWP720923:OWR720923 PGL720923:PGN720923 PQH720923:PQJ720923 QAD720923:QAF720923 QJZ720923:QKB720923 QTV720923:QTX720923 RDR720923:RDT720923 RNN720923:RNP720923 RXJ720923:RXL720923 SHF720923:SHH720923 SRB720923:SRD720923 TAX720923:TAZ720923 TKT720923:TKV720923 TUP720923:TUR720923 UEL720923:UEN720923 UOH720923:UOJ720923 UYD720923:UYF720923 VHZ720923:VIB720923 VRV720923:VRX720923 WBR720923:WBT720923 WLN720923:WLP720923 WVJ720923:WVL720923 B786459:D786459 IX786459:IZ786459 ST786459:SV786459 ACP786459:ACR786459 AML786459:AMN786459 AWH786459:AWJ786459 BGD786459:BGF786459 BPZ786459:BQB786459 BZV786459:BZX786459 CJR786459:CJT786459 CTN786459:CTP786459 DDJ786459:DDL786459 DNF786459:DNH786459 DXB786459:DXD786459 EGX786459:EGZ786459 EQT786459:EQV786459 FAP786459:FAR786459 FKL786459:FKN786459 FUH786459:FUJ786459 GED786459:GEF786459 GNZ786459:GOB786459 GXV786459:GXX786459 HHR786459:HHT786459 HRN786459:HRP786459 IBJ786459:IBL786459 ILF786459:ILH786459 IVB786459:IVD786459 JEX786459:JEZ786459 JOT786459:JOV786459 JYP786459:JYR786459 KIL786459:KIN786459 KSH786459:KSJ786459 LCD786459:LCF786459 LLZ786459:LMB786459 LVV786459:LVX786459 MFR786459:MFT786459 MPN786459:MPP786459 MZJ786459:MZL786459 NJF786459:NJH786459 NTB786459:NTD786459 OCX786459:OCZ786459 OMT786459:OMV786459 OWP786459:OWR786459 PGL786459:PGN786459 PQH786459:PQJ786459 QAD786459:QAF786459 QJZ786459:QKB786459 QTV786459:QTX786459 RDR786459:RDT786459 RNN786459:RNP786459 RXJ786459:RXL786459 SHF786459:SHH786459 SRB786459:SRD786459 TAX786459:TAZ786459 TKT786459:TKV786459 TUP786459:TUR786459 UEL786459:UEN786459 UOH786459:UOJ786459 UYD786459:UYF786459 VHZ786459:VIB786459 VRV786459:VRX786459 WBR786459:WBT786459 WLN786459:WLP786459 WVJ786459:WVL786459 B851995:D851995 IX851995:IZ851995 ST851995:SV851995 ACP851995:ACR851995 AML851995:AMN851995 AWH851995:AWJ851995 BGD851995:BGF851995 BPZ851995:BQB851995 BZV851995:BZX851995 CJR851995:CJT851995 CTN851995:CTP851995 DDJ851995:DDL851995 DNF851995:DNH851995 DXB851995:DXD851995 EGX851995:EGZ851995 EQT851995:EQV851995 FAP851995:FAR851995 FKL851995:FKN851995 FUH851995:FUJ851995 GED851995:GEF851995 GNZ851995:GOB851995 GXV851995:GXX851995 HHR851995:HHT851995 HRN851995:HRP851995 IBJ851995:IBL851995 ILF851995:ILH851995 IVB851995:IVD851995 JEX851995:JEZ851995 JOT851995:JOV851995 JYP851995:JYR851995 KIL851995:KIN851995 KSH851995:KSJ851995 LCD851995:LCF851995 LLZ851995:LMB851995 LVV851995:LVX851995 MFR851995:MFT851995 MPN851995:MPP851995 MZJ851995:MZL851995 NJF851995:NJH851995 NTB851995:NTD851995 OCX851995:OCZ851995 OMT851995:OMV851995 OWP851995:OWR851995 PGL851995:PGN851995 PQH851995:PQJ851995 QAD851995:QAF851995 QJZ851995:QKB851995 QTV851995:QTX851995 RDR851995:RDT851995 RNN851995:RNP851995 RXJ851995:RXL851995 SHF851995:SHH851995 SRB851995:SRD851995 TAX851995:TAZ851995 TKT851995:TKV851995 TUP851995:TUR851995 UEL851995:UEN851995 UOH851995:UOJ851995 UYD851995:UYF851995 VHZ851995:VIB851995 VRV851995:VRX851995 WBR851995:WBT851995 WLN851995:WLP851995 WVJ851995:WVL851995 B917531:D917531 IX917531:IZ917531 ST917531:SV917531 ACP917531:ACR917531 AML917531:AMN917531 AWH917531:AWJ917531 BGD917531:BGF917531 BPZ917531:BQB917531 BZV917531:BZX917531 CJR917531:CJT917531 CTN917531:CTP917531 DDJ917531:DDL917531 DNF917531:DNH917531 DXB917531:DXD917531 EGX917531:EGZ917531 EQT917531:EQV917531 FAP917531:FAR917531 FKL917531:FKN917531 FUH917531:FUJ917531 GED917531:GEF917531 GNZ917531:GOB917531 GXV917531:GXX917531 HHR917531:HHT917531 HRN917531:HRP917531 IBJ917531:IBL917531 ILF917531:ILH917531 IVB917531:IVD917531 JEX917531:JEZ917531 JOT917531:JOV917531 JYP917531:JYR917531 KIL917531:KIN917531 KSH917531:KSJ917531 LCD917531:LCF917531 LLZ917531:LMB917531 LVV917531:LVX917531 MFR917531:MFT917531 MPN917531:MPP917531 MZJ917531:MZL917531 NJF917531:NJH917531 NTB917531:NTD917531 OCX917531:OCZ917531 OMT917531:OMV917531 OWP917531:OWR917531 PGL917531:PGN917531 PQH917531:PQJ917531 QAD917531:QAF917531 QJZ917531:QKB917531 QTV917531:QTX917531 RDR917531:RDT917531 RNN917531:RNP917531 RXJ917531:RXL917531 SHF917531:SHH917531 SRB917531:SRD917531 TAX917531:TAZ917531 TKT917531:TKV917531 TUP917531:TUR917531 UEL917531:UEN917531 UOH917531:UOJ917531 UYD917531:UYF917531 VHZ917531:VIB917531 VRV917531:VRX917531 WBR917531:WBT917531 WLN917531:WLP917531 WVJ917531:WVL917531 B983067:D983067 IX983067:IZ983067 ST983067:SV983067 ACP983067:ACR983067 AML983067:AMN983067 AWH983067:AWJ983067 BGD983067:BGF983067 BPZ983067:BQB983067 BZV983067:BZX983067 CJR983067:CJT983067 CTN983067:CTP983067 DDJ983067:DDL983067 DNF983067:DNH983067 DXB983067:DXD983067 EGX983067:EGZ983067 EQT983067:EQV983067 FAP983067:FAR983067 FKL983067:FKN983067 FUH983067:FUJ983067 GED983067:GEF983067 GNZ983067:GOB983067 GXV983067:GXX983067 HHR983067:HHT983067 HRN983067:HRP983067 IBJ983067:IBL983067 ILF983067:ILH983067 IVB983067:IVD983067 JEX983067:JEZ983067 JOT983067:JOV983067 JYP983067:JYR983067 KIL983067:KIN983067 KSH983067:KSJ983067 LCD983067:LCF983067 LLZ983067:LMB983067 LVV983067:LVX983067 MFR983067:MFT983067 MPN983067:MPP983067 MZJ983067:MZL983067 NJF983067:NJH983067 NTB983067:NTD983067 OCX983067:OCZ983067 OMT983067:OMV983067 OWP983067:OWR983067 PGL983067:PGN983067 PQH983067:PQJ983067 QAD983067:QAF983067 QJZ983067:QKB983067 QTV983067:QTX983067 RDR983067:RDT983067 RNN983067:RNP983067 RXJ983067:RXL983067 SHF983067:SHH983067 SRB983067:SRD983067 TAX983067:TAZ983067 TKT983067:TKV983067 TUP983067:TUR983067 UEL983067:UEN983067 UOH983067:UOJ983067 UYD983067:UYF983067 VHZ983067:VIB983067 VRV983067:VRX983067 WBR983067:WBT983067 WLN983067:WLP983067 WVJ983067:WVL983067">
      <formula1>$M$15:$M$18</formula1>
    </dataValidation>
    <dataValidation type="list" allowBlank="1" showInputMessage="1" showErrorMessage="1"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formula1>$M$9:$M$12</formula1>
    </dataValidation>
    <dataValidation type="list" allowBlank="1" showInputMessage="1" showErrorMessage="1" sqref="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formula1>$M$20:$M$22</formula1>
    </dataValidation>
    <dataValidation type="list" allowBlank="1" showInputMessage="1" showErrorMessage="1" sqref="B13:H13 IX13:JD13 ST13:SZ13 ACP13:ACV13 AML13:AMR13 AWH13:AWN13 BGD13:BGJ13 BPZ13:BQF13 BZV13:CAB13 CJR13:CJX13 CTN13:CTT13 DDJ13:DDP13 DNF13:DNL13 DXB13:DXH13 EGX13:EHD13 EQT13:EQZ13 FAP13:FAV13 FKL13:FKR13 FUH13:FUN13 GED13:GEJ13 GNZ13:GOF13 GXV13:GYB13 HHR13:HHX13 HRN13:HRT13 IBJ13:IBP13 ILF13:ILL13 IVB13:IVH13 JEX13:JFD13 JOT13:JOZ13 JYP13:JYV13 KIL13:KIR13 KSH13:KSN13 LCD13:LCJ13 LLZ13:LMF13 LVV13:LWB13 MFR13:MFX13 MPN13:MPT13 MZJ13:MZP13 NJF13:NJL13 NTB13:NTH13 OCX13:ODD13 OMT13:OMZ13 OWP13:OWV13 PGL13:PGR13 PQH13:PQN13 QAD13:QAJ13 QJZ13:QKF13 QTV13:QUB13 RDR13:RDX13 RNN13:RNT13 RXJ13:RXP13 SHF13:SHL13 SRB13:SRH13 TAX13:TBD13 TKT13:TKZ13 TUP13:TUV13 UEL13:UER13 UOH13:UON13 UYD13:UYJ13 VHZ13:VIF13 VRV13:VSB13 WBR13:WBX13 WLN13:WLT13 WVJ13:WVP13 B65549:H65549 IX65549:JD65549 ST65549:SZ65549 ACP65549:ACV65549 AML65549:AMR65549 AWH65549:AWN65549 BGD65549:BGJ65549 BPZ65549:BQF65549 BZV65549:CAB65549 CJR65549:CJX65549 CTN65549:CTT65549 DDJ65549:DDP65549 DNF65549:DNL65549 DXB65549:DXH65549 EGX65549:EHD65549 EQT65549:EQZ65549 FAP65549:FAV65549 FKL65549:FKR65549 FUH65549:FUN65549 GED65549:GEJ65549 GNZ65549:GOF65549 GXV65549:GYB65549 HHR65549:HHX65549 HRN65549:HRT65549 IBJ65549:IBP65549 ILF65549:ILL65549 IVB65549:IVH65549 JEX65549:JFD65549 JOT65549:JOZ65549 JYP65549:JYV65549 KIL65549:KIR65549 KSH65549:KSN65549 LCD65549:LCJ65549 LLZ65549:LMF65549 LVV65549:LWB65549 MFR65549:MFX65549 MPN65549:MPT65549 MZJ65549:MZP65549 NJF65549:NJL65549 NTB65549:NTH65549 OCX65549:ODD65549 OMT65549:OMZ65549 OWP65549:OWV65549 PGL65549:PGR65549 PQH65549:PQN65549 QAD65549:QAJ65549 QJZ65549:QKF65549 QTV65549:QUB65549 RDR65549:RDX65549 RNN65549:RNT65549 RXJ65549:RXP65549 SHF65549:SHL65549 SRB65549:SRH65549 TAX65549:TBD65549 TKT65549:TKZ65549 TUP65549:TUV65549 UEL65549:UER65549 UOH65549:UON65549 UYD65549:UYJ65549 VHZ65549:VIF65549 VRV65549:VSB65549 WBR65549:WBX65549 WLN65549:WLT65549 WVJ65549:WVP65549 B131085:H131085 IX131085:JD131085 ST131085:SZ131085 ACP131085:ACV131085 AML131085:AMR131085 AWH131085:AWN131085 BGD131085:BGJ131085 BPZ131085:BQF131085 BZV131085:CAB131085 CJR131085:CJX131085 CTN131085:CTT131085 DDJ131085:DDP131085 DNF131085:DNL131085 DXB131085:DXH131085 EGX131085:EHD131085 EQT131085:EQZ131085 FAP131085:FAV131085 FKL131085:FKR131085 FUH131085:FUN131085 GED131085:GEJ131085 GNZ131085:GOF131085 GXV131085:GYB131085 HHR131085:HHX131085 HRN131085:HRT131085 IBJ131085:IBP131085 ILF131085:ILL131085 IVB131085:IVH131085 JEX131085:JFD131085 JOT131085:JOZ131085 JYP131085:JYV131085 KIL131085:KIR131085 KSH131085:KSN131085 LCD131085:LCJ131085 LLZ131085:LMF131085 LVV131085:LWB131085 MFR131085:MFX131085 MPN131085:MPT131085 MZJ131085:MZP131085 NJF131085:NJL131085 NTB131085:NTH131085 OCX131085:ODD131085 OMT131085:OMZ131085 OWP131085:OWV131085 PGL131085:PGR131085 PQH131085:PQN131085 QAD131085:QAJ131085 QJZ131085:QKF131085 QTV131085:QUB131085 RDR131085:RDX131085 RNN131085:RNT131085 RXJ131085:RXP131085 SHF131085:SHL131085 SRB131085:SRH131085 TAX131085:TBD131085 TKT131085:TKZ131085 TUP131085:TUV131085 UEL131085:UER131085 UOH131085:UON131085 UYD131085:UYJ131085 VHZ131085:VIF131085 VRV131085:VSB131085 WBR131085:WBX131085 WLN131085:WLT131085 WVJ131085:WVP131085 B196621:H196621 IX196621:JD196621 ST196621:SZ196621 ACP196621:ACV196621 AML196621:AMR196621 AWH196621:AWN196621 BGD196621:BGJ196621 BPZ196621:BQF196621 BZV196621:CAB196621 CJR196621:CJX196621 CTN196621:CTT196621 DDJ196621:DDP196621 DNF196621:DNL196621 DXB196621:DXH196621 EGX196621:EHD196621 EQT196621:EQZ196621 FAP196621:FAV196621 FKL196621:FKR196621 FUH196621:FUN196621 GED196621:GEJ196621 GNZ196621:GOF196621 GXV196621:GYB196621 HHR196621:HHX196621 HRN196621:HRT196621 IBJ196621:IBP196621 ILF196621:ILL196621 IVB196621:IVH196621 JEX196621:JFD196621 JOT196621:JOZ196621 JYP196621:JYV196621 KIL196621:KIR196621 KSH196621:KSN196621 LCD196621:LCJ196621 LLZ196621:LMF196621 LVV196621:LWB196621 MFR196621:MFX196621 MPN196621:MPT196621 MZJ196621:MZP196621 NJF196621:NJL196621 NTB196621:NTH196621 OCX196621:ODD196621 OMT196621:OMZ196621 OWP196621:OWV196621 PGL196621:PGR196621 PQH196621:PQN196621 QAD196621:QAJ196621 QJZ196621:QKF196621 QTV196621:QUB196621 RDR196621:RDX196621 RNN196621:RNT196621 RXJ196621:RXP196621 SHF196621:SHL196621 SRB196621:SRH196621 TAX196621:TBD196621 TKT196621:TKZ196621 TUP196621:TUV196621 UEL196621:UER196621 UOH196621:UON196621 UYD196621:UYJ196621 VHZ196621:VIF196621 VRV196621:VSB196621 WBR196621:WBX196621 WLN196621:WLT196621 WVJ196621:WVP196621 B262157:H262157 IX262157:JD262157 ST262157:SZ262157 ACP262157:ACV262157 AML262157:AMR262157 AWH262157:AWN262157 BGD262157:BGJ262157 BPZ262157:BQF262157 BZV262157:CAB262157 CJR262157:CJX262157 CTN262157:CTT262157 DDJ262157:DDP262157 DNF262157:DNL262157 DXB262157:DXH262157 EGX262157:EHD262157 EQT262157:EQZ262157 FAP262157:FAV262157 FKL262157:FKR262157 FUH262157:FUN262157 GED262157:GEJ262157 GNZ262157:GOF262157 GXV262157:GYB262157 HHR262157:HHX262157 HRN262157:HRT262157 IBJ262157:IBP262157 ILF262157:ILL262157 IVB262157:IVH262157 JEX262157:JFD262157 JOT262157:JOZ262157 JYP262157:JYV262157 KIL262157:KIR262157 KSH262157:KSN262157 LCD262157:LCJ262157 LLZ262157:LMF262157 LVV262157:LWB262157 MFR262157:MFX262157 MPN262157:MPT262157 MZJ262157:MZP262157 NJF262157:NJL262157 NTB262157:NTH262157 OCX262157:ODD262157 OMT262157:OMZ262157 OWP262157:OWV262157 PGL262157:PGR262157 PQH262157:PQN262157 QAD262157:QAJ262157 QJZ262157:QKF262157 QTV262157:QUB262157 RDR262157:RDX262157 RNN262157:RNT262157 RXJ262157:RXP262157 SHF262157:SHL262157 SRB262157:SRH262157 TAX262157:TBD262157 TKT262157:TKZ262157 TUP262157:TUV262157 UEL262157:UER262157 UOH262157:UON262157 UYD262157:UYJ262157 VHZ262157:VIF262157 VRV262157:VSB262157 WBR262157:WBX262157 WLN262157:WLT262157 WVJ262157:WVP262157 B327693:H327693 IX327693:JD327693 ST327693:SZ327693 ACP327693:ACV327693 AML327693:AMR327693 AWH327693:AWN327693 BGD327693:BGJ327693 BPZ327693:BQF327693 BZV327693:CAB327693 CJR327693:CJX327693 CTN327693:CTT327693 DDJ327693:DDP327693 DNF327693:DNL327693 DXB327693:DXH327693 EGX327693:EHD327693 EQT327693:EQZ327693 FAP327693:FAV327693 FKL327693:FKR327693 FUH327693:FUN327693 GED327693:GEJ327693 GNZ327693:GOF327693 GXV327693:GYB327693 HHR327693:HHX327693 HRN327693:HRT327693 IBJ327693:IBP327693 ILF327693:ILL327693 IVB327693:IVH327693 JEX327693:JFD327693 JOT327693:JOZ327693 JYP327693:JYV327693 KIL327693:KIR327693 KSH327693:KSN327693 LCD327693:LCJ327693 LLZ327693:LMF327693 LVV327693:LWB327693 MFR327693:MFX327693 MPN327693:MPT327693 MZJ327693:MZP327693 NJF327693:NJL327693 NTB327693:NTH327693 OCX327693:ODD327693 OMT327693:OMZ327693 OWP327693:OWV327693 PGL327693:PGR327693 PQH327693:PQN327693 QAD327693:QAJ327693 QJZ327693:QKF327693 QTV327693:QUB327693 RDR327693:RDX327693 RNN327693:RNT327693 RXJ327693:RXP327693 SHF327693:SHL327693 SRB327693:SRH327693 TAX327693:TBD327693 TKT327693:TKZ327693 TUP327693:TUV327693 UEL327693:UER327693 UOH327693:UON327693 UYD327693:UYJ327693 VHZ327693:VIF327693 VRV327693:VSB327693 WBR327693:WBX327693 WLN327693:WLT327693 WVJ327693:WVP327693 B393229:H393229 IX393229:JD393229 ST393229:SZ393229 ACP393229:ACV393229 AML393229:AMR393229 AWH393229:AWN393229 BGD393229:BGJ393229 BPZ393229:BQF393229 BZV393229:CAB393229 CJR393229:CJX393229 CTN393229:CTT393229 DDJ393229:DDP393229 DNF393229:DNL393229 DXB393229:DXH393229 EGX393229:EHD393229 EQT393229:EQZ393229 FAP393229:FAV393229 FKL393229:FKR393229 FUH393229:FUN393229 GED393229:GEJ393229 GNZ393229:GOF393229 GXV393229:GYB393229 HHR393229:HHX393229 HRN393229:HRT393229 IBJ393229:IBP393229 ILF393229:ILL393229 IVB393229:IVH393229 JEX393229:JFD393229 JOT393229:JOZ393229 JYP393229:JYV393229 KIL393229:KIR393229 KSH393229:KSN393229 LCD393229:LCJ393229 LLZ393229:LMF393229 LVV393229:LWB393229 MFR393229:MFX393229 MPN393229:MPT393229 MZJ393229:MZP393229 NJF393229:NJL393229 NTB393229:NTH393229 OCX393229:ODD393229 OMT393229:OMZ393229 OWP393229:OWV393229 PGL393229:PGR393229 PQH393229:PQN393229 QAD393229:QAJ393229 QJZ393229:QKF393229 QTV393229:QUB393229 RDR393229:RDX393229 RNN393229:RNT393229 RXJ393229:RXP393229 SHF393229:SHL393229 SRB393229:SRH393229 TAX393229:TBD393229 TKT393229:TKZ393229 TUP393229:TUV393229 UEL393229:UER393229 UOH393229:UON393229 UYD393229:UYJ393229 VHZ393229:VIF393229 VRV393229:VSB393229 WBR393229:WBX393229 WLN393229:WLT393229 WVJ393229:WVP393229 B458765:H458765 IX458765:JD458765 ST458765:SZ458765 ACP458765:ACV458765 AML458765:AMR458765 AWH458765:AWN458765 BGD458765:BGJ458765 BPZ458765:BQF458765 BZV458765:CAB458765 CJR458765:CJX458765 CTN458765:CTT458765 DDJ458765:DDP458765 DNF458765:DNL458765 DXB458765:DXH458765 EGX458765:EHD458765 EQT458765:EQZ458765 FAP458765:FAV458765 FKL458765:FKR458765 FUH458765:FUN458765 GED458765:GEJ458765 GNZ458765:GOF458765 GXV458765:GYB458765 HHR458765:HHX458765 HRN458765:HRT458765 IBJ458765:IBP458765 ILF458765:ILL458765 IVB458765:IVH458765 JEX458765:JFD458765 JOT458765:JOZ458765 JYP458765:JYV458765 KIL458765:KIR458765 KSH458765:KSN458765 LCD458765:LCJ458765 LLZ458765:LMF458765 LVV458765:LWB458765 MFR458765:MFX458765 MPN458765:MPT458765 MZJ458765:MZP458765 NJF458765:NJL458765 NTB458765:NTH458765 OCX458765:ODD458765 OMT458765:OMZ458765 OWP458765:OWV458765 PGL458765:PGR458765 PQH458765:PQN458765 QAD458765:QAJ458765 QJZ458765:QKF458765 QTV458765:QUB458765 RDR458765:RDX458765 RNN458765:RNT458765 RXJ458765:RXP458765 SHF458765:SHL458765 SRB458765:SRH458765 TAX458765:TBD458765 TKT458765:TKZ458765 TUP458765:TUV458765 UEL458765:UER458765 UOH458765:UON458765 UYD458765:UYJ458765 VHZ458765:VIF458765 VRV458765:VSB458765 WBR458765:WBX458765 WLN458765:WLT458765 WVJ458765:WVP458765 B524301:H524301 IX524301:JD524301 ST524301:SZ524301 ACP524301:ACV524301 AML524301:AMR524301 AWH524301:AWN524301 BGD524301:BGJ524301 BPZ524301:BQF524301 BZV524301:CAB524301 CJR524301:CJX524301 CTN524301:CTT524301 DDJ524301:DDP524301 DNF524301:DNL524301 DXB524301:DXH524301 EGX524301:EHD524301 EQT524301:EQZ524301 FAP524301:FAV524301 FKL524301:FKR524301 FUH524301:FUN524301 GED524301:GEJ524301 GNZ524301:GOF524301 GXV524301:GYB524301 HHR524301:HHX524301 HRN524301:HRT524301 IBJ524301:IBP524301 ILF524301:ILL524301 IVB524301:IVH524301 JEX524301:JFD524301 JOT524301:JOZ524301 JYP524301:JYV524301 KIL524301:KIR524301 KSH524301:KSN524301 LCD524301:LCJ524301 LLZ524301:LMF524301 LVV524301:LWB524301 MFR524301:MFX524301 MPN524301:MPT524301 MZJ524301:MZP524301 NJF524301:NJL524301 NTB524301:NTH524301 OCX524301:ODD524301 OMT524301:OMZ524301 OWP524301:OWV524301 PGL524301:PGR524301 PQH524301:PQN524301 QAD524301:QAJ524301 QJZ524301:QKF524301 QTV524301:QUB524301 RDR524301:RDX524301 RNN524301:RNT524301 RXJ524301:RXP524301 SHF524301:SHL524301 SRB524301:SRH524301 TAX524301:TBD524301 TKT524301:TKZ524301 TUP524301:TUV524301 UEL524301:UER524301 UOH524301:UON524301 UYD524301:UYJ524301 VHZ524301:VIF524301 VRV524301:VSB524301 WBR524301:WBX524301 WLN524301:WLT524301 WVJ524301:WVP524301 B589837:H589837 IX589837:JD589837 ST589837:SZ589837 ACP589837:ACV589837 AML589837:AMR589837 AWH589837:AWN589837 BGD589837:BGJ589837 BPZ589837:BQF589837 BZV589837:CAB589837 CJR589837:CJX589837 CTN589837:CTT589837 DDJ589837:DDP589837 DNF589837:DNL589837 DXB589837:DXH589837 EGX589837:EHD589837 EQT589837:EQZ589837 FAP589837:FAV589837 FKL589837:FKR589837 FUH589837:FUN589837 GED589837:GEJ589837 GNZ589837:GOF589837 GXV589837:GYB589837 HHR589837:HHX589837 HRN589837:HRT589837 IBJ589837:IBP589837 ILF589837:ILL589837 IVB589837:IVH589837 JEX589837:JFD589837 JOT589837:JOZ589837 JYP589837:JYV589837 KIL589837:KIR589837 KSH589837:KSN589837 LCD589837:LCJ589837 LLZ589837:LMF589837 LVV589837:LWB589837 MFR589837:MFX589837 MPN589837:MPT589837 MZJ589837:MZP589837 NJF589837:NJL589837 NTB589837:NTH589837 OCX589837:ODD589837 OMT589837:OMZ589837 OWP589837:OWV589837 PGL589837:PGR589837 PQH589837:PQN589837 QAD589837:QAJ589837 QJZ589837:QKF589837 QTV589837:QUB589837 RDR589837:RDX589837 RNN589837:RNT589837 RXJ589837:RXP589837 SHF589837:SHL589837 SRB589837:SRH589837 TAX589837:TBD589837 TKT589837:TKZ589837 TUP589837:TUV589837 UEL589837:UER589837 UOH589837:UON589837 UYD589837:UYJ589837 VHZ589837:VIF589837 VRV589837:VSB589837 WBR589837:WBX589837 WLN589837:WLT589837 WVJ589837:WVP589837 B655373:H655373 IX655373:JD655373 ST655373:SZ655373 ACP655373:ACV655373 AML655373:AMR655373 AWH655373:AWN655373 BGD655373:BGJ655373 BPZ655373:BQF655373 BZV655373:CAB655373 CJR655373:CJX655373 CTN655373:CTT655373 DDJ655373:DDP655373 DNF655373:DNL655373 DXB655373:DXH655373 EGX655373:EHD655373 EQT655373:EQZ655373 FAP655373:FAV655373 FKL655373:FKR655373 FUH655373:FUN655373 GED655373:GEJ655373 GNZ655373:GOF655373 GXV655373:GYB655373 HHR655373:HHX655373 HRN655373:HRT655373 IBJ655373:IBP655373 ILF655373:ILL655373 IVB655373:IVH655373 JEX655373:JFD655373 JOT655373:JOZ655373 JYP655373:JYV655373 KIL655373:KIR655373 KSH655373:KSN655373 LCD655373:LCJ655373 LLZ655373:LMF655373 LVV655373:LWB655373 MFR655373:MFX655373 MPN655373:MPT655373 MZJ655373:MZP655373 NJF655373:NJL655373 NTB655373:NTH655373 OCX655373:ODD655373 OMT655373:OMZ655373 OWP655373:OWV655373 PGL655373:PGR655373 PQH655373:PQN655373 QAD655373:QAJ655373 QJZ655373:QKF655373 QTV655373:QUB655373 RDR655373:RDX655373 RNN655373:RNT655373 RXJ655373:RXP655373 SHF655373:SHL655373 SRB655373:SRH655373 TAX655373:TBD655373 TKT655373:TKZ655373 TUP655373:TUV655373 UEL655373:UER655373 UOH655373:UON655373 UYD655373:UYJ655373 VHZ655373:VIF655373 VRV655373:VSB655373 WBR655373:WBX655373 WLN655373:WLT655373 WVJ655373:WVP655373 B720909:H720909 IX720909:JD720909 ST720909:SZ720909 ACP720909:ACV720909 AML720909:AMR720909 AWH720909:AWN720909 BGD720909:BGJ720909 BPZ720909:BQF720909 BZV720909:CAB720909 CJR720909:CJX720909 CTN720909:CTT720909 DDJ720909:DDP720909 DNF720909:DNL720909 DXB720909:DXH720909 EGX720909:EHD720909 EQT720909:EQZ720909 FAP720909:FAV720909 FKL720909:FKR720909 FUH720909:FUN720909 GED720909:GEJ720909 GNZ720909:GOF720909 GXV720909:GYB720909 HHR720909:HHX720909 HRN720909:HRT720909 IBJ720909:IBP720909 ILF720909:ILL720909 IVB720909:IVH720909 JEX720909:JFD720909 JOT720909:JOZ720909 JYP720909:JYV720909 KIL720909:KIR720909 KSH720909:KSN720909 LCD720909:LCJ720909 LLZ720909:LMF720909 LVV720909:LWB720909 MFR720909:MFX720909 MPN720909:MPT720909 MZJ720909:MZP720909 NJF720909:NJL720909 NTB720909:NTH720909 OCX720909:ODD720909 OMT720909:OMZ720909 OWP720909:OWV720909 PGL720909:PGR720909 PQH720909:PQN720909 QAD720909:QAJ720909 QJZ720909:QKF720909 QTV720909:QUB720909 RDR720909:RDX720909 RNN720909:RNT720909 RXJ720909:RXP720909 SHF720909:SHL720909 SRB720909:SRH720909 TAX720909:TBD720909 TKT720909:TKZ720909 TUP720909:TUV720909 UEL720909:UER720909 UOH720909:UON720909 UYD720909:UYJ720909 VHZ720909:VIF720909 VRV720909:VSB720909 WBR720909:WBX720909 WLN720909:WLT720909 WVJ720909:WVP720909 B786445:H786445 IX786445:JD786445 ST786445:SZ786445 ACP786445:ACV786445 AML786445:AMR786445 AWH786445:AWN786445 BGD786445:BGJ786445 BPZ786445:BQF786445 BZV786445:CAB786445 CJR786445:CJX786445 CTN786445:CTT786445 DDJ786445:DDP786445 DNF786445:DNL786445 DXB786445:DXH786445 EGX786445:EHD786445 EQT786445:EQZ786445 FAP786445:FAV786445 FKL786445:FKR786445 FUH786445:FUN786445 GED786445:GEJ786445 GNZ786445:GOF786445 GXV786445:GYB786445 HHR786445:HHX786445 HRN786445:HRT786445 IBJ786445:IBP786445 ILF786445:ILL786445 IVB786445:IVH786445 JEX786445:JFD786445 JOT786445:JOZ786445 JYP786445:JYV786445 KIL786445:KIR786445 KSH786445:KSN786445 LCD786445:LCJ786445 LLZ786445:LMF786445 LVV786445:LWB786445 MFR786445:MFX786445 MPN786445:MPT786445 MZJ786445:MZP786445 NJF786445:NJL786445 NTB786445:NTH786445 OCX786445:ODD786445 OMT786445:OMZ786445 OWP786445:OWV786445 PGL786445:PGR786445 PQH786445:PQN786445 QAD786445:QAJ786445 QJZ786445:QKF786445 QTV786445:QUB786445 RDR786445:RDX786445 RNN786445:RNT786445 RXJ786445:RXP786445 SHF786445:SHL786445 SRB786445:SRH786445 TAX786445:TBD786445 TKT786445:TKZ786445 TUP786445:TUV786445 UEL786445:UER786445 UOH786445:UON786445 UYD786445:UYJ786445 VHZ786445:VIF786445 VRV786445:VSB786445 WBR786445:WBX786445 WLN786445:WLT786445 WVJ786445:WVP786445 B851981:H851981 IX851981:JD851981 ST851981:SZ851981 ACP851981:ACV851981 AML851981:AMR851981 AWH851981:AWN851981 BGD851981:BGJ851981 BPZ851981:BQF851981 BZV851981:CAB851981 CJR851981:CJX851981 CTN851981:CTT851981 DDJ851981:DDP851981 DNF851981:DNL851981 DXB851981:DXH851981 EGX851981:EHD851981 EQT851981:EQZ851981 FAP851981:FAV851981 FKL851981:FKR851981 FUH851981:FUN851981 GED851981:GEJ851981 GNZ851981:GOF851981 GXV851981:GYB851981 HHR851981:HHX851981 HRN851981:HRT851981 IBJ851981:IBP851981 ILF851981:ILL851981 IVB851981:IVH851981 JEX851981:JFD851981 JOT851981:JOZ851981 JYP851981:JYV851981 KIL851981:KIR851981 KSH851981:KSN851981 LCD851981:LCJ851981 LLZ851981:LMF851981 LVV851981:LWB851981 MFR851981:MFX851981 MPN851981:MPT851981 MZJ851981:MZP851981 NJF851981:NJL851981 NTB851981:NTH851981 OCX851981:ODD851981 OMT851981:OMZ851981 OWP851981:OWV851981 PGL851981:PGR851981 PQH851981:PQN851981 QAD851981:QAJ851981 QJZ851981:QKF851981 QTV851981:QUB851981 RDR851981:RDX851981 RNN851981:RNT851981 RXJ851981:RXP851981 SHF851981:SHL851981 SRB851981:SRH851981 TAX851981:TBD851981 TKT851981:TKZ851981 TUP851981:TUV851981 UEL851981:UER851981 UOH851981:UON851981 UYD851981:UYJ851981 VHZ851981:VIF851981 VRV851981:VSB851981 WBR851981:WBX851981 WLN851981:WLT851981 WVJ851981:WVP851981 B917517:H917517 IX917517:JD917517 ST917517:SZ917517 ACP917517:ACV917517 AML917517:AMR917517 AWH917517:AWN917517 BGD917517:BGJ917517 BPZ917517:BQF917517 BZV917517:CAB917517 CJR917517:CJX917517 CTN917517:CTT917517 DDJ917517:DDP917517 DNF917517:DNL917517 DXB917517:DXH917517 EGX917517:EHD917517 EQT917517:EQZ917517 FAP917517:FAV917517 FKL917517:FKR917517 FUH917517:FUN917517 GED917517:GEJ917517 GNZ917517:GOF917517 GXV917517:GYB917517 HHR917517:HHX917517 HRN917517:HRT917517 IBJ917517:IBP917517 ILF917517:ILL917517 IVB917517:IVH917517 JEX917517:JFD917517 JOT917517:JOZ917517 JYP917517:JYV917517 KIL917517:KIR917517 KSH917517:KSN917517 LCD917517:LCJ917517 LLZ917517:LMF917517 LVV917517:LWB917517 MFR917517:MFX917517 MPN917517:MPT917517 MZJ917517:MZP917517 NJF917517:NJL917517 NTB917517:NTH917517 OCX917517:ODD917517 OMT917517:OMZ917517 OWP917517:OWV917517 PGL917517:PGR917517 PQH917517:PQN917517 QAD917517:QAJ917517 QJZ917517:QKF917517 QTV917517:QUB917517 RDR917517:RDX917517 RNN917517:RNT917517 RXJ917517:RXP917517 SHF917517:SHL917517 SRB917517:SRH917517 TAX917517:TBD917517 TKT917517:TKZ917517 TUP917517:TUV917517 UEL917517:UER917517 UOH917517:UON917517 UYD917517:UYJ917517 VHZ917517:VIF917517 VRV917517:VSB917517 WBR917517:WBX917517 WLN917517:WLT917517 WVJ917517:WVP917517 B983053:H983053 IX983053:JD983053 ST983053:SZ983053 ACP983053:ACV983053 AML983053:AMR983053 AWH983053:AWN983053 BGD983053:BGJ983053 BPZ983053:BQF983053 BZV983053:CAB983053 CJR983053:CJX983053 CTN983053:CTT983053 DDJ983053:DDP983053 DNF983053:DNL983053 DXB983053:DXH983053 EGX983053:EHD983053 EQT983053:EQZ983053 FAP983053:FAV983053 FKL983053:FKR983053 FUH983053:FUN983053 GED983053:GEJ983053 GNZ983053:GOF983053 GXV983053:GYB983053 HHR983053:HHX983053 HRN983053:HRT983053 IBJ983053:IBP983053 ILF983053:ILL983053 IVB983053:IVH983053 JEX983053:JFD983053 JOT983053:JOZ983053 JYP983053:JYV983053 KIL983053:KIR983053 KSH983053:KSN983053 LCD983053:LCJ983053 LLZ983053:LMF983053 LVV983053:LWB983053 MFR983053:MFX983053 MPN983053:MPT983053 MZJ983053:MZP983053 NJF983053:NJL983053 NTB983053:NTH983053 OCX983053:ODD983053 OMT983053:OMZ983053 OWP983053:OWV983053 PGL983053:PGR983053 PQH983053:PQN983053 QAD983053:QAJ983053 QJZ983053:QKF983053 QTV983053:QUB983053 RDR983053:RDX983053 RNN983053:RNT983053 RXJ983053:RXP983053 SHF983053:SHL983053 SRB983053:SRH983053 TAX983053:TBD983053 TKT983053:TKZ983053 TUP983053:TUV983053 UEL983053:UER983053 UOH983053:UON983053 UYD983053:UYJ983053 VHZ983053:VIF983053 VRV983053:VSB983053 WBR983053:WBX983053 WLN983053:WLT983053 WVJ983053:WVP983053">
      <formula1>$N$17:$N$24</formula1>
    </dataValidation>
    <dataValidation type="list" allowBlank="1" showInputMessage="1" showErrorMessage="1" sqref="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formula1>$N$8:$N$11</formula1>
    </dataValidation>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$N$14:$N$15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Metas_Magnitud</vt:lpstr>
      <vt:lpstr>Anualización</vt:lpstr>
      <vt:lpstr>1_Acciones_disciplinarias</vt:lpstr>
      <vt:lpstr>Act_1</vt:lpstr>
      <vt:lpstr>2_Seguimientos</vt:lpstr>
      <vt:lpstr>Act_2</vt:lpstr>
      <vt:lpstr>3_MIPG</vt:lpstr>
      <vt:lpstr>Act_3</vt:lpstr>
      <vt:lpstr>4_Eje_Presu</vt:lpstr>
      <vt:lpstr>Act 4</vt:lpstr>
      <vt:lpstr>Variables</vt:lpstr>
      <vt:lpstr>'1_Acciones_disciplinarias'!Área_de_impresión</vt:lpstr>
      <vt:lpstr>'2_Seguimientos'!Área_de_impresión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2019-03-04T15:31:33Z</cp:lastPrinted>
  <dcterms:created xsi:type="dcterms:W3CDTF">2014-11-26T14:33:56Z</dcterms:created>
  <dcterms:modified xsi:type="dcterms:W3CDTF">2020-01-23T12:59:45Z</dcterms:modified>
</cp:coreProperties>
</file>