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18.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19.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0.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1.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harts/chart22.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23.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24.xml" ContentType="application/vnd.openxmlformats-officedocument.drawingml.chart+xml"/>
  <Override PartName="/xl/drawings/drawing50.xml" ContentType="application/vnd.openxmlformats-officedocument.drawing+xml"/>
  <Override PartName="/xl/drawings/drawing51.xml" ContentType="application/vnd.openxmlformats-officedocument.drawing+xml"/>
  <Override PartName="/xl/charts/chart25.xml" ContentType="application/vnd.openxmlformats-officedocument.drawingml.chart+xml"/>
  <Override PartName="/xl/drawings/drawing52.xml" ContentType="application/vnd.openxmlformats-officedocument.drawing+xml"/>
  <Override PartName="/xl/drawings/drawing53.xml" ContentType="application/vnd.openxmlformats-officedocument.drawing+xml"/>
  <Override PartName="/xl/charts/chart26.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27.xml" ContentType="application/vnd.openxmlformats-officedocument.drawingml.chart+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POAs 2020\UNCSAB\POAs gestión SGC\"/>
    </mc:Choice>
  </mc:AlternateContent>
  <bookViews>
    <workbookView xWindow="-120" yWindow="-120" windowWidth="29040" windowHeight="15840" tabRatio="983" activeTab="1"/>
  </bookViews>
  <sheets>
    <sheet name="Sección 1. Metas - Magnitud" sheetId="1" r:id="rId1"/>
    <sheet name="Anualización" sheetId="2" r:id="rId2"/>
    <sheet name="1" sheetId="3" r:id="rId3"/>
    <sheet name="A1" sheetId="4" r:id="rId4"/>
    <sheet name="2" sheetId="5" r:id="rId5"/>
    <sheet name="A2" sheetId="6" r:id="rId6"/>
    <sheet name="3" sheetId="7" r:id="rId7"/>
    <sheet name="A3" sheetId="8" r:id="rId8"/>
    <sheet name="4" sheetId="9" r:id="rId9"/>
    <sheet name="A4" sheetId="10" r:id="rId10"/>
    <sheet name="5" sheetId="11" r:id="rId11"/>
    <sheet name="A5" sheetId="12" r:id="rId12"/>
    <sheet name="6" sheetId="13" r:id="rId13"/>
    <sheet name="A6" sheetId="14" r:id="rId14"/>
    <sheet name="7" sheetId="15" r:id="rId15"/>
    <sheet name="A7" sheetId="16" r:id="rId16"/>
    <sheet name="8" sheetId="17" r:id="rId17"/>
    <sheet name="A8" sheetId="18" r:id="rId18"/>
    <sheet name="9" sheetId="19" r:id="rId19"/>
    <sheet name="A9" sheetId="20" r:id="rId20"/>
    <sheet name="10" sheetId="21" r:id="rId21"/>
    <sheet name="A10" sheetId="22" r:id="rId22"/>
    <sheet name="11" sheetId="23" r:id="rId23"/>
    <sheet name="A11" sheetId="24" r:id="rId24"/>
    <sheet name="12" sheetId="25" r:id="rId25"/>
    <sheet name="A12" sheetId="26" r:id="rId26"/>
    <sheet name="13" sheetId="27" r:id="rId27"/>
    <sheet name="A13" sheetId="28" r:id="rId28"/>
    <sheet name="14" sheetId="29" r:id="rId29"/>
    <sheet name="A14" sheetId="30" r:id="rId30"/>
    <sheet name="15" sheetId="31" r:id="rId31"/>
    <sheet name="A15" sheetId="32" r:id="rId32"/>
    <sheet name="16" sheetId="33" r:id="rId33"/>
    <sheet name="A16" sheetId="34" r:id="rId34"/>
    <sheet name="17" sheetId="35" r:id="rId35"/>
    <sheet name="A17" sheetId="36" r:id="rId36"/>
    <sheet name="18" sheetId="37" r:id="rId37"/>
    <sheet name="A18" sheetId="38" r:id="rId38"/>
    <sheet name="19" sheetId="39" r:id="rId39"/>
    <sheet name="A19" sheetId="40" r:id="rId40"/>
    <sheet name="20" sheetId="41" r:id="rId41"/>
    <sheet name="A20" sheetId="42" r:id="rId42"/>
    <sheet name="21" sheetId="43" r:id="rId43"/>
    <sheet name="A21" sheetId="44" r:id="rId44"/>
    <sheet name="22" sheetId="45" r:id="rId45"/>
    <sheet name="A22" sheetId="46" r:id="rId46"/>
    <sheet name="23" sheetId="47" r:id="rId47"/>
    <sheet name="A23" sheetId="48" r:id="rId48"/>
    <sheet name="24" sheetId="49" r:id="rId49"/>
    <sheet name="A24" sheetId="50" r:id="rId50"/>
    <sheet name="25" sheetId="51" r:id="rId51"/>
    <sheet name="A25" sheetId="52" r:id="rId52"/>
    <sheet name="26" sheetId="53" r:id="rId53"/>
    <sheet name="A26" sheetId="54" r:id="rId54"/>
    <sheet name="27" sheetId="55" r:id="rId55"/>
    <sheet name="A27" sheetId="56" r:id="rId56"/>
    <sheet name="Variables" sheetId="58" r:id="rId57"/>
  </sheets>
  <externalReferences>
    <externalReference r:id="rId58"/>
    <externalReference r:id="rId59"/>
  </externalReferences>
  <definedNames>
    <definedName name="_xlnm._FilterDatabase" localSheetId="3" hidden="1">'A1'!$A$13:$J$28</definedName>
    <definedName name="_xlnm._FilterDatabase" localSheetId="5" hidden="1">'A2'!$A$13:$J$23</definedName>
    <definedName name="_xlnm._FilterDatabase" localSheetId="49" hidden="1">'A24'!$A$12:$J$21</definedName>
    <definedName name="_xlnm._FilterDatabase" localSheetId="51" hidden="1">'A25'!$A$13:$Z$47</definedName>
    <definedName name="_xlnm._FilterDatabase" localSheetId="7" hidden="1">'A3'!$A$13:$J$19</definedName>
    <definedName name="_xlnm._FilterDatabase" localSheetId="9" hidden="1">'A4'!$A$13:$J$20</definedName>
    <definedName name="_xlnm._FilterDatabase" localSheetId="13" hidden="1">'A6'!$A$13:$Z$21</definedName>
    <definedName name="CONDICION_POBLACIONAL" localSheetId="49">Variables!$C$1:$C$24</definedName>
    <definedName name="CONDICION_POBLACIONAL" localSheetId="1">#REF!</definedName>
    <definedName name="CONDICION_POBLACIONAL" localSheetId="56">#REF!</definedName>
    <definedName name="CONDICION_POBLACIONAL">#REF!</definedName>
    <definedName name="GRUPO_ETAREO" localSheetId="49">Variables!$A$1:$A$8</definedName>
    <definedName name="GRUPO_ETAREO" localSheetId="1">#REF!</definedName>
    <definedName name="GRUPO_ETAREO" localSheetId="56">#REF!</definedName>
    <definedName name="GRUPO_ETAREO">#REF!</definedName>
    <definedName name="GRUPO_ETAREOS" localSheetId="20">#REF!</definedName>
    <definedName name="GRUPO_ETAREOS" localSheetId="22">#REF!</definedName>
    <definedName name="GRUPO_ETAREOS" localSheetId="24">#REF!</definedName>
    <definedName name="GRUPO_ETAREOS" localSheetId="26">#REF!</definedName>
    <definedName name="GRUPO_ETAREOS" localSheetId="28">#REF!</definedName>
    <definedName name="GRUPO_ETAREOS" localSheetId="30">#REF!</definedName>
    <definedName name="GRUPO_ETAREOS" localSheetId="32">#REF!</definedName>
    <definedName name="GRUPO_ETAREOS" localSheetId="34">#REF!</definedName>
    <definedName name="GRUPO_ETAREOS" localSheetId="36">#REF!</definedName>
    <definedName name="GRUPO_ETAREOS" localSheetId="38">#REF!</definedName>
    <definedName name="GRUPO_ETAREOS" localSheetId="4">#REF!</definedName>
    <definedName name="GRUPO_ETAREOS" localSheetId="40">#REF!</definedName>
    <definedName name="GRUPO_ETAREOS" localSheetId="42">#REF!</definedName>
    <definedName name="GRUPO_ETAREOS" localSheetId="44">#REF!</definedName>
    <definedName name="GRUPO_ETAREOS" localSheetId="46">#REF!</definedName>
    <definedName name="GRUPO_ETAREOS" localSheetId="50">#REF!</definedName>
    <definedName name="GRUPO_ETAREOS" localSheetId="6">#REF!</definedName>
    <definedName name="GRUPO_ETAREOS" localSheetId="8">#REF!</definedName>
    <definedName name="GRUPO_ETAREOS" localSheetId="10">#REF!</definedName>
    <definedName name="GRUPO_ETAREOS" localSheetId="12">#REF!</definedName>
    <definedName name="GRUPO_ETAREOS" localSheetId="14">#REF!</definedName>
    <definedName name="GRUPO_ETAREOS" localSheetId="16">#REF!</definedName>
    <definedName name="GRUPO_ETAREOS" localSheetId="18">#REF!</definedName>
    <definedName name="GRUPO_ETAREOS" localSheetId="21">#REF!</definedName>
    <definedName name="GRUPO_ETAREOS" localSheetId="23">#REF!</definedName>
    <definedName name="GRUPO_ETAREOS" localSheetId="25">#REF!</definedName>
    <definedName name="GRUPO_ETAREOS" localSheetId="27">#REF!</definedName>
    <definedName name="GRUPO_ETAREOS" localSheetId="29">#REF!</definedName>
    <definedName name="GRUPO_ETAREOS" localSheetId="31">#REF!</definedName>
    <definedName name="GRUPO_ETAREOS" localSheetId="33">#REF!</definedName>
    <definedName name="GRUPO_ETAREOS" localSheetId="35">#REF!</definedName>
    <definedName name="GRUPO_ETAREOS" localSheetId="37">#REF!</definedName>
    <definedName name="GRUPO_ETAREOS" localSheetId="39">#REF!</definedName>
    <definedName name="GRUPO_ETAREOS" localSheetId="5">#REF!</definedName>
    <definedName name="GRUPO_ETAREOS" localSheetId="41">#REF!</definedName>
    <definedName name="GRUPO_ETAREOS" localSheetId="43">#REF!</definedName>
    <definedName name="GRUPO_ETAREOS" localSheetId="45">#REF!</definedName>
    <definedName name="GRUPO_ETAREOS" localSheetId="47">#REF!</definedName>
    <definedName name="GRUPO_ETAREOS" localSheetId="49">#REF!</definedName>
    <definedName name="GRUPO_ETAREOS" localSheetId="7">#REF!</definedName>
    <definedName name="GRUPO_ETAREOS" localSheetId="9">#REF!</definedName>
    <definedName name="GRUPO_ETAREOS" localSheetId="11">#REF!</definedName>
    <definedName name="GRUPO_ETAREOS" localSheetId="13">#REF!</definedName>
    <definedName name="GRUPO_ETAREOS" localSheetId="15">#REF!</definedName>
    <definedName name="GRUPO_ETAREOS" localSheetId="17">#REF!</definedName>
    <definedName name="GRUPO_ETAREOS" localSheetId="19">#REF!</definedName>
    <definedName name="GRUPO_ETAREOS">#REF!</definedName>
    <definedName name="GRUPO_ETARIO" localSheetId="20">#REF!</definedName>
    <definedName name="GRUPO_ETARIO" localSheetId="22">#REF!</definedName>
    <definedName name="GRUPO_ETARIO" localSheetId="24">#REF!</definedName>
    <definedName name="GRUPO_ETARIO" localSheetId="26">#REF!</definedName>
    <definedName name="GRUPO_ETARIO" localSheetId="28">#REF!</definedName>
    <definedName name="GRUPO_ETARIO" localSheetId="30">#REF!</definedName>
    <definedName name="GRUPO_ETARIO" localSheetId="32">#REF!</definedName>
    <definedName name="GRUPO_ETARIO" localSheetId="34">#REF!</definedName>
    <definedName name="GRUPO_ETARIO" localSheetId="36">#REF!</definedName>
    <definedName name="GRUPO_ETARIO" localSheetId="38">#REF!</definedName>
    <definedName name="GRUPO_ETARIO" localSheetId="4">#REF!</definedName>
    <definedName name="GRUPO_ETARIO" localSheetId="40">#REF!</definedName>
    <definedName name="GRUPO_ETARIO" localSheetId="42">#REF!</definedName>
    <definedName name="GRUPO_ETARIO" localSheetId="44">#REF!</definedName>
    <definedName name="GRUPO_ETARIO" localSheetId="46">#REF!</definedName>
    <definedName name="GRUPO_ETARIO" localSheetId="50">#REF!</definedName>
    <definedName name="GRUPO_ETARIO" localSheetId="6">#REF!</definedName>
    <definedName name="GRUPO_ETARIO" localSheetId="8">#REF!</definedName>
    <definedName name="GRUPO_ETARIO" localSheetId="10">#REF!</definedName>
    <definedName name="GRUPO_ETARIO" localSheetId="12">#REF!</definedName>
    <definedName name="GRUPO_ETARIO" localSheetId="14">#REF!</definedName>
    <definedName name="GRUPO_ETARIO" localSheetId="16">#REF!</definedName>
    <definedName name="GRUPO_ETARIO" localSheetId="18">#REF!</definedName>
    <definedName name="GRUPO_ETARIO" localSheetId="21">#REF!</definedName>
    <definedName name="GRUPO_ETARIO" localSheetId="23">#REF!</definedName>
    <definedName name="GRUPO_ETARIO" localSheetId="25">#REF!</definedName>
    <definedName name="GRUPO_ETARIO" localSheetId="27">#REF!</definedName>
    <definedName name="GRUPO_ETARIO" localSheetId="29">#REF!</definedName>
    <definedName name="GRUPO_ETARIO" localSheetId="31">#REF!</definedName>
    <definedName name="GRUPO_ETARIO" localSheetId="33">#REF!</definedName>
    <definedName name="GRUPO_ETARIO" localSheetId="35">#REF!</definedName>
    <definedName name="GRUPO_ETARIO" localSheetId="37">#REF!</definedName>
    <definedName name="GRUPO_ETARIO" localSheetId="39">#REF!</definedName>
    <definedName name="GRUPO_ETARIO" localSheetId="5">#REF!</definedName>
    <definedName name="GRUPO_ETARIO" localSheetId="41">#REF!</definedName>
    <definedName name="GRUPO_ETARIO" localSheetId="43">#REF!</definedName>
    <definedName name="GRUPO_ETARIO" localSheetId="45">#REF!</definedName>
    <definedName name="GRUPO_ETARIO" localSheetId="47">#REF!</definedName>
    <definedName name="GRUPO_ETARIO" localSheetId="49">#REF!</definedName>
    <definedName name="GRUPO_ETARIO" localSheetId="7">#REF!</definedName>
    <definedName name="GRUPO_ETARIO" localSheetId="9">#REF!</definedName>
    <definedName name="GRUPO_ETARIO" localSheetId="11">#REF!</definedName>
    <definedName name="GRUPO_ETARIO" localSheetId="13">#REF!</definedName>
    <definedName name="GRUPO_ETARIO" localSheetId="15">#REF!</definedName>
    <definedName name="GRUPO_ETARIO" localSheetId="17">#REF!</definedName>
    <definedName name="GRUPO_ETARIO" localSheetId="19">#REF!</definedName>
    <definedName name="GRUPO_ETARIO">#REF!</definedName>
    <definedName name="GRUPO_ETNICO" localSheetId="20">#REF!</definedName>
    <definedName name="GRUPO_ETNICO" localSheetId="22">#REF!</definedName>
    <definedName name="GRUPO_ETNICO" localSheetId="24">#REF!</definedName>
    <definedName name="GRUPO_ETNICO" localSheetId="26">#REF!</definedName>
    <definedName name="GRUPO_ETNICO" localSheetId="28">#REF!</definedName>
    <definedName name="GRUPO_ETNICO" localSheetId="30">#REF!</definedName>
    <definedName name="GRUPO_ETNICO" localSheetId="32">#REF!</definedName>
    <definedName name="GRUPO_ETNICO" localSheetId="34">#REF!</definedName>
    <definedName name="GRUPO_ETNICO" localSheetId="36">#REF!</definedName>
    <definedName name="GRUPO_ETNICO" localSheetId="38">#REF!</definedName>
    <definedName name="GRUPO_ETNICO" localSheetId="4">#REF!</definedName>
    <definedName name="GRUPO_ETNICO" localSheetId="40">#REF!</definedName>
    <definedName name="GRUPO_ETNICO" localSheetId="42">#REF!</definedName>
    <definedName name="GRUPO_ETNICO" localSheetId="44">#REF!</definedName>
    <definedName name="GRUPO_ETNICO" localSheetId="46">#REF!</definedName>
    <definedName name="GRUPO_ETNICO" localSheetId="50">#REF!</definedName>
    <definedName name="GRUPO_ETNICO" localSheetId="6">#REF!</definedName>
    <definedName name="GRUPO_ETNICO" localSheetId="8">#REF!</definedName>
    <definedName name="GRUPO_ETNICO" localSheetId="10">#REF!</definedName>
    <definedName name="GRUPO_ETNICO" localSheetId="12">#REF!</definedName>
    <definedName name="GRUPO_ETNICO" localSheetId="14">#REF!</definedName>
    <definedName name="GRUPO_ETNICO" localSheetId="16">#REF!</definedName>
    <definedName name="GRUPO_ETNICO" localSheetId="18">#REF!</definedName>
    <definedName name="GRUPO_ETNICO" localSheetId="21">#REF!</definedName>
    <definedName name="GRUPO_ETNICO" localSheetId="23">#REF!</definedName>
    <definedName name="GRUPO_ETNICO" localSheetId="25">#REF!</definedName>
    <definedName name="GRUPO_ETNICO" localSheetId="27">#REF!</definedName>
    <definedName name="GRUPO_ETNICO" localSheetId="29">#REF!</definedName>
    <definedName name="GRUPO_ETNICO" localSheetId="31">#REF!</definedName>
    <definedName name="GRUPO_ETNICO" localSheetId="33">#REF!</definedName>
    <definedName name="GRUPO_ETNICO" localSheetId="35">#REF!</definedName>
    <definedName name="GRUPO_ETNICO" localSheetId="37">#REF!</definedName>
    <definedName name="GRUPO_ETNICO" localSheetId="39">#REF!</definedName>
    <definedName name="GRUPO_ETNICO" localSheetId="5">#REF!</definedName>
    <definedName name="GRUPO_ETNICO" localSheetId="41">#REF!</definedName>
    <definedName name="GRUPO_ETNICO" localSheetId="43">#REF!</definedName>
    <definedName name="GRUPO_ETNICO" localSheetId="45">#REF!</definedName>
    <definedName name="GRUPO_ETNICO" localSheetId="47">#REF!</definedName>
    <definedName name="GRUPO_ETNICO" localSheetId="49">#REF!</definedName>
    <definedName name="GRUPO_ETNICO" localSheetId="7">#REF!</definedName>
    <definedName name="GRUPO_ETNICO" localSheetId="9">#REF!</definedName>
    <definedName name="GRUPO_ETNICO" localSheetId="11">#REF!</definedName>
    <definedName name="GRUPO_ETNICO" localSheetId="13">#REF!</definedName>
    <definedName name="GRUPO_ETNICO" localSheetId="15">#REF!</definedName>
    <definedName name="GRUPO_ETNICO" localSheetId="17">#REF!</definedName>
    <definedName name="GRUPO_ETNICO" localSheetId="19">#REF!</definedName>
    <definedName name="GRUPO_ETNICO">#REF!</definedName>
    <definedName name="GRUPOETNICO" localSheetId="20">#REF!</definedName>
    <definedName name="GRUPOETNICO" localSheetId="22">#REF!</definedName>
    <definedName name="GRUPOETNICO" localSheetId="24">#REF!</definedName>
    <definedName name="GRUPOETNICO" localSheetId="26">#REF!</definedName>
    <definedName name="GRUPOETNICO" localSheetId="28">#REF!</definedName>
    <definedName name="GRUPOETNICO" localSheetId="30">#REF!</definedName>
    <definedName name="GRUPOETNICO" localSheetId="32">#REF!</definedName>
    <definedName name="GRUPOETNICO" localSheetId="34">#REF!</definedName>
    <definedName name="GRUPOETNICO" localSheetId="36">#REF!</definedName>
    <definedName name="GRUPOETNICO" localSheetId="38">#REF!</definedName>
    <definedName name="GRUPOETNICO" localSheetId="4">#REF!</definedName>
    <definedName name="GRUPOETNICO" localSheetId="40">#REF!</definedName>
    <definedName name="GRUPOETNICO" localSheetId="42">#REF!</definedName>
    <definedName name="GRUPOETNICO" localSheetId="44">#REF!</definedName>
    <definedName name="GRUPOETNICO" localSheetId="46">#REF!</definedName>
    <definedName name="GRUPOETNICO" localSheetId="50">#REF!</definedName>
    <definedName name="GRUPOETNICO" localSheetId="6">#REF!</definedName>
    <definedName name="GRUPOETNICO" localSheetId="8">#REF!</definedName>
    <definedName name="GRUPOETNICO" localSheetId="10">#REF!</definedName>
    <definedName name="GRUPOETNICO" localSheetId="12">#REF!</definedName>
    <definedName name="GRUPOETNICO" localSheetId="14">#REF!</definedName>
    <definedName name="GRUPOETNICO" localSheetId="16">#REF!</definedName>
    <definedName name="GRUPOETNICO" localSheetId="18">#REF!</definedName>
    <definedName name="GRUPOETNICO" localSheetId="21">#REF!</definedName>
    <definedName name="GRUPOETNICO" localSheetId="23">#REF!</definedName>
    <definedName name="GRUPOETNICO" localSheetId="25">#REF!</definedName>
    <definedName name="GRUPOETNICO" localSheetId="27">#REF!</definedName>
    <definedName name="GRUPOETNICO" localSheetId="29">#REF!</definedName>
    <definedName name="GRUPOETNICO" localSheetId="31">#REF!</definedName>
    <definedName name="GRUPOETNICO" localSheetId="33">#REF!</definedName>
    <definedName name="GRUPOETNICO" localSheetId="35">#REF!</definedName>
    <definedName name="GRUPOETNICO" localSheetId="37">#REF!</definedName>
    <definedName name="GRUPOETNICO" localSheetId="39">#REF!</definedName>
    <definedName name="GRUPOETNICO" localSheetId="5">#REF!</definedName>
    <definedName name="GRUPOETNICO" localSheetId="41">#REF!</definedName>
    <definedName name="GRUPOETNICO" localSheetId="43">#REF!</definedName>
    <definedName name="GRUPOETNICO" localSheetId="45">#REF!</definedName>
    <definedName name="GRUPOETNICO" localSheetId="47">#REF!</definedName>
    <definedName name="GRUPOETNICO" localSheetId="49">#REF!</definedName>
    <definedName name="GRUPOETNICO" localSheetId="7">#REF!</definedName>
    <definedName name="GRUPOETNICO" localSheetId="9">#REF!</definedName>
    <definedName name="GRUPOETNICO" localSheetId="11">#REF!</definedName>
    <definedName name="GRUPOETNICO" localSheetId="13">#REF!</definedName>
    <definedName name="GRUPOETNICO" localSheetId="15">#REF!</definedName>
    <definedName name="GRUPOETNICO" localSheetId="17">#REF!</definedName>
    <definedName name="GRUPOETNICO" localSheetId="19">#REF!</definedName>
    <definedName name="GRUPOETNICO">#REF!</definedName>
    <definedName name="GRUPOS_ETNICOS" localSheetId="49">Variables!$H$1:$H$8</definedName>
    <definedName name="GRUPOS_ETNICOS" localSheetId="1">#REF!</definedName>
    <definedName name="GRUPOS_ETNICOS" localSheetId="56">#REF!</definedName>
    <definedName name="GRUPOS_ETNICOS">#REF!</definedName>
    <definedName name="LOCALIDAD" localSheetId="20">#REF!</definedName>
    <definedName name="LOCALIDAD" localSheetId="22">#REF!</definedName>
    <definedName name="LOCALIDAD" localSheetId="24">#REF!</definedName>
    <definedName name="LOCALIDAD" localSheetId="26">#REF!</definedName>
    <definedName name="LOCALIDAD" localSheetId="28">#REF!</definedName>
    <definedName name="LOCALIDAD" localSheetId="30">#REF!</definedName>
    <definedName name="LOCALIDAD" localSheetId="32">#REF!</definedName>
    <definedName name="LOCALIDAD" localSheetId="34">#REF!</definedName>
    <definedName name="LOCALIDAD" localSheetId="36">#REF!</definedName>
    <definedName name="LOCALIDAD" localSheetId="38">#REF!</definedName>
    <definedName name="LOCALIDAD" localSheetId="4">#REF!</definedName>
    <definedName name="LOCALIDAD" localSheetId="40">#REF!</definedName>
    <definedName name="LOCALIDAD" localSheetId="42">#REF!</definedName>
    <definedName name="LOCALIDAD" localSheetId="44">#REF!</definedName>
    <definedName name="LOCALIDAD" localSheetId="46">#REF!</definedName>
    <definedName name="LOCALIDAD" localSheetId="50">#REF!</definedName>
    <definedName name="LOCALIDAD" localSheetId="6">#REF!</definedName>
    <definedName name="LOCALIDAD" localSheetId="8">#REF!</definedName>
    <definedName name="LOCALIDAD" localSheetId="10">#REF!</definedName>
    <definedName name="LOCALIDAD" localSheetId="12">#REF!</definedName>
    <definedName name="LOCALIDAD" localSheetId="14">#REF!</definedName>
    <definedName name="LOCALIDAD" localSheetId="16">#REF!</definedName>
    <definedName name="LOCALIDAD" localSheetId="18">#REF!</definedName>
    <definedName name="LOCALIDAD" localSheetId="21">#REF!</definedName>
    <definedName name="LOCALIDAD" localSheetId="23">#REF!</definedName>
    <definedName name="LOCALIDAD" localSheetId="25">#REF!</definedName>
    <definedName name="LOCALIDAD" localSheetId="27">#REF!</definedName>
    <definedName name="LOCALIDAD" localSheetId="29">#REF!</definedName>
    <definedName name="LOCALIDAD" localSheetId="31">#REF!</definedName>
    <definedName name="LOCALIDAD" localSheetId="33">#REF!</definedName>
    <definedName name="LOCALIDAD" localSheetId="35">#REF!</definedName>
    <definedName name="LOCALIDAD" localSheetId="37">#REF!</definedName>
    <definedName name="LOCALIDAD" localSheetId="39">#REF!</definedName>
    <definedName name="LOCALIDAD" localSheetId="5">#REF!</definedName>
    <definedName name="LOCALIDAD" localSheetId="41">#REF!</definedName>
    <definedName name="LOCALIDAD" localSheetId="43">#REF!</definedName>
    <definedName name="LOCALIDAD" localSheetId="45">#REF!</definedName>
    <definedName name="LOCALIDAD" localSheetId="47">#REF!</definedName>
    <definedName name="LOCALIDAD" localSheetId="49">#REF!</definedName>
    <definedName name="LOCALIDAD" localSheetId="7">#REF!</definedName>
    <definedName name="LOCALIDAD" localSheetId="9">#REF!</definedName>
    <definedName name="LOCALIDAD" localSheetId="11">#REF!</definedName>
    <definedName name="LOCALIDAD" localSheetId="13">#REF!</definedName>
    <definedName name="LOCALIDAD" localSheetId="15">#REF!</definedName>
    <definedName name="LOCALIDAD" localSheetId="17">#REF!</definedName>
    <definedName name="LOCALIDAD" localSheetId="19">#REF!</definedName>
    <definedName name="LOCALIDAD">#REF!</definedName>
    <definedName name="LOCALIZACION" localSheetId="20">#REF!</definedName>
    <definedName name="LOCALIZACION" localSheetId="22">#REF!</definedName>
    <definedName name="LOCALIZACION" localSheetId="24">#REF!</definedName>
    <definedName name="LOCALIZACION" localSheetId="26">#REF!</definedName>
    <definedName name="LOCALIZACION" localSheetId="28">#REF!</definedName>
    <definedName name="LOCALIZACION" localSheetId="30">#REF!</definedName>
    <definedName name="LOCALIZACION" localSheetId="32">#REF!</definedName>
    <definedName name="LOCALIZACION" localSheetId="34">#REF!</definedName>
    <definedName name="LOCALIZACION" localSheetId="36">#REF!</definedName>
    <definedName name="LOCALIZACION" localSheetId="38">#REF!</definedName>
    <definedName name="LOCALIZACION" localSheetId="4">#REF!</definedName>
    <definedName name="LOCALIZACION" localSheetId="40">#REF!</definedName>
    <definedName name="LOCALIZACION" localSheetId="42">#REF!</definedName>
    <definedName name="LOCALIZACION" localSheetId="44">#REF!</definedName>
    <definedName name="LOCALIZACION" localSheetId="46">#REF!</definedName>
    <definedName name="LOCALIZACION" localSheetId="50">#REF!</definedName>
    <definedName name="LOCALIZACION" localSheetId="6">#REF!</definedName>
    <definedName name="LOCALIZACION" localSheetId="8">#REF!</definedName>
    <definedName name="LOCALIZACION" localSheetId="10">#REF!</definedName>
    <definedName name="LOCALIZACION" localSheetId="12">#REF!</definedName>
    <definedName name="LOCALIZACION" localSheetId="14">#REF!</definedName>
    <definedName name="LOCALIZACION" localSheetId="16">#REF!</definedName>
    <definedName name="LOCALIZACION" localSheetId="18">#REF!</definedName>
    <definedName name="LOCALIZACION" localSheetId="21">#REF!</definedName>
    <definedName name="LOCALIZACION" localSheetId="23">#REF!</definedName>
    <definedName name="LOCALIZACION" localSheetId="25">#REF!</definedName>
    <definedName name="LOCALIZACION" localSheetId="27">#REF!</definedName>
    <definedName name="LOCALIZACION" localSheetId="29">#REF!</definedName>
    <definedName name="LOCALIZACION" localSheetId="31">#REF!</definedName>
    <definedName name="LOCALIZACION" localSheetId="33">#REF!</definedName>
    <definedName name="LOCALIZACION" localSheetId="35">#REF!</definedName>
    <definedName name="LOCALIZACION" localSheetId="37">#REF!</definedName>
    <definedName name="LOCALIZACION" localSheetId="39">#REF!</definedName>
    <definedName name="LOCALIZACION" localSheetId="5">#REF!</definedName>
    <definedName name="LOCALIZACION" localSheetId="41">#REF!</definedName>
    <definedName name="LOCALIZACION" localSheetId="43">#REF!</definedName>
    <definedName name="LOCALIZACION" localSheetId="45">#REF!</definedName>
    <definedName name="LOCALIZACION" localSheetId="47">#REF!</definedName>
    <definedName name="LOCALIZACION" localSheetId="49">#REF!</definedName>
    <definedName name="LOCALIZACION" localSheetId="7">#REF!</definedName>
    <definedName name="LOCALIZACION" localSheetId="9">#REF!</definedName>
    <definedName name="LOCALIZACION" localSheetId="11">#REF!</definedName>
    <definedName name="LOCALIZACION" localSheetId="13">#REF!</definedName>
    <definedName name="LOCALIZACION" localSheetId="15">#REF!</definedName>
    <definedName name="LOCALIZACION" localSheetId="17">#REF!</definedName>
    <definedName name="LOCALIZACION" localSheetId="19">#REF!</definedName>
    <definedName name="LOCALIZACION">#REF!</definedName>
  </definedNames>
  <calcPr calcId="162913"/>
  <extLst>
    <ext uri="GoogleSheetsCustomDataVersion1">
      <go:sheetsCustomData xmlns:go="http://customooxmlschemas.google.com/" r:id="rId66" roundtripDataSignature="AMtx7mjw0n2NmWM5IUh9JQKpg2vOOMj23Q=="/>
    </ext>
  </extLst>
</workbook>
</file>

<file path=xl/calcChain.xml><?xml version="1.0" encoding="utf-8"?>
<calcChain xmlns="http://schemas.openxmlformats.org/spreadsheetml/2006/main">
  <c r="M31" i="2" l="1"/>
  <c r="T42" i="1"/>
  <c r="T39" i="1"/>
  <c r="T36" i="1"/>
  <c r="U88" i="1" l="1"/>
  <c r="U87" i="1"/>
  <c r="U85" i="1"/>
  <c r="U84" i="1"/>
  <c r="H47" i="52"/>
  <c r="U78" i="1"/>
  <c r="U77" i="1"/>
  <c r="U74" i="1"/>
  <c r="J59" i="1"/>
  <c r="K59" i="1"/>
  <c r="L59" i="1"/>
  <c r="M59" i="1"/>
  <c r="N59" i="1"/>
  <c r="O59" i="1"/>
  <c r="P59" i="1"/>
  <c r="Q59" i="1"/>
  <c r="R59" i="1"/>
  <c r="S59" i="1"/>
  <c r="T59" i="1"/>
  <c r="U59" i="1"/>
  <c r="U58" i="1"/>
  <c r="U57" i="1"/>
  <c r="U53" i="1"/>
  <c r="U52" i="1"/>
  <c r="U51" i="1"/>
  <c r="U49" i="1"/>
  <c r="U48" i="1"/>
  <c r="U46" i="1"/>
  <c r="U45" i="1"/>
  <c r="U43" i="1"/>
  <c r="U42" i="1"/>
  <c r="U39" i="1"/>
  <c r="U40" i="1"/>
  <c r="U37" i="1"/>
  <c r="U36" i="1"/>
  <c r="G29" i="19"/>
  <c r="U35" i="1"/>
  <c r="T35" i="1"/>
  <c r="J35" i="1"/>
  <c r="K35" i="1"/>
  <c r="L35" i="1"/>
  <c r="M35" i="1"/>
  <c r="N35" i="1"/>
  <c r="O35" i="1"/>
  <c r="P35" i="1"/>
  <c r="Q35" i="1"/>
  <c r="R35" i="1"/>
  <c r="S35" i="1"/>
  <c r="I35" i="1"/>
  <c r="I34" i="1"/>
  <c r="U34" i="1" s="1"/>
  <c r="U33" i="1"/>
  <c r="I33" i="1"/>
  <c r="U31" i="1"/>
  <c r="U30" i="1"/>
  <c r="T31" i="1"/>
  <c r="S30" i="1"/>
  <c r="I30" i="1"/>
  <c r="K30" i="1"/>
  <c r="J30" i="1"/>
  <c r="I27" i="1"/>
  <c r="U28" i="1"/>
  <c r="H30" i="13"/>
  <c r="H31" i="13"/>
  <c r="H32" i="13"/>
  <c r="H33" i="13"/>
  <c r="H34" i="13"/>
  <c r="H35" i="13"/>
  <c r="H36" i="13"/>
  <c r="H37" i="13"/>
  <c r="H38" i="13"/>
  <c r="H39" i="13"/>
  <c r="H40" i="13"/>
  <c r="H29" i="13"/>
  <c r="G40" i="13"/>
  <c r="G39" i="13"/>
  <c r="G38" i="13"/>
  <c r="G37" i="13"/>
  <c r="G36" i="13"/>
  <c r="G35" i="13"/>
  <c r="G34" i="13"/>
  <c r="G33" i="13"/>
  <c r="G32" i="13"/>
  <c r="G31" i="13"/>
  <c r="G30" i="13"/>
  <c r="G29" i="13"/>
  <c r="F30" i="13"/>
  <c r="F31" i="13"/>
  <c r="F32" i="13"/>
  <c r="F33" i="13"/>
  <c r="F34" i="13"/>
  <c r="F35" i="13"/>
  <c r="F36" i="13"/>
  <c r="F37" i="13"/>
  <c r="F38" i="13"/>
  <c r="F39" i="13"/>
  <c r="F40" i="13"/>
  <c r="F29" i="13"/>
  <c r="C31" i="13"/>
  <c r="C32" i="13" s="1"/>
  <c r="C33" i="13" s="1"/>
  <c r="C34" i="13" s="1"/>
  <c r="C35" i="13" s="1"/>
  <c r="C36" i="13" s="1"/>
  <c r="C37" i="13" s="1"/>
  <c r="C38" i="13" s="1"/>
  <c r="C39" i="13" s="1"/>
  <c r="C40" i="13" s="1"/>
  <c r="C30" i="13"/>
  <c r="U25" i="1"/>
  <c r="T25" i="1"/>
  <c r="U24" i="1"/>
  <c r="T18" i="1"/>
  <c r="U21" i="1"/>
  <c r="U22" i="1"/>
  <c r="U19" i="1"/>
  <c r="U18" i="1"/>
  <c r="U16" i="1"/>
  <c r="U15" i="1"/>
  <c r="U13" i="1"/>
  <c r="U12" i="1"/>
  <c r="T16" i="1"/>
  <c r="S16" i="1"/>
  <c r="R16" i="1"/>
  <c r="Q16" i="1"/>
  <c r="P16" i="1"/>
  <c r="O16" i="1"/>
  <c r="N16" i="1"/>
  <c r="I16" i="1"/>
  <c r="M16" i="1"/>
  <c r="L16" i="1"/>
  <c r="K16" i="1"/>
  <c r="J16" i="1"/>
  <c r="E29" i="5"/>
  <c r="E30" i="5" s="1"/>
  <c r="E31" i="5" s="1"/>
  <c r="E32" i="5" s="1"/>
  <c r="E33" i="5" s="1"/>
  <c r="E34" i="5" s="1"/>
  <c r="E35" i="5" s="1"/>
  <c r="E36" i="5" s="1"/>
  <c r="E37" i="5" s="1"/>
  <c r="E38" i="5" s="1"/>
  <c r="E39" i="5" s="1"/>
  <c r="E40" i="5" s="1"/>
  <c r="C29" i="3"/>
  <c r="I15" i="1"/>
  <c r="F29" i="5"/>
  <c r="F30" i="5"/>
  <c r="F31" i="5"/>
  <c r="F32" i="5"/>
  <c r="F33" i="5"/>
  <c r="F34" i="5"/>
  <c r="F35" i="5"/>
  <c r="F36" i="5"/>
  <c r="F37" i="5"/>
  <c r="F38" i="5"/>
  <c r="F39" i="5"/>
  <c r="F40" i="5"/>
  <c r="K15" i="1"/>
  <c r="J15" i="1"/>
  <c r="I13" i="1"/>
  <c r="T12" i="1"/>
  <c r="S12" i="1"/>
  <c r="R12" i="1"/>
  <c r="Q12" i="1"/>
  <c r="P12" i="1"/>
  <c r="O12" i="1"/>
  <c r="N12" i="1"/>
  <c r="M12" i="1"/>
  <c r="L12" i="1"/>
  <c r="J12" i="1"/>
  <c r="I12" i="1"/>
  <c r="K12" i="1"/>
  <c r="U27" i="1" l="1"/>
  <c r="P23" i="58"/>
  <c r="O23" i="58"/>
  <c r="N23" i="58"/>
  <c r="F40" i="55"/>
  <c r="F39" i="55"/>
  <c r="F38" i="55"/>
  <c r="F37" i="55"/>
  <c r="F36" i="55"/>
  <c r="F35" i="55"/>
  <c r="F34" i="55"/>
  <c r="F33" i="55"/>
  <c r="F32" i="55"/>
  <c r="F31" i="55"/>
  <c r="C31" i="55"/>
  <c r="F30" i="55"/>
  <c r="F29" i="55"/>
  <c r="E29" i="55"/>
  <c r="E30" i="55" s="1"/>
  <c r="E31" i="55" s="1"/>
  <c r="E32" i="55" s="1"/>
  <c r="E33" i="55" s="1"/>
  <c r="E34" i="55" s="1"/>
  <c r="E35" i="55" s="1"/>
  <c r="E36" i="55" s="1"/>
  <c r="E37" i="55" s="1"/>
  <c r="E38" i="55" s="1"/>
  <c r="E39" i="55" s="1"/>
  <c r="E40" i="55" s="1"/>
  <c r="C29" i="55"/>
  <c r="C30" i="55" s="1"/>
  <c r="H26" i="54"/>
  <c r="F26" i="54"/>
  <c r="E29" i="53"/>
  <c r="E30" i="53" s="1"/>
  <c r="E31" i="53" s="1"/>
  <c r="E32" i="53" s="1"/>
  <c r="E33" i="53" s="1"/>
  <c r="E34" i="53" s="1"/>
  <c r="E35" i="53" s="1"/>
  <c r="E36" i="53" s="1"/>
  <c r="E37" i="53" s="1"/>
  <c r="E38" i="53" s="1"/>
  <c r="E39" i="53" s="1"/>
  <c r="E40" i="53" s="1"/>
  <c r="C29" i="53"/>
  <c r="F47" i="52"/>
  <c r="C47" i="52"/>
  <c r="E29" i="51"/>
  <c r="E30" i="51" s="1"/>
  <c r="E31" i="51" s="1"/>
  <c r="E32" i="51" s="1"/>
  <c r="E33" i="51" s="1"/>
  <c r="E34" i="51" s="1"/>
  <c r="E35" i="51" s="1"/>
  <c r="E36" i="51" s="1"/>
  <c r="E37" i="51" s="1"/>
  <c r="E38" i="51" s="1"/>
  <c r="E39" i="51" s="1"/>
  <c r="E40" i="51" s="1"/>
  <c r="C29" i="51"/>
  <c r="H21" i="50"/>
  <c r="F21" i="50"/>
  <c r="C21" i="50"/>
  <c r="E29" i="49"/>
  <c r="E30" i="49" s="1"/>
  <c r="E31" i="49" s="1"/>
  <c r="E32" i="49" s="1"/>
  <c r="E33" i="49" s="1"/>
  <c r="E34" i="49" s="1"/>
  <c r="E35" i="49" s="1"/>
  <c r="E36" i="49" s="1"/>
  <c r="E37" i="49" s="1"/>
  <c r="E38" i="49" s="1"/>
  <c r="E39" i="49" s="1"/>
  <c r="E40" i="49" s="1"/>
  <c r="G29" i="49" s="1"/>
  <c r="H29" i="49" s="1"/>
  <c r="C29" i="49"/>
  <c r="F29" i="49" s="1"/>
  <c r="E9" i="49"/>
  <c r="H18" i="48"/>
  <c r="F18" i="48"/>
  <c r="C18" i="48"/>
  <c r="E30" i="47"/>
  <c r="E31" i="47" s="1"/>
  <c r="E32" i="47" s="1"/>
  <c r="E33" i="47" s="1"/>
  <c r="E34" i="47" s="1"/>
  <c r="E35" i="47" s="1"/>
  <c r="E36" i="47" s="1"/>
  <c r="E37" i="47" s="1"/>
  <c r="E38" i="47" s="1"/>
  <c r="E39" i="47" s="1"/>
  <c r="E40" i="47" s="1"/>
  <c r="G29" i="47" s="1"/>
  <c r="E29" i="47"/>
  <c r="C29" i="47"/>
  <c r="F29" i="47" s="1"/>
  <c r="E9" i="47"/>
  <c r="H15" i="46"/>
  <c r="F15" i="46"/>
  <c r="C15" i="46"/>
  <c r="E29" i="45"/>
  <c r="E30" i="45" s="1"/>
  <c r="E31" i="45" s="1"/>
  <c r="E32" i="45" s="1"/>
  <c r="E33" i="45" s="1"/>
  <c r="E34" i="45" s="1"/>
  <c r="E35" i="45" s="1"/>
  <c r="E36" i="45" s="1"/>
  <c r="E37" i="45" s="1"/>
  <c r="E38" i="45" s="1"/>
  <c r="E39" i="45" s="1"/>
  <c r="E40" i="45" s="1"/>
  <c r="C29" i="45"/>
  <c r="F29" i="45" s="1"/>
  <c r="E9" i="45"/>
  <c r="H15" i="44"/>
  <c r="F15" i="44"/>
  <c r="C15" i="44"/>
  <c r="E29" i="43"/>
  <c r="E30" i="43" s="1"/>
  <c r="E31" i="43" s="1"/>
  <c r="E32" i="43" s="1"/>
  <c r="E33" i="43" s="1"/>
  <c r="E34" i="43" s="1"/>
  <c r="E35" i="43" s="1"/>
  <c r="E36" i="43" s="1"/>
  <c r="E37" i="43" s="1"/>
  <c r="E38" i="43" s="1"/>
  <c r="E39" i="43" s="1"/>
  <c r="E40" i="43" s="1"/>
  <c r="C29" i="43"/>
  <c r="C30" i="43" s="1"/>
  <c r="E9" i="43"/>
  <c r="H15" i="42"/>
  <c r="F15" i="42"/>
  <c r="C15" i="42"/>
  <c r="E29" i="41"/>
  <c r="E30" i="41" s="1"/>
  <c r="E31" i="41" s="1"/>
  <c r="E32" i="41" s="1"/>
  <c r="E33" i="41" s="1"/>
  <c r="E34" i="41" s="1"/>
  <c r="E35" i="41" s="1"/>
  <c r="E36" i="41" s="1"/>
  <c r="E37" i="41" s="1"/>
  <c r="E38" i="41" s="1"/>
  <c r="E39" i="41" s="1"/>
  <c r="E40" i="41" s="1"/>
  <c r="C29" i="41"/>
  <c r="E9" i="41"/>
  <c r="H18" i="40"/>
  <c r="F18" i="40"/>
  <c r="C18" i="40"/>
  <c r="C30" i="39"/>
  <c r="E29" i="39"/>
  <c r="E30" i="39" s="1"/>
  <c r="E31" i="39" s="1"/>
  <c r="C29" i="39"/>
  <c r="E9" i="39"/>
  <c r="H18" i="38"/>
  <c r="F18" i="38"/>
  <c r="C18" i="38"/>
  <c r="H29" i="37"/>
  <c r="E29" i="37"/>
  <c r="E30" i="37" s="1"/>
  <c r="E31" i="37" s="1"/>
  <c r="E32" i="37" s="1"/>
  <c r="E33" i="37" s="1"/>
  <c r="E34" i="37" s="1"/>
  <c r="E35" i="37" s="1"/>
  <c r="E36" i="37" s="1"/>
  <c r="E37" i="37" s="1"/>
  <c r="E38" i="37" s="1"/>
  <c r="E39" i="37" s="1"/>
  <c r="E40" i="37" s="1"/>
  <c r="C29" i="37"/>
  <c r="E9" i="37"/>
  <c r="H17" i="36"/>
  <c r="F17" i="36"/>
  <c r="C17" i="36"/>
  <c r="E29" i="35"/>
  <c r="E30" i="35" s="1"/>
  <c r="E31" i="35" s="1"/>
  <c r="E32" i="35" s="1"/>
  <c r="E33" i="35" s="1"/>
  <c r="E34" i="35" s="1"/>
  <c r="E35" i="35" s="1"/>
  <c r="E36" i="35" s="1"/>
  <c r="E37" i="35" s="1"/>
  <c r="E38" i="35" s="1"/>
  <c r="E39" i="35" s="1"/>
  <c r="E40" i="35" s="1"/>
  <c r="C29" i="35"/>
  <c r="F29" i="35" s="1"/>
  <c r="E9" i="35"/>
  <c r="H16" i="34"/>
  <c r="F16" i="34"/>
  <c r="C16" i="34"/>
  <c r="E29" i="33"/>
  <c r="E30" i="33" s="1"/>
  <c r="E31" i="33" s="1"/>
  <c r="E32" i="33" s="1"/>
  <c r="E33" i="33" s="1"/>
  <c r="E34" i="33" s="1"/>
  <c r="E35" i="33" s="1"/>
  <c r="E36" i="33" s="1"/>
  <c r="E37" i="33" s="1"/>
  <c r="E38" i="33" s="1"/>
  <c r="E39" i="33" s="1"/>
  <c r="E40" i="33" s="1"/>
  <c r="C29" i="33"/>
  <c r="E9" i="33"/>
  <c r="H15" i="32"/>
  <c r="F15" i="32"/>
  <c r="C15" i="32"/>
  <c r="E29" i="31"/>
  <c r="E30" i="31" s="1"/>
  <c r="E31" i="31" s="1"/>
  <c r="E32" i="31" s="1"/>
  <c r="E33" i="31" s="1"/>
  <c r="E34" i="31" s="1"/>
  <c r="E35" i="31" s="1"/>
  <c r="E36" i="31" s="1"/>
  <c r="E37" i="31" s="1"/>
  <c r="E38" i="31" s="1"/>
  <c r="E39" i="31" s="1"/>
  <c r="E40" i="31" s="1"/>
  <c r="C29" i="31"/>
  <c r="F29" i="31" s="1"/>
  <c r="E9" i="31"/>
  <c r="H18" i="30"/>
  <c r="F18" i="30"/>
  <c r="C18" i="30"/>
  <c r="E29" i="29"/>
  <c r="C29" i="29"/>
  <c r="E9" i="29"/>
  <c r="H17" i="28"/>
  <c r="F17" i="28"/>
  <c r="C17" i="28"/>
  <c r="E29" i="27"/>
  <c r="E30" i="27" s="1"/>
  <c r="E31" i="27" s="1"/>
  <c r="E32" i="27" s="1"/>
  <c r="E33" i="27" s="1"/>
  <c r="E34" i="27" s="1"/>
  <c r="E35" i="27" s="1"/>
  <c r="E36" i="27" s="1"/>
  <c r="E37" i="27" s="1"/>
  <c r="E38" i="27" s="1"/>
  <c r="E39" i="27" s="1"/>
  <c r="E40" i="27" s="1"/>
  <c r="C29" i="27"/>
  <c r="E9" i="27"/>
  <c r="H17" i="26"/>
  <c r="F17" i="26"/>
  <c r="C17" i="26"/>
  <c r="E29" i="25"/>
  <c r="C29" i="25"/>
  <c r="E9" i="25"/>
  <c r="H18" i="24"/>
  <c r="F18" i="24"/>
  <c r="C18" i="24"/>
  <c r="C10" i="24"/>
  <c r="E29" i="23"/>
  <c r="E30" i="23" s="1"/>
  <c r="E31" i="23" s="1"/>
  <c r="E32" i="23" s="1"/>
  <c r="E33" i="23" s="1"/>
  <c r="E34" i="23" s="1"/>
  <c r="E35" i="23" s="1"/>
  <c r="E36" i="23" s="1"/>
  <c r="E37" i="23" s="1"/>
  <c r="E38" i="23" s="1"/>
  <c r="E39" i="23" s="1"/>
  <c r="E40" i="23" s="1"/>
  <c r="C29" i="23"/>
  <c r="C30" i="23" s="1"/>
  <c r="E9" i="23"/>
  <c r="H18" i="22"/>
  <c r="F18" i="22"/>
  <c r="C18" i="22"/>
  <c r="E29" i="21"/>
  <c r="C29" i="21"/>
  <c r="C30" i="21" s="1"/>
  <c r="E9" i="21"/>
  <c r="H16" i="20"/>
  <c r="F16" i="20"/>
  <c r="C16" i="20"/>
  <c r="E29" i="19"/>
  <c r="E30" i="19" s="1"/>
  <c r="E31" i="19" s="1"/>
  <c r="E32" i="19" s="1"/>
  <c r="E33" i="19" s="1"/>
  <c r="E34" i="19" s="1"/>
  <c r="E35" i="19" s="1"/>
  <c r="E36" i="19" s="1"/>
  <c r="E37" i="19" s="1"/>
  <c r="E38" i="19" s="1"/>
  <c r="E39" i="19" s="1"/>
  <c r="E40" i="19" s="1"/>
  <c r="C29" i="19"/>
  <c r="C30" i="19" s="1"/>
  <c r="E9" i="19"/>
  <c r="H16" i="18"/>
  <c r="F16" i="18"/>
  <c r="C16" i="18"/>
  <c r="C10" i="18"/>
  <c r="E29" i="17"/>
  <c r="C29" i="17"/>
  <c r="C30" i="17" s="1"/>
  <c r="E9" i="17"/>
  <c r="H17" i="16"/>
  <c r="F17" i="16"/>
  <c r="C17" i="16"/>
  <c r="C10" i="16"/>
  <c r="E29" i="15"/>
  <c r="E30" i="15" s="1"/>
  <c r="E31" i="15" s="1"/>
  <c r="E32" i="15" s="1"/>
  <c r="E33" i="15" s="1"/>
  <c r="E34" i="15" s="1"/>
  <c r="E35" i="15" s="1"/>
  <c r="E36" i="15" s="1"/>
  <c r="E37" i="15" s="1"/>
  <c r="E38" i="15" s="1"/>
  <c r="E39" i="15" s="1"/>
  <c r="E40" i="15" s="1"/>
  <c r="C29" i="15"/>
  <c r="C30" i="15" s="1"/>
  <c r="E9" i="15"/>
  <c r="H21" i="14"/>
  <c r="F21" i="14"/>
  <c r="C21" i="14"/>
  <c r="C10" i="14"/>
  <c r="E29" i="13"/>
  <c r="E30" i="13" s="1"/>
  <c r="E31" i="13" s="1"/>
  <c r="E32" i="13" s="1"/>
  <c r="E33" i="13" s="1"/>
  <c r="E34" i="13" s="1"/>
  <c r="E35" i="13" s="1"/>
  <c r="E36" i="13" s="1"/>
  <c r="E37" i="13" s="1"/>
  <c r="E38" i="13" s="1"/>
  <c r="E39" i="13" s="1"/>
  <c r="E40" i="13" s="1"/>
  <c r="C29" i="13"/>
  <c r="E9" i="13"/>
  <c r="H18" i="12"/>
  <c r="F18" i="12"/>
  <c r="C18" i="12"/>
  <c r="C10" i="12"/>
  <c r="E29" i="11"/>
  <c r="C29" i="11"/>
  <c r="C30" i="11" s="1"/>
  <c r="E9" i="11"/>
  <c r="H20" i="10"/>
  <c r="F20" i="10"/>
  <c r="C20" i="10"/>
  <c r="C10" i="10"/>
  <c r="E29" i="9"/>
  <c r="E30" i="9" s="1"/>
  <c r="E31" i="9" s="1"/>
  <c r="E32" i="9" s="1"/>
  <c r="E33" i="9" s="1"/>
  <c r="E34" i="9" s="1"/>
  <c r="E35" i="9" s="1"/>
  <c r="E36" i="9" s="1"/>
  <c r="E37" i="9" s="1"/>
  <c r="E38" i="9" s="1"/>
  <c r="E39" i="9" s="1"/>
  <c r="E40" i="9" s="1"/>
  <c r="C29" i="9"/>
  <c r="C30" i="9" s="1"/>
  <c r="C31" i="9" s="1"/>
  <c r="E9" i="9"/>
  <c r="H19" i="8"/>
  <c r="F19" i="8"/>
  <c r="C19" i="8"/>
  <c r="C10" i="8"/>
  <c r="E29" i="7"/>
  <c r="E30" i="7" s="1"/>
  <c r="C29" i="7"/>
  <c r="E9" i="7"/>
  <c r="H23" i="6"/>
  <c r="F23" i="6"/>
  <c r="C23" i="6"/>
  <c r="C10" i="6"/>
  <c r="C29" i="5"/>
  <c r="C30" i="5" s="1"/>
  <c r="C31" i="5" s="1"/>
  <c r="C32" i="5" s="1"/>
  <c r="C33" i="5" s="1"/>
  <c r="C34" i="5" s="1"/>
  <c r="C35" i="5" s="1"/>
  <c r="C36" i="5" s="1"/>
  <c r="C37" i="5" s="1"/>
  <c r="C38" i="5" s="1"/>
  <c r="C39" i="5" s="1"/>
  <c r="C40" i="5" s="1"/>
  <c r="E9" i="5"/>
  <c r="H28" i="4"/>
  <c r="F28" i="4"/>
  <c r="C28" i="4"/>
  <c r="E29" i="3"/>
  <c r="E30" i="3" s="1"/>
  <c r="E31" i="3" s="1"/>
  <c r="E32" i="3" s="1"/>
  <c r="E33" i="3" s="1"/>
  <c r="E34" i="3" s="1"/>
  <c r="E35" i="3" s="1"/>
  <c r="E36" i="3" s="1"/>
  <c r="E37" i="3" s="1"/>
  <c r="E38" i="3" s="1"/>
  <c r="E39" i="3" s="1"/>
  <c r="E40" i="3" s="1"/>
  <c r="C30" i="3"/>
  <c r="C31" i="3" s="1"/>
  <c r="C36" i="2"/>
  <c r="B36" i="2"/>
  <c r="C35" i="2"/>
  <c r="B35" i="2"/>
  <c r="C34" i="2"/>
  <c r="B34" i="2"/>
  <c r="B33" i="2"/>
  <c r="B32" i="2"/>
  <c r="B31" i="2"/>
  <c r="B30" i="2"/>
  <c r="L29" i="2"/>
  <c r="B29" i="2"/>
  <c r="B28" i="2"/>
  <c r="B27" i="2"/>
  <c r="K26" i="2"/>
  <c r="L26" i="2" s="1"/>
  <c r="B26" i="2"/>
  <c r="B25" i="2"/>
  <c r="K24" i="2"/>
  <c r="L24" i="2" s="1"/>
  <c r="B24" i="2"/>
  <c r="B23" i="2"/>
  <c r="B22" i="2"/>
  <c r="B21" i="2"/>
  <c r="B20" i="2"/>
  <c r="B19" i="2"/>
  <c r="B18" i="2"/>
  <c r="B17" i="2"/>
  <c r="B16" i="2"/>
  <c r="B15" i="2"/>
  <c r="B14" i="2"/>
  <c r="B13" i="2"/>
  <c r="B12" i="2"/>
  <c r="B11" i="2"/>
  <c r="U92" i="1"/>
  <c r="T91" i="1"/>
  <c r="S91" i="1"/>
  <c r="R91" i="1"/>
  <c r="Q91" i="1"/>
  <c r="P91" i="1"/>
  <c r="O91" i="1"/>
  <c r="N91" i="1"/>
  <c r="M91" i="1"/>
  <c r="L91" i="1"/>
  <c r="K91" i="1"/>
  <c r="J91" i="1"/>
  <c r="I91" i="1"/>
  <c r="V90" i="1"/>
  <c r="T90" i="1"/>
  <c r="S90" i="1"/>
  <c r="R90" i="1"/>
  <c r="Q90" i="1"/>
  <c r="P90" i="1"/>
  <c r="P92" i="1" s="1"/>
  <c r="O90" i="1"/>
  <c r="N90" i="1"/>
  <c r="M90" i="1"/>
  <c r="M92" i="1" s="1"/>
  <c r="L90" i="1"/>
  <c r="K90" i="1"/>
  <c r="J90" i="1"/>
  <c r="I90" i="1"/>
  <c r="G90" i="1"/>
  <c r="F90" i="1"/>
  <c r="T88" i="1"/>
  <c r="T89" i="1" s="1"/>
  <c r="S88" i="1"/>
  <c r="R88" i="1"/>
  <c r="Q88" i="1"/>
  <c r="P88" i="1"/>
  <c r="O88" i="1"/>
  <c r="N88" i="1"/>
  <c r="M88" i="1"/>
  <c r="L88" i="1"/>
  <c r="L89" i="1" s="1"/>
  <c r="K88" i="1"/>
  <c r="J88" i="1"/>
  <c r="I88" i="1"/>
  <c r="H88" i="1"/>
  <c r="V87" i="1"/>
  <c r="T87" i="1"/>
  <c r="S87" i="1"/>
  <c r="R87" i="1"/>
  <c r="R89" i="1" s="1"/>
  <c r="Q87" i="1"/>
  <c r="Q89" i="1" s="1"/>
  <c r="P87" i="1"/>
  <c r="O87" i="1"/>
  <c r="N87" i="1"/>
  <c r="M87" i="1"/>
  <c r="L87" i="1"/>
  <c r="K87" i="1"/>
  <c r="J87" i="1"/>
  <c r="J89" i="1" s="1"/>
  <c r="I87" i="1"/>
  <c r="I89" i="1" s="1"/>
  <c r="H87" i="1"/>
  <c r="G87" i="1"/>
  <c r="F87" i="1"/>
  <c r="T85" i="1"/>
  <c r="S85" i="1"/>
  <c r="R85" i="1"/>
  <c r="Q85" i="1"/>
  <c r="P85" i="1"/>
  <c r="O85" i="1"/>
  <c r="N85" i="1"/>
  <c r="M85" i="1"/>
  <c r="L85" i="1"/>
  <c r="K85" i="1"/>
  <c r="J85" i="1"/>
  <c r="I85" i="1"/>
  <c r="H85" i="1"/>
  <c r="V84" i="1"/>
  <c r="T84" i="1"/>
  <c r="S84" i="1"/>
  <c r="R84" i="1"/>
  <c r="Q84" i="1"/>
  <c r="P84" i="1"/>
  <c r="O84" i="1"/>
  <c r="N84" i="1"/>
  <c r="M84" i="1"/>
  <c r="L84" i="1"/>
  <c r="K84" i="1"/>
  <c r="J84" i="1"/>
  <c r="I84" i="1"/>
  <c r="H84" i="1"/>
  <c r="G84" i="1"/>
  <c r="F84" i="1"/>
  <c r="T82" i="1"/>
  <c r="S82" i="1"/>
  <c r="R82" i="1"/>
  <c r="Q82" i="1"/>
  <c r="P82" i="1"/>
  <c r="O82" i="1"/>
  <c r="N82" i="1"/>
  <c r="M82" i="1"/>
  <c r="L82" i="1"/>
  <c r="K82" i="1"/>
  <c r="J82" i="1"/>
  <c r="I82" i="1"/>
  <c r="H82" i="1"/>
  <c r="V81" i="1"/>
  <c r="T81" i="1"/>
  <c r="T83" i="1" s="1"/>
  <c r="S81" i="1"/>
  <c r="S83" i="1" s="1"/>
  <c r="R81" i="1"/>
  <c r="Q81" i="1"/>
  <c r="P81" i="1"/>
  <c r="O81" i="1"/>
  <c r="N81" i="1"/>
  <c r="M81" i="1"/>
  <c r="M83" i="1" s="1"/>
  <c r="L81" i="1"/>
  <c r="L83" i="1" s="1"/>
  <c r="K81" i="1"/>
  <c r="K83" i="1" s="1"/>
  <c r="J81" i="1"/>
  <c r="I81" i="1"/>
  <c r="H81" i="1"/>
  <c r="G81" i="1"/>
  <c r="F81" i="1"/>
  <c r="N80" i="1"/>
  <c r="T79" i="1"/>
  <c r="S79" i="1"/>
  <c r="R79" i="1"/>
  <c r="Q79" i="1"/>
  <c r="P79" i="1"/>
  <c r="O79" i="1"/>
  <c r="N79" i="1"/>
  <c r="M79" i="1"/>
  <c r="L79" i="1"/>
  <c r="K79" i="1"/>
  <c r="J79" i="1"/>
  <c r="I79" i="1"/>
  <c r="H79" i="1"/>
  <c r="V78" i="1"/>
  <c r="T78" i="1"/>
  <c r="S78" i="1"/>
  <c r="R78" i="1"/>
  <c r="Q78" i="1"/>
  <c r="Q80" i="1" s="1"/>
  <c r="P78" i="1"/>
  <c r="O78" i="1"/>
  <c r="N78" i="1"/>
  <c r="M78" i="1"/>
  <c r="L78" i="1"/>
  <c r="K78" i="1"/>
  <c r="J78" i="1"/>
  <c r="I78" i="1"/>
  <c r="I80" i="1" s="1"/>
  <c r="H78" i="1"/>
  <c r="G78" i="1"/>
  <c r="F78" i="1"/>
  <c r="T76" i="1"/>
  <c r="S76" i="1"/>
  <c r="R76" i="1"/>
  <c r="Q76" i="1"/>
  <c r="P76" i="1"/>
  <c r="O76" i="1"/>
  <c r="N76" i="1"/>
  <c r="M76" i="1"/>
  <c r="L76" i="1"/>
  <c r="K76" i="1"/>
  <c r="J76" i="1"/>
  <c r="I76" i="1"/>
  <c r="H76" i="1"/>
  <c r="V75" i="1"/>
  <c r="T75" i="1"/>
  <c r="T77" i="1" s="1"/>
  <c r="S75" i="1"/>
  <c r="R75" i="1"/>
  <c r="Q75" i="1"/>
  <c r="P75" i="1"/>
  <c r="O75" i="1"/>
  <c r="N75" i="1"/>
  <c r="N77" i="1" s="1"/>
  <c r="M75" i="1"/>
  <c r="M77" i="1" s="1"/>
  <c r="L75" i="1"/>
  <c r="K75" i="1"/>
  <c r="J75" i="1"/>
  <c r="I75" i="1"/>
  <c r="H75" i="1"/>
  <c r="G75" i="1"/>
  <c r="F75" i="1"/>
  <c r="T73" i="1"/>
  <c r="S73" i="1"/>
  <c r="R73" i="1"/>
  <c r="Q73" i="1"/>
  <c r="P73" i="1"/>
  <c r="O73" i="1"/>
  <c r="N73" i="1"/>
  <c r="M73" i="1"/>
  <c r="L73" i="1"/>
  <c r="K73" i="1"/>
  <c r="J73" i="1"/>
  <c r="I73" i="1"/>
  <c r="H73" i="1"/>
  <c r="V72" i="1"/>
  <c r="T72" i="1"/>
  <c r="T74" i="1" s="1"/>
  <c r="S72" i="1"/>
  <c r="S74" i="1" s="1"/>
  <c r="R72" i="1"/>
  <c r="Q72" i="1"/>
  <c r="P72" i="1"/>
  <c r="O72" i="1"/>
  <c r="N72" i="1"/>
  <c r="M72" i="1"/>
  <c r="M74" i="1" s="1"/>
  <c r="L72" i="1"/>
  <c r="L74" i="1" s="1"/>
  <c r="K72" i="1"/>
  <c r="K74" i="1" s="1"/>
  <c r="J72" i="1"/>
  <c r="I72" i="1"/>
  <c r="H72" i="1"/>
  <c r="G72" i="1"/>
  <c r="F72" i="1"/>
  <c r="T70" i="1"/>
  <c r="S70" i="1"/>
  <c r="R70" i="1"/>
  <c r="Q70" i="1"/>
  <c r="P70" i="1"/>
  <c r="O70" i="1"/>
  <c r="N70" i="1"/>
  <c r="M70" i="1"/>
  <c r="L70" i="1"/>
  <c r="K70" i="1"/>
  <c r="J70" i="1"/>
  <c r="I70" i="1"/>
  <c r="H70" i="1"/>
  <c r="V69" i="1"/>
  <c r="T69" i="1"/>
  <c r="S69" i="1"/>
  <c r="R69" i="1"/>
  <c r="R71" i="1" s="1"/>
  <c r="Q69" i="1"/>
  <c r="Q71" i="1" s="1"/>
  <c r="P69" i="1"/>
  <c r="O69" i="1"/>
  <c r="N69" i="1"/>
  <c r="M69" i="1"/>
  <c r="L69" i="1"/>
  <c r="K69" i="1"/>
  <c r="J69" i="1"/>
  <c r="J71" i="1" s="1"/>
  <c r="I69" i="1"/>
  <c r="I71" i="1" s="1"/>
  <c r="H69" i="1"/>
  <c r="G69" i="1"/>
  <c r="F69" i="1"/>
  <c r="T67" i="1"/>
  <c r="S67" i="1"/>
  <c r="R67" i="1"/>
  <c r="Q67" i="1"/>
  <c r="P67" i="1"/>
  <c r="O67" i="1"/>
  <c r="N67" i="1"/>
  <c r="M67" i="1"/>
  <c r="L67" i="1"/>
  <c r="J67" i="1"/>
  <c r="I67" i="1"/>
  <c r="H67" i="1"/>
  <c r="V66" i="1"/>
  <c r="T66" i="1"/>
  <c r="S66" i="1"/>
  <c r="S68" i="1" s="1"/>
  <c r="R66" i="1"/>
  <c r="Q66" i="1"/>
  <c r="P66" i="1"/>
  <c r="O66" i="1"/>
  <c r="N66" i="1"/>
  <c r="M66" i="1"/>
  <c r="L66" i="1"/>
  <c r="K66" i="1"/>
  <c r="J66" i="1"/>
  <c r="I66" i="1"/>
  <c r="H66" i="1"/>
  <c r="G66" i="1"/>
  <c r="F66" i="1"/>
  <c r="T64" i="1"/>
  <c r="S64" i="1"/>
  <c r="R64" i="1"/>
  <c r="Q64" i="1"/>
  <c r="P64" i="1"/>
  <c r="O64" i="1"/>
  <c r="N64" i="1"/>
  <c r="M64" i="1"/>
  <c r="L64" i="1"/>
  <c r="K64" i="1"/>
  <c r="J64" i="1"/>
  <c r="I64" i="1"/>
  <c r="H64" i="1"/>
  <c r="V63" i="1"/>
  <c r="T63" i="1"/>
  <c r="S63" i="1"/>
  <c r="R63" i="1"/>
  <c r="R65" i="1" s="1"/>
  <c r="Q63" i="1"/>
  <c r="Q65" i="1" s="1"/>
  <c r="P63" i="1"/>
  <c r="O63" i="1"/>
  <c r="N63" i="1"/>
  <c r="M63" i="1"/>
  <c r="L63" i="1"/>
  <c r="K63" i="1"/>
  <c r="J63" i="1"/>
  <c r="I63" i="1"/>
  <c r="H63" i="1"/>
  <c r="G63" i="1"/>
  <c r="F63" i="1"/>
  <c r="T61" i="1"/>
  <c r="S61" i="1"/>
  <c r="R61" i="1"/>
  <c r="Q61" i="1"/>
  <c r="P61" i="1"/>
  <c r="O61" i="1"/>
  <c r="N61" i="1"/>
  <c r="M61" i="1"/>
  <c r="L61" i="1"/>
  <c r="K61" i="1"/>
  <c r="J61" i="1"/>
  <c r="I61" i="1"/>
  <c r="H61" i="1"/>
  <c r="V60" i="1"/>
  <c r="T60" i="1"/>
  <c r="S60" i="1"/>
  <c r="R60" i="1"/>
  <c r="Q60" i="1"/>
  <c r="P60" i="1"/>
  <c r="O60" i="1"/>
  <c r="N60" i="1"/>
  <c r="N62" i="1" s="1"/>
  <c r="M60" i="1"/>
  <c r="M62" i="1" s="1"/>
  <c r="L60" i="1"/>
  <c r="K60" i="1"/>
  <c r="J60" i="1"/>
  <c r="I60" i="1"/>
  <c r="H60" i="1"/>
  <c r="G60" i="1"/>
  <c r="F60" i="1"/>
  <c r="T58" i="1"/>
  <c r="S58" i="1"/>
  <c r="R58" i="1"/>
  <c r="Q58" i="1"/>
  <c r="P58" i="1"/>
  <c r="O58" i="1"/>
  <c r="N58" i="1"/>
  <c r="M58" i="1"/>
  <c r="L58" i="1"/>
  <c r="K58" i="1"/>
  <c r="J58" i="1"/>
  <c r="I58" i="1"/>
  <c r="H58" i="1"/>
  <c r="V57" i="1"/>
  <c r="T57" i="1"/>
  <c r="S57" i="1"/>
  <c r="R57" i="1"/>
  <c r="Q57" i="1"/>
  <c r="P57" i="1"/>
  <c r="O57" i="1"/>
  <c r="N57" i="1"/>
  <c r="M57" i="1"/>
  <c r="L57" i="1"/>
  <c r="K57" i="1"/>
  <c r="J57" i="1"/>
  <c r="I57" i="1"/>
  <c r="H57" i="1"/>
  <c r="G57" i="1"/>
  <c r="F57" i="1"/>
  <c r="T55" i="1"/>
  <c r="S55" i="1"/>
  <c r="R55" i="1"/>
  <c r="Q55" i="1"/>
  <c r="P55" i="1"/>
  <c r="O55" i="1"/>
  <c r="N55" i="1"/>
  <c r="M55" i="1"/>
  <c r="L55" i="1"/>
  <c r="K55" i="1"/>
  <c r="J55" i="1"/>
  <c r="I55" i="1"/>
  <c r="H55" i="1"/>
  <c r="V54" i="1"/>
  <c r="T54" i="1"/>
  <c r="S54" i="1"/>
  <c r="R54" i="1"/>
  <c r="Q54" i="1"/>
  <c r="Q56" i="1" s="1"/>
  <c r="P54" i="1"/>
  <c r="P56" i="1" s="1"/>
  <c r="O54" i="1"/>
  <c r="N54" i="1"/>
  <c r="M54" i="1"/>
  <c r="L54" i="1"/>
  <c r="K54" i="1"/>
  <c r="J54" i="1"/>
  <c r="J56" i="1" s="1"/>
  <c r="I54" i="1"/>
  <c r="I56" i="1" s="1"/>
  <c r="H54" i="1"/>
  <c r="G54" i="1"/>
  <c r="F54" i="1"/>
  <c r="T52" i="1"/>
  <c r="S52" i="1"/>
  <c r="R52" i="1"/>
  <c r="Q52" i="1"/>
  <c r="P52" i="1"/>
  <c r="O52" i="1"/>
  <c r="N52" i="1"/>
  <c r="M52" i="1"/>
  <c r="L52" i="1"/>
  <c r="K52" i="1"/>
  <c r="J52" i="1"/>
  <c r="I52" i="1"/>
  <c r="H52" i="1"/>
  <c r="V51" i="1"/>
  <c r="T51" i="1"/>
  <c r="T53" i="1" s="1"/>
  <c r="S51" i="1"/>
  <c r="R51" i="1"/>
  <c r="Q51" i="1"/>
  <c r="P51" i="1"/>
  <c r="O51" i="1"/>
  <c r="O53" i="1" s="1"/>
  <c r="N51" i="1"/>
  <c r="N53" i="1" s="1"/>
  <c r="M51" i="1"/>
  <c r="M53" i="1" s="1"/>
  <c r="L51" i="1"/>
  <c r="L53" i="1" s="1"/>
  <c r="K51" i="1"/>
  <c r="J51" i="1"/>
  <c r="I51" i="1"/>
  <c r="H51" i="1"/>
  <c r="G51" i="1"/>
  <c r="F51" i="1"/>
  <c r="T49" i="1"/>
  <c r="S49" i="1"/>
  <c r="R49" i="1"/>
  <c r="Q49" i="1"/>
  <c r="P49" i="1"/>
  <c r="O49" i="1"/>
  <c r="N49" i="1"/>
  <c r="M49" i="1"/>
  <c r="L49" i="1"/>
  <c r="K49" i="1"/>
  <c r="J49" i="1"/>
  <c r="I49" i="1"/>
  <c r="H49" i="1"/>
  <c r="V48" i="1"/>
  <c r="T48" i="1"/>
  <c r="T50" i="1" s="1"/>
  <c r="S48" i="1"/>
  <c r="S50" i="1" s="1"/>
  <c r="R48" i="1"/>
  <c r="R50" i="1" s="1"/>
  <c r="Q48" i="1"/>
  <c r="P48" i="1"/>
  <c r="O48" i="1"/>
  <c r="N48" i="1"/>
  <c r="M48" i="1"/>
  <c r="L48" i="1"/>
  <c r="K48" i="1"/>
  <c r="K50" i="1" s="1"/>
  <c r="J48" i="1"/>
  <c r="J50" i="1" s="1"/>
  <c r="I48" i="1"/>
  <c r="H48" i="1"/>
  <c r="G48" i="1"/>
  <c r="F48" i="1"/>
  <c r="T46" i="1"/>
  <c r="S46" i="1"/>
  <c r="R46" i="1"/>
  <c r="Q46" i="1"/>
  <c r="P46" i="1"/>
  <c r="O46" i="1"/>
  <c r="N46" i="1"/>
  <c r="M46" i="1"/>
  <c r="L46" i="1"/>
  <c r="K46" i="1"/>
  <c r="J46" i="1"/>
  <c r="I46" i="1"/>
  <c r="H46" i="1"/>
  <c r="V45" i="1"/>
  <c r="T45" i="1"/>
  <c r="S45" i="1"/>
  <c r="R45" i="1"/>
  <c r="R47" i="1" s="1"/>
  <c r="Q45" i="1"/>
  <c r="Q47" i="1" s="1"/>
  <c r="P45" i="1"/>
  <c r="P47" i="1" s="1"/>
  <c r="O45" i="1"/>
  <c r="N45" i="1"/>
  <c r="M45" i="1"/>
  <c r="L45" i="1"/>
  <c r="K45" i="1"/>
  <c r="J45" i="1"/>
  <c r="J47" i="1" s="1"/>
  <c r="I45" i="1"/>
  <c r="I47" i="1" s="1"/>
  <c r="H45" i="1"/>
  <c r="G45" i="1"/>
  <c r="F45" i="1"/>
  <c r="T43" i="1"/>
  <c r="S43" i="1"/>
  <c r="R43" i="1"/>
  <c r="Q43" i="1"/>
  <c r="P43" i="1"/>
  <c r="O43" i="1"/>
  <c r="N43" i="1"/>
  <c r="M43" i="1"/>
  <c r="L43" i="1"/>
  <c r="K43" i="1"/>
  <c r="J43" i="1"/>
  <c r="I43" i="1"/>
  <c r="H43" i="1"/>
  <c r="V42" i="1"/>
  <c r="S42" i="1"/>
  <c r="S44" i="1" s="1"/>
  <c r="R42" i="1"/>
  <c r="Q42" i="1"/>
  <c r="P42" i="1"/>
  <c r="O42" i="1"/>
  <c r="N42" i="1"/>
  <c r="N44" i="1" s="1"/>
  <c r="M42" i="1"/>
  <c r="L42" i="1"/>
  <c r="K42" i="1"/>
  <c r="K44" i="1" s="1"/>
  <c r="J42" i="1"/>
  <c r="I42" i="1"/>
  <c r="H42" i="1"/>
  <c r="G42" i="1"/>
  <c r="F42" i="1"/>
  <c r="T40" i="1"/>
  <c r="S40" i="1"/>
  <c r="R40" i="1"/>
  <c r="Q40" i="1"/>
  <c r="P40" i="1"/>
  <c r="O40" i="1"/>
  <c r="N40" i="1"/>
  <c r="M40" i="1"/>
  <c r="L40" i="1"/>
  <c r="K40" i="1"/>
  <c r="J40" i="1"/>
  <c r="I40" i="1"/>
  <c r="H40" i="1"/>
  <c r="V39" i="1"/>
  <c r="T41" i="1"/>
  <c r="S39" i="1"/>
  <c r="R39" i="1"/>
  <c r="R41" i="1" s="1"/>
  <c r="Q39" i="1"/>
  <c r="P39" i="1"/>
  <c r="P41" i="1" s="1"/>
  <c r="O39" i="1"/>
  <c r="N39" i="1"/>
  <c r="M39" i="1"/>
  <c r="L39" i="1"/>
  <c r="L41" i="1" s="1"/>
  <c r="K39" i="1"/>
  <c r="J39" i="1"/>
  <c r="J41" i="1" s="1"/>
  <c r="I39" i="1"/>
  <c r="H39" i="1"/>
  <c r="G39" i="1"/>
  <c r="F39" i="1"/>
  <c r="T37" i="1"/>
  <c r="S37" i="1"/>
  <c r="R37" i="1"/>
  <c r="Q37" i="1"/>
  <c r="P37" i="1"/>
  <c r="O37" i="1"/>
  <c r="N37" i="1"/>
  <c r="M37" i="1"/>
  <c r="L37" i="1"/>
  <c r="K37" i="1"/>
  <c r="J37" i="1"/>
  <c r="I37" i="1"/>
  <c r="H37" i="1"/>
  <c r="V36" i="1"/>
  <c r="S36" i="1"/>
  <c r="R36" i="1"/>
  <c r="Q36" i="1"/>
  <c r="P36" i="1"/>
  <c r="O36" i="1"/>
  <c r="N36" i="1"/>
  <c r="M36" i="1"/>
  <c r="L36" i="1"/>
  <c r="K36" i="1"/>
  <c r="J36" i="1"/>
  <c r="I36" i="1"/>
  <c r="H36" i="1"/>
  <c r="G36" i="1"/>
  <c r="F36" i="1"/>
  <c r="T34" i="1"/>
  <c r="S34" i="1"/>
  <c r="R34" i="1"/>
  <c r="Q34" i="1"/>
  <c r="P34" i="1"/>
  <c r="O34" i="1"/>
  <c r="N34" i="1"/>
  <c r="M34" i="1"/>
  <c r="L34" i="1"/>
  <c r="K34" i="1"/>
  <c r="J34" i="1"/>
  <c r="H34" i="1"/>
  <c r="V33" i="1"/>
  <c r="S33" i="1"/>
  <c r="R33" i="1"/>
  <c r="Q33" i="1"/>
  <c r="P33" i="1"/>
  <c r="O33" i="1"/>
  <c r="N33" i="1"/>
  <c r="M33" i="1"/>
  <c r="L33" i="1"/>
  <c r="K33" i="1"/>
  <c r="J33" i="1"/>
  <c r="H33" i="1"/>
  <c r="G33" i="1"/>
  <c r="F33" i="1"/>
  <c r="S31" i="1"/>
  <c r="R31" i="1"/>
  <c r="Q31" i="1"/>
  <c r="P31" i="1"/>
  <c r="O31" i="1"/>
  <c r="N31" i="1"/>
  <c r="M31" i="1"/>
  <c r="L31" i="1"/>
  <c r="K31" i="1"/>
  <c r="J31" i="1"/>
  <c r="I31" i="1"/>
  <c r="H31" i="1"/>
  <c r="V30" i="1"/>
  <c r="T30" i="1"/>
  <c r="R30" i="1"/>
  <c r="Q30" i="1"/>
  <c r="Q32" i="1" s="1"/>
  <c r="P30" i="1"/>
  <c r="O30" i="1"/>
  <c r="N30" i="1"/>
  <c r="M30" i="1"/>
  <c r="L30" i="1"/>
  <c r="I32" i="1"/>
  <c r="H30" i="1"/>
  <c r="G30" i="1"/>
  <c r="F30" i="1"/>
  <c r="T28" i="1"/>
  <c r="R28" i="1"/>
  <c r="Q28" i="1"/>
  <c r="P28" i="1"/>
  <c r="O28" i="1"/>
  <c r="N28" i="1"/>
  <c r="M28" i="1"/>
  <c r="L28" i="1"/>
  <c r="K28" i="1"/>
  <c r="J28" i="1"/>
  <c r="I28" i="1"/>
  <c r="H28" i="1"/>
  <c r="V27" i="1"/>
  <c r="S27" i="1"/>
  <c r="R27" i="1"/>
  <c r="Q27" i="1"/>
  <c r="Q29" i="1" s="1"/>
  <c r="P27" i="1"/>
  <c r="O27" i="1"/>
  <c r="O29" i="1" s="1"/>
  <c r="N27" i="1"/>
  <c r="N29" i="1" s="1"/>
  <c r="M27" i="1"/>
  <c r="M29" i="1" s="1"/>
  <c r="L27" i="1"/>
  <c r="K27" i="1"/>
  <c r="J27" i="1"/>
  <c r="I29" i="1"/>
  <c r="H27" i="1"/>
  <c r="G27" i="1"/>
  <c r="F27" i="1"/>
  <c r="S25" i="1"/>
  <c r="R25" i="1"/>
  <c r="Q25" i="1"/>
  <c r="P25" i="1"/>
  <c r="O25" i="1"/>
  <c r="N25" i="1"/>
  <c r="M25" i="1"/>
  <c r="L25" i="1"/>
  <c r="K25" i="1"/>
  <c r="J25" i="1"/>
  <c r="I25" i="1"/>
  <c r="H25" i="1"/>
  <c r="V24" i="1"/>
  <c r="T26" i="1"/>
  <c r="S24" i="1"/>
  <c r="R24" i="1"/>
  <c r="Q24" i="1"/>
  <c r="P24" i="1"/>
  <c r="O24" i="1"/>
  <c r="N24" i="1"/>
  <c r="M24" i="1"/>
  <c r="L24" i="1"/>
  <c r="L26" i="1" s="1"/>
  <c r="K24" i="1"/>
  <c r="J24" i="1"/>
  <c r="I24" i="1"/>
  <c r="H24" i="1"/>
  <c r="G24" i="1"/>
  <c r="F24" i="1"/>
  <c r="T22" i="1"/>
  <c r="S22" i="1"/>
  <c r="R22" i="1"/>
  <c r="Q22" i="1"/>
  <c r="P22" i="1"/>
  <c r="O22" i="1"/>
  <c r="N22" i="1"/>
  <c r="M22" i="1"/>
  <c r="L22" i="1"/>
  <c r="K22" i="1"/>
  <c r="J22" i="1"/>
  <c r="I22" i="1"/>
  <c r="H22" i="1"/>
  <c r="V21" i="1"/>
  <c r="S21" i="1"/>
  <c r="R21" i="1"/>
  <c r="R23" i="1" s="1"/>
  <c r="Q21" i="1"/>
  <c r="P21" i="1"/>
  <c r="O21" i="1"/>
  <c r="N21" i="1"/>
  <c r="M21" i="1"/>
  <c r="L21" i="1"/>
  <c r="K21" i="1"/>
  <c r="J21" i="1"/>
  <c r="J23" i="1" s="1"/>
  <c r="I21" i="1"/>
  <c r="H21" i="1"/>
  <c r="G21" i="1"/>
  <c r="F21" i="1"/>
  <c r="T19" i="1"/>
  <c r="S19" i="1"/>
  <c r="R19" i="1"/>
  <c r="Q19" i="1"/>
  <c r="P19" i="1"/>
  <c r="O19" i="1"/>
  <c r="N19" i="1"/>
  <c r="M19" i="1"/>
  <c r="L19" i="1"/>
  <c r="K19" i="1"/>
  <c r="J19" i="1"/>
  <c r="I19" i="1"/>
  <c r="H19" i="1"/>
  <c r="V18" i="1"/>
  <c r="S18" i="1"/>
  <c r="R18" i="1"/>
  <c r="Q18" i="1"/>
  <c r="P18" i="1"/>
  <c r="O18" i="1"/>
  <c r="N18" i="1"/>
  <c r="M18" i="1"/>
  <c r="L18" i="1"/>
  <c r="K18" i="1"/>
  <c r="J18" i="1"/>
  <c r="I18" i="1"/>
  <c r="H18" i="1"/>
  <c r="G18" i="1"/>
  <c r="F18" i="1"/>
  <c r="K17" i="1"/>
  <c r="H16" i="1"/>
  <c r="V15" i="1"/>
  <c r="T15" i="1"/>
  <c r="S15" i="1"/>
  <c r="R15" i="1"/>
  <c r="Q15" i="1"/>
  <c r="P15" i="1"/>
  <c r="O15" i="1"/>
  <c r="N15" i="1"/>
  <c r="M15" i="1"/>
  <c r="L15" i="1"/>
  <c r="H15" i="1"/>
  <c r="G15" i="1"/>
  <c r="F15" i="1"/>
  <c r="T13" i="1"/>
  <c r="S13" i="1"/>
  <c r="R13" i="1"/>
  <c r="Q13" i="1"/>
  <c r="P13" i="1"/>
  <c r="O13" i="1"/>
  <c r="N13" i="1"/>
  <c r="M13" i="1"/>
  <c r="L13" i="1"/>
  <c r="K13" i="1"/>
  <c r="J13" i="1"/>
  <c r="H13" i="1"/>
  <c r="V12" i="1"/>
  <c r="P14" i="1"/>
  <c r="O14" i="1"/>
  <c r="J14" i="1"/>
  <c r="H12" i="1"/>
  <c r="G12" i="1"/>
  <c r="F12" i="1"/>
  <c r="F30" i="19" l="1"/>
  <c r="P38" i="1"/>
  <c r="L17" i="1"/>
  <c r="M17" i="1"/>
  <c r="I17" i="1"/>
  <c r="E32" i="39"/>
  <c r="E33" i="39" s="1"/>
  <c r="E34" i="39" s="1"/>
  <c r="E35" i="39" s="1"/>
  <c r="E36" i="39" s="1"/>
  <c r="E37" i="39" s="1"/>
  <c r="E38" i="39" s="1"/>
  <c r="E39" i="39" s="1"/>
  <c r="E40" i="39" s="1"/>
  <c r="K67" i="1"/>
  <c r="J38" i="1"/>
  <c r="P44" i="1"/>
  <c r="Q77" i="1"/>
  <c r="T14" i="1"/>
  <c r="N41" i="1"/>
  <c r="I44" i="1"/>
  <c r="Q44" i="1"/>
  <c r="L47" i="1"/>
  <c r="T47" i="1"/>
  <c r="N47" i="1"/>
  <c r="N65" i="1"/>
  <c r="I68" i="1"/>
  <c r="Q68" i="1"/>
  <c r="L71" i="1"/>
  <c r="J77" i="1"/>
  <c r="R77" i="1"/>
  <c r="M89" i="1"/>
  <c r="N50" i="1"/>
  <c r="N74" i="1"/>
  <c r="I77" i="1"/>
  <c r="P17" i="1"/>
  <c r="I26" i="1"/>
  <c r="Q26" i="1"/>
  <c r="L29" i="1"/>
  <c r="T29" i="1"/>
  <c r="L38" i="1"/>
  <c r="T38" i="1"/>
  <c r="O41" i="1"/>
  <c r="P50" i="1"/>
  <c r="K53" i="1"/>
  <c r="L62" i="1"/>
  <c r="T62" i="1"/>
  <c r="M71" i="1"/>
  <c r="O71" i="1"/>
  <c r="P74" i="1"/>
  <c r="P83" i="1"/>
  <c r="L14" i="1"/>
  <c r="O23" i="1"/>
  <c r="I83" i="1"/>
  <c r="Q83" i="1"/>
  <c r="G30" i="55"/>
  <c r="H30" i="55" s="1"/>
  <c r="J62" i="1"/>
  <c r="R62" i="1"/>
  <c r="M65" i="1"/>
  <c r="P68" i="1"/>
  <c r="H29" i="47"/>
  <c r="S56" i="1"/>
  <c r="F29" i="39"/>
  <c r="C30" i="47"/>
  <c r="K41" i="1"/>
  <c r="S41" i="1"/>
  <c r="L44" i="1"/>
  <c r="T44" i="1"/>
  <c r="M47" i="1"/>
  <c r="O50" i="1"/>
  <c r="I53" i="1"/>
  <c r="K56" i="1"/>
  <c r="U61" i="1"/>
  <c r="U76" i="1"/>
  <c r="L80" i="1"/>
  <c r="T80" i="1"/>
  <c r="O92" i="1"/>
  <c r="Q17" i="1"/>
  <c r="N23" i="1"/>
  <c r="P26" i="1"/>
  <c r="K29" i="1"/>
  <c r="S29" i="1"/>
  <c r="M32" i="1"/>
  <c r="I38" i="1"/>
  <c r="K38" i="1"/>
  <c r="S38" i="1"/>
  <c r="M44" i="1"/>
  <c r="J53" i="1"/>
  <c r="R53" i="1"/>
  <c r="L56" i="1"/>
  <c r="T56" i="1"/>
  <c r="P62" i="1"/>
  <c r="J65" i="1"/>
  <c r="L68" i="1"/>
  <c r="T68" i="1"/>
  <c r="N71" i="1"/>
  <c r="I74" i="1"/>
  <c r="Q74" i="1"/>
  <c r="K77" i="1"/>
  <c r="S77" i="1"/>
  <c r="M80" i="1"/>
  <c r="I14" i="1"/>
  <c r="Q14" i="1"/>
  <c r="K26" i="1"/>
  <c r="S26" i="1"/>
  <c r="N32" i="1"/>
  <c r="P32" i="1"/>
  <c r="S53" i="1"/>
  <c r="M68" i="1"/>
  <c r="J74" i="1"/>
  <c r="I92" i="1"/>
  <c r="Q92" i="1"/>
  <c r="R14" i="1"/>
  <c r="N89" i="1"/>
  <c r="N17" i="1"/>
  <c r="P80" i="1"/>
  <c r="U79" i="1"/>
  <c r="J83" i="1"/>
  <c r="O89" i="1"/>
  <c r="O17" i="1"/>
  <c r="L23" i="1"/>
  <c r="T23" i="1"/>
  <c r="K32" i="1"/>
  <c r="R56" i="1"/>
  <c r="J68" i="1"/>
  <c r="T71" i="1"/>
  <c r="K23" i="1"/>
  <c r="S23" i="1"/>
  <c r="M23" i="1"/>
  <c r="M26" i="1"/>
  <c r="P29" i="1"/>
  <c r="J32" i="1"/>
  <c r="R32" i="1"/>
  <c r="J44" i="1"/>
  <c r="R44" i="1"/>
  <c r="K68" i="1"/>
  <c r="T17" i="1"/>
  <c r="E30" i="17"/>
  <c r="E31" i="17" s="1"/>
  <c r="E32" i="17" s="1"/>
  <c r="E33" i="17" s="1"/>
  <c r="E34" i="17" s="1"/>
  <c r="E35" i="17" s="1"/>
  <c r="E36" i="17" s="1"/>
  <c r="E37" i="17" s="1"/>
  <c r="E38" i="17" s="1"/>
  <c r="E39" i="17" s="1"/>
  <c r="E40" i="17" s="1"/>
  <c r="G30" i="17" s="1"/>
  <c r="H30" i="17" s="1"/>
  <c r="F29" i="17"/>
  <c r="F29" i="21"/>
  <c r="E30" i="21"/>
  <c r="E31" i="21" s="1"/>
  <c r="E32" i="21" s="1"/>
  <c r="E33" i="21" s="1"/>
  <c r="E34" i="21" s="1"/>
  <c r="E35" i="21" s="1"/>
  <c r="E36" i="21" s="1"/>
  <c r="E37" i="21" s="1"/>
  <c r="E38" i="21" s="1"/>
  <c r="E39" i="21" s="1"/>
  <c r="E40" i="21" s="1"/>
  <c r="G29" i="21" s="1"/>
  <c r="H29" i="21" s="1"/>
  <c r="F29" i="41"/>
  <c r="C30" i="41"/>
  <c r="F30" i="41" s="1"/>
  <c r="F29" i="25"/>
  <c r="E30" i="25"/>
  <c r="E31" i="25" s="1"/>
  <c r="E32" i="25" s="1"/>
  <c r="E33" i="25" s="1"/>
  <c r="E34" i="25" s="1"/>
  <c r="E35" i="25" s="1"/>
  <c r="E36" i="25" s="1"/>
  <c r="E37" i="25" s="1"/>
  <c r="E38" i="25" s="1"/>
  <c r="E39" i="25" s="1"/>
  <c r="E40" i="25" s="1"/>
  <c r="E30" i="29"/>
  <c r="E31" i="29" s="1"/>
  <c r="E32" i="29" s="1"/>
  <c r="E33" i="29" s="1"/>
  <c r="E34" i="29" s="1"/>
  <c r="E35" i="29" s="1"/>
  <c r="E36" i="29" s="1"/>
  <c r="E37" i="29" s="1"/>
  <c r="E38" i="29" s="1"/>
  <c r="E39" i="29" s="1"/>
  <c r="E40" i="29" s="1"/>
  <c r="F29" i="29"/>
  <c r="M14" i="1"/>
  <c r="K14" i="1"/>
  <c r="S14" i="1"/>
  <c r="J17" i="1"/>
  <c r="R17" i="1"/>
  <c r="P23" i="1"/>
  <c r="J26" i="1"/>
  <c r="N26" i="1"/>
  <c r="R26" i="1"/>
  <c r="L65" i="1"/>
  <c r="T65" i="1"/>
  <c r="R68" i="1"/>
  <c r="P89" i="1"/>
  <c r="F30" i="43"/>
  <c r="C30" i="7"/>
  <c r="F29" i="7"/>
  <c r="N14" i="1"/>
  <c r="S17" i="1"/>
  <c r="I23" i="1"/>
  <c r="Q23" i="1"/>
  <c r="O26" i="1"/>
  <c r="M41" i="1"/>
  <c r="O47" i="1"/>
  <c r="I50" i="1"/>
  <c r="Q50" i="1"/>
  <c r="U63" i="1"/>
  <c r="M28" i="2" s="1"/>
  <c r="P77" i="1"/>
  <c r="F29" i="33"/>
  <c r="H29" i="33"/>
  <c r="Q53" i="1"/>
  <c r="O56" i="1"/>
  <c r="U55" i="1"/>
  <c r="O65" i="1"/>
  <c r="U67" i="1"/>
  <c r="P71" i="1"/>
  <c r="R74" i="1"/>
  <c r="O77" i="1"/>
  <c r="U82" i="1"/>
  <c r="J92" i="1"/>
  <c r="N92" i="1"/>
  <c r="R92" i="1"/>
  <c r="C30" i="35"/>
  <c r="F30" i="35" s="1"/>
  <c r="F29" i="37"/>
  <c r="H29" i="39"/>
  <c r="F29" i="43"/>
  <c r="C30" i="45"/>
  <c r="C30" i="49"/>
  <c r="O32" i="1"/>
  <c r="U54" i="1"/>
  <c r="U56" i="1" s="1"/>
  <c r="K25" i="2" s="1"/>
  <c r="L25" i="2" s="1"/>
  <c r="M25" i="2" s="1"/>
  <c r="P65" i="1"/>
  <c r="U64" i="1"/>
  <c r="U65" i="1" s="1"/>
  <c r="K28" i="2" s="1"/>
  <c r="L28" i="2" s="1"/>
  <c r="I65" i="1"/>
  <c r="K80" i="1"/>
  <c r="S80" i="1"/>
  <c r="O83" i="1"/>
  <c r="H29" i="5"/>
  <c r="F29" i="9"/>
  <c r="J29" i="1"/>
  <c r="R29" i="1"/>
  <c r="O38" i="1"/>
  <c r="Q38" i="1"/>
  <c r="I41" i="1"/>
  <c r="Q41" i="1"/>
  <c r="O44" i="1"/>
  <c r="K47" i="1"/>
  <c r="S47" i="1"/>
  <c r="M50" i="1"/>
  <c r="P53" i="1"/>
  <c r="N56" i="1"/>
  <c r="I59" i="1"/>
  <c r="I62" i="1"/>
  <c r="Q62" i="1"/>
  <c r="K62" i="1"/>
  <c r="S62" i="1"/>
  <c r="N68" i="1"/>
  <c r="U70" i="1"/>
  <c r="U73" i="1"/>
  <c r="L77" i="1"/>
  <c r="J80" i="1"/>
  <c r="R80" i="1"/>
  <c r="N83" i="1"/>
  <c r="R83" i="1"/>
  <c r="L92" i="1"/>
  <c r="T92" i="1"/>
  <c r="C30" i="37"/>
  <c r="S86" i="1"/>
  <c r="L86" i="1"/>
  <c r="T86" i="1"/>
  <c r="Q86" i="1"/>
  <c r="I86" i="1"/>
  <c r="N86" i="1"/>
  <c r="P86" i="1"/>
  <c r="J86" i="1"/>
  <c r="R86" i="1"/>
  <c r="M86" i="1"/>
  <c r="K86" i="1"/>
  <c r="N38" i="1"/>
  <c r="M38" i="1"/>
  <c r="R38" i="1"/>
  <c r="F29" i="19"/>
  <c r="S32" i="1"/>
  <c r="T32" i="1"/>
  <c r="M20" i="1"/>
  <c r="L20" i="1"/>
  <c r="T20" i="1"/>
  <c r="O20" i="1"/>
  <c r="N20" i="1"/>
  <c r="I20" i="1"/>
  <c r="Q20" i="1"/>
  <c r="J20" i="1"/>
  <c r="R20" i="1"/>
  <c r="P20" i="1"/>
  <c r="K20" i="1"/>
  <c r="S20" i="1"/>
  <c r="E31" i="7"/>
  <c r="E32" i="7" s="1"/>
  <c r="E33" i="7" s="1"/>
  <c r="E34" i="7" s="1"/>
  <c r="E35" i="7" s="1"/>
  <c r="E36" i="7" s="1"/>
  <c r="E37" i="7" s="1"/>
  <c r="E38" i="7" s="1"/>
  <c r="E39" i="7" s="1"/>
  <c r="C31" i="17"/>
  <c r="U14" i="1"/>
  <c r="K11" i="2" s="1"/>
  <c r="L11" i="2" s="1"/>
  <c r="M11" i="2" s="1"/>
  <c r="U44" i="1"/>
  <c r="K21" i="2" s="1"/>
  <c r="L21" i="2" s="1"/>
  <c r="M21" i="2" s="1"/>
  <c r="U66" i="1"/>
  <c r="U68" i="1" s="1"/>
  <c r="U75" i="1"/>
  <c r="K89" i="1"/>
  <c r="S89" i="1"/>
  <c r="C32" i="3"/>
  <c r="G31" i="3"/>
  <c r="H31" i="3" s="1"/>
  <c r="C31" i="15"/>
  <c r="U26" i="1"/>
  <c r="K15" i="2" s="1"/>
  <c r="L15" i="2" s="1"/>
  <c r="M15" i="2" s="1"/>
  <c r="K71" i="1"/>
  <c r="S71" i="1"/>
  <c r="O86" i="1"/>
  <c r="K92" i="1"/>
  <c r="S92" i="1"/>
  <c r="C31" i="19"/>
  <c r="F31" i="19" s="1"/>
  <c r="G30" i="19"/>
  <c r="H30" i="19" s="1"/>
  <c r="L32" i="1"/>
  <c r="L50" i="1"/>
  <c r="M56" i="1"/>
  <c r="M26" i="2"/>
  <c r="O68" i="1"/>
  <c r="F31" i="3"/>
  <c r="F30" i="15"/>
  <c r="O74" i="1"/>
  <c r="U23" i="1"/>
  <c r="K14" i="2" s="1"/>
  <c r="L14" i="2" s="1"/>
  <c r="M14" i="2" s="1"/>
  <c r="K18" i="2"/>
  <c r="L18" i="2" s="1"/>
  <c r="M18" i="2" s="1"/>
  <c r="U41" i="1"/>
  <c r="K20" i="2" s="1"/>
  <c r="L20" i="2" s="1"/>
  <c r="M20" i="2" s="1"/>
  <c r="U47" i="1"/>
  <c r="K22" i="2" s="1"/>
  <c r="L22" i="2" s="1"/>
  <c r="M22" i="2" s="1"/>
  <c r="M24" i="2"/>
  <c r="U60" i="1"/>
  <c r="U62" i="1" s="1"/>
  <c r="K27" i="2" s="1"/>
  <c r="L27" i="2" s="1"/>
  <c r="M27" i="2" s="1"/>
  <c r="U69" i="1"/>
  <c r="F30" i="9"/>
  <c r="C31" i="45"/>
  <c r="F30" i="45"/>
  <c r="C32" i="9"/>
  <c r="F31" i="9"/>
  <c r="K65" i="1"/>
  <c r="S65" i="1"/>
  <c r="O80" i="1"/>
  <c r="G29" i="5"/>
  <c r="E30" i="11"/>
  <c r="E31" i="11" s="1"/>
  <c r="E32" i="11" s="1"/>
  <c r="E33" i="11" s="1"/>
  <c r="E34" i="11" s="1"/>
  <c r="E35" i="11" s="1"/>
  <c r="E36" i="11" s="1"/>
  <c r="E37" i="11" s="1"/>
  <c r="E38" i="11" s="1"/>
  <c r="E39" i="11" s="1"/>
  <c r="E40" i="11" s="1"/>
  <c r="G29" i="11" s="1"/>
  <c r="H29" i="11" s="1"/>
  <c r="F29" i="11"/>
  <c r="O62" i="1"/>
  <c r="U72" i="1"/>
  <c r="U81" i="1"/>
  <c r="G29" i="3"/>
  <c r="H29" i="3" s="1"/>
  <c r="G30" i="11"/>
  <c r="H30" i="11" s="1"/>
  <c r="H29" i="19"/>
  <c r="C31" i="21"/>
  <c r="G30" i="21"/>
  <c r="H30" i="21" s="1"/>
  <c r="F30" i="21"/>
  <c r="C31" i="11"/>
  <c r="G29" i="27"/>
  <c r="H29" i="27" s="1"/>
  <c r="F30" i="3"/>
  <c r="F29" i="15"/>
  <c r="G29" i="23"/>
  <c r="H29" i="23" s="1"/>
  <c r="G30" i="3"/>
  <c r="H30" i="3" s="1"/>
  <c r="C31" i="37"/>
  <c r="H30" i="37"/>
  <c r="G30" i="37"/>
  <c r="F30" i="37"/>
  <c r="F29" i="3"/>
  <c r="F30" i="11"/>
  <c r="C31" i="23"/>
  <c r="G30" i="23"/>
  <c r="H30" i="23" s="1"/>
  <c r="G29" i="25"/>
  <c r="H29" i="25" s="1"/>
  <c r="G29" i="29"/>
  <c r="H29" i="29" s="1"/>
  <c r="G29" i="33"/>
  <c r="F30" i="23"/>
  <c r="C30" i="25"/>
  <c r="C30" i="27"/>
  <c r="C30" i="29"/>
  <c r="C30" i="31"/>
  <c r="C30" i="33"/>
  <c r="C31" i="39"/>
  <c r="H30" i="39"/>
  <c r="C31" i="47"/>
  <c r="H30" i="47"/>
  <c r="G30" i="47"/>
  <c r="G29" i="51"/>
  <c r="H29" i="51" s="1"/>
  <c r="F29" i="51"/>
  <c r="G31" i="55"/>
  <c r="H31" i="55" s="1"/>
  <c r="C32" i="55"/>
  <c r="G29" i="53"/>
  <c r="H29" i="53" s="1"/>
  <c r="F29" i="53"/>
  <c r="C30" i="53"/>
  <c r="F30" i="39"/>
  <c r="F30" i="47"/>
  <c r="C31" i="49"/>
  <c r="G30" i="49"/>
  <c r="H30" i="49" s="1"/>
  <c r="C30" i="51"/>
  <c r="F29" i="23"/>
  <c r="F29" i="27"/>
  <c r="C31" i="35"/>
  <c r="G30" i="35"/>
  <c r="H30" i="35" s="1"/>
  <c r="C31" i="43"/>
  <c r="F30" i="49"/>
  <c r="G29" i="55"/>
  <c r="H29" i="55" s="1"/>
  <c r="G29" i="35"/>
  <c r="H29" i="35" s="1"/>
  <c r="G29" i="37"/>
  <c r="U17" i="1" l="1"/>
  <c r="K12" i="2" s="1"/>
  <c r="L12" i="2" s="1"/>
  <c r="M12" i="2" s="1"/>
  <c r="C31" i="41"/>
  <c r="F30" i="17"/>
  <c r="U29" i="1"/>
  <c r="K16" i="2" s="1"/>
  <c r="L16" i="2" s="1"/>
  <c r="M16" i="2" s="1"/>
  <c r="G29" i="17"/>
  <c r="H29" i="17" s="1"/>
  <c r="K31" i="2"/>
  <c r="L31" i="2" s="1"/>
  <c r="K32" i="2"/>
  <c r="U89" i="1"/>
  <c r="K36" i="2" s="1"/>
  <c r="L36" i="2" s="1"/>
  <c r="M36" i="2" s="1"/>
  <c r="U71" i="1"/>
  <c r="K30" i="2" s="1"/>
  <c r="L30" i="2" s="1"/>
  <c r="M30" i="2" s="1"/>
  <c r="U50" i="1"/>
  <c r="K23" i="2" s="1"/>
  <c r="L23" i="2" s="1"/>
  <c r="M23" i="2" s="1"/>
  <c r="U83" i="1"/>
  <c r="K34" i="2" s="1"/>
  <c r="L34" i="2" s="1"/>
  <c r="M34" i="2" s="1"/>
  <c r="U32" i="1"/>
  <c r="K17" i="2" s="1"/>
  <c r="L17" i="2" s="1"/>
  <c r="M17" i="2" s="1"/>
  <c r="C31" i="7"/>
  <c r="F30" i="7"/>
  <c r="U86" i="1"/>
  <c r="K35" i="2" s="1"/>
  <c r="L35" i="2" s="1"/>
  <c r="M35" i="2" s="1"/>
  <c r="U38" i="1"/>
  <c r="K19" i="2" s="1"/>
  <c r="L19" i="2" s="1"/>
  <c r="M19" i="2" s="1"/>
  <c r="E40" i="7"/>
  <c r="U20" i="1"/>
  <c r="K13" i="2" s="1"/>
  <c r="L13" i="2" s="1"/>
  <c r="M13" i="2" s="1"/>
  <c r="C31" i="31"/>
  <c r="F30" i="31"/>
  <c r="C32" i="37"/>
  <c r="H31" i="37"/>
  <c r="G31" i="37"/>
  <c r="F31" i="37"/>
  <c r="C32" i="45"/>
  <c r="F31" i="45"/>
  <c r="C31" i="29"/>
  <c r="G30" i="29"/>
  <c r="H30" i="29" s="1"/>
  <c r="F30" i="29"/>
  <c r="C32" i="23"/>
  <c r="G31" i="23"/>
  <c r="H31" i="23" s="1"/>
  <c r="F31" i="23"/>
  <c r="C32" i="35"/>
  <c r="G31" i="35"/>
  <c r="H31" i="35" s="1"/>
  <c r="F31" i="35"/>
  <c r="F31" i="15"/>
  <c r="C32" i="15"/>
  <c r="C31" i="51"/>
  <c r="G30" i="51"/>
  <c r="H30" i="51" s="1"/>
  <c r="F30" i="51"/>
  <c r="H31" i="47"/>
  <c r="G31" i="47"/>
  <c r="F31" i="47"/>
  <c r="C32" i="47"/>
  <c r="H30" i="5"/>
  <c r="G30" i="5"/>
  <c r="M33" i="2"/>
  <c r="U80" i="1"/>
  <c r="K33" i="2" s="1"/>
  <c r="L33" i="2" s="1"/>
  <c r="C32" i="19"/>
  <c r="F32" i="19" s="1"/>
  <c r="G31" i="19"/>
  <c r="H31" i="19" s="1"/>
  <c r="C31" i="53"/>
  <c r="G30" i="53"/>
  <c r="H30" i="53" s="1"/>
  <c r="F30" i="53"/>
  <c r="G32" i="3"/>
  <c r="H32" i="3" s="1"/>
  <c r="F32" i="3"/>
  <c r="C33" i="3"/>
  <c r="F31" i="41"/>
  <c r="C32" i="41"/>
  <c r="C31" i="25"/>
  <c r="G30" i="25"/>
  <c r="H30" i="25" s="1"/>
  <c r="F30" i="25"/>
  <c r="F31" i="49"/>
  <c r="C32" i="49"/>
  <c r="G31" i="49"/>
  <c r="H31" i="49" s="1"/>
  <c r="C33" i="55"/>
  <c r="G32" i="55"/>
  <c r="H32" i="55" s="1"/>
  <c r="F32" i="9"/>
  <c r="C33" i="9"/>
  <c r="C32" i="11"/>
  <c r="G31" i="11"/>
  <c r="H31" i="11" s="1"/>
  <c r="F31" i="11"/>
  <c r="C32" i="43"/>
  <c r="F31" i="43"/>
  <c r="H31" i="39"/>
  <c r="F31" i="39"/>
  <c r="C32" i="39"/>
  <c r="F31" i="21"/>
  <c r="C32" i="21"/>
  <c r="G31" i="21"/>
  <c r="H31" i="21" s="1"/>
  <c r="G31" i="17"/>
  <c r="H31" i="17" s="1"/>
  <c r="F31" i="17"/>
  <c r="C32" i="17"/>
  <c r="C31" i="27"/>
  <c r="G30" i="27"/>
  <c r="H30" i="27" s="1"/>
  <c r="F30" i="27"/>
  <c r="C31" i="33"/>
  <c r="H30" i="33"/>
  <c r="G30" i="33"/>
  <c r="F30" i="33"/>
  <c r="L32" i="2" l="1"/>
  <c r="M32" i="2" s="1"/>
  <c r="G31" i="7"/>
  <c r="H31" i="7" s="1"/>
  <c r="F31" i="7"/>
  <c r="C32" i="7"/>
  <c r="G32" i="7" s="1"/>
  <c r="H32" i="7" s="1"/>
  <c r="G29" i="7"/>
  <c r="H29" i="7" s="1"/>
  <c r="G30" i="7"/>
  <c r="H30" i="7" s="1"/>
  <c r="C32" i="25"/>
  <c r="G31" i="25"/>
  <c r="H31" i="25" s="1"/>
  <c r="F31" i="25"/>
  <c r="C32" i="29"/>
  <c r="G31" i="29"/>
  <c r="H31" i="29" s="1"/>
  <c r="F31" i="29"/>
  <c r="C33" i="17"/>
  <c r="G32" i="17"/>
  <c r="H32" i="17" s="1"/>
  <c r="F32" i="17"/>
  <c r="C34" i="9"/>
  <c r="F33" i="9"/>
  <c r="F31" i="53"/>
  <c r="G31" i="53"/>
  <c r="H31" i="53" s="1"/>
  <c r="C32" i="53"/>
  <c r="F31" i="51"/>
  <c r="C32" i="51"/>
  <c r="G31" i="51"/>
  <c r="H31" i="51" s="1"/>
  <c r="F32" i="21"/>
  <c r="C33" i="21"/>
  <c r="G32" i="21"/>
  <c r="H32" i="21" s="1"/>
  <c r="F32" i="43"/>
  <c r="C33" i="43"/>
  <c r="C34" i="55"/>
  <c r="G33" i="55"/>
  <c r="H33" i="55" s="1"/>
  <c r="F32" i="41"/>
  <c r="C33" i="41"/>
  <c r="H31" i="5"/>
  <c r="G31" i="5"/>
  <c r="C33" i="15"/>
  <c r="F32" i="15"/>
  <c r="G32" i="37"/>
  <c r="F32" i="37"/>
  <c r="H32" i="37"/>
  <c r="C33" i="37"/>
  <c r="F32" i="45"/>
  <c r="C33" i="45"/>
  <c r="G32" i="35"/>
  <c r="H32" i="35" s="1"/>
  <c r="F32" i="35"/>
  <c r="C33" i="35"/>
  <c r="C33" i="19"/>
  <c r="F33" i="19" s="1"/>
  <c r="G32" i="19"/>
  <c r="H32" i="19" s="1"/>
  <c r="G32" i="47"/>
  <c r="F32" i="47"/>
  <c r="H32" i="47"/>
  <c r="C33" i="47"/>
  <c r="C32" i="33"/>
  <c r="H31" i="33"/>
  <c r="G31" i="33"/>
  <c r="F31" i="33"/>
  <c r="F32" i="39"/>
  <c r="H32" i="39"/>
  <c r="C33" i="39"/>
  <c r="G32" i="49"/>
  <c r="H32" i="49" s="1"/>
  <c r="F32" i="49"/>
  <c r="C33" i="49"/>
  <c r="C34" i="3"/>
  <c r="G33" i="3"/>
  <c r="H33" i="3" s="1"/>
  <c r="F33" i="3"/>
  <c r="C32" i="27"/>
  <c r="G31" i="27"/>
  <c r="H31" i="27" s="1"/>
  <c r="F31" i="27"/>
  <c r="C33" i="11"/>
  <c r="G32" i="11"/>
  <c r="H32" i="11" s="1"/>
  <c r="F32" i="11"/>
  <c r="G32" i="23"/>
  <c r="H32" i="23" s="1"/>
  <c r="F32" i="23"/>
  <c r="C33" i="23"/>
  <c r="C32" i="31"/>
  <c r="F31" i="31"/>
  <c r="F32" i="7" l="1"/>
  <c r="C33" i="7"/>
  <c r="C34" i="49"/>
  <c r="G33" i="49"/>
  <c r="H33" i="49" s="1"/>
  <c r="F33" i="49"/>
  <c r="C34" i="37"/>
  <c r="H33" i="37"/>
  <c r="G33" i="37"/>
  <c r="F33" i="37"/>
  <c r="C34" i="19"/>
  <c r="F34" i="19" s="1"/>
  <c r="G33" i="19"/>
  <c r="H33" i="19" s="1"/>
  <c r="F33" i="15"/>
  <c r="C34" i="15"/>
  <c r="C35" i="9"/>
  <c r="F34" i="9"/>
  <c r="C34" i="41"/>
  <c r="F33" i="41"/>
  <c r="C34" i="21"/>
  <c r="F33" i="21"/>
  <c r="G33" i="21"/>
  <c r="H33" i="21" s="1"/>
  <c r="G33" i="11"/>
  <c r="H33" i="11" s="1"/>
  <c r="F33" i="11"/>
  <c r="C34" i="11"/>
  <c r="H32" i="33"/>
  <c r="G32" i="33"/>
  <c r="F32" i="33"/>
  <c r="C33" i="33"/>
  <c r="C34" i="35"/>
  <c r="F33" i="35"/>
  <c r="G33" i="35"/>
  <c r="H33" i="35" s="1"/>
  <c r="C35" i="55"/>
  <c r="G34" i="55"/>
  <c r="H34" i="55" s="1"/>
  <c r="G32" i="51"/>
  <c r="H32" i="51" s="1"/>
  <c r="F32" i="51"/>
  <c r="C33" i="51"/>
  <c r="C34" i="39"/>
  <c r="H33" i="39"/>
  <c r="F33" i="39"/>
  <c r="C34" i="47"/>
  <c r="H33" i="47"/>
  <c r="G33" i="47"/>
  <c r="F33" i="47"/>
  <c r="C34" i="43"/>
  <c r="F33" i="43"/>
  <c r="G32" i="27"/>
  <c r="H32" i="27" s="1"/>
  <c r="F32" i="27"/>
  <c r="C33" i="27"/>
  <c r="C33" i="53"/>
  <c r="G32" i="53"/>
  <c r="H32" i="53" s="1"/>
  <c r="F32" i="53"/>
  <c r="C34" i="17"/>
  <c r="G33" i="17"/>
  <c r="H33" i="17" s="1"/>
  <c r="F33" i="17"/>
  <c r="F34" i="3"/>
  <c r="C35" i="3"/>
  <c r="G34" i="3"/>
  <c r="H34" i="3" s="1"/>
  <c r="G32" i="29"/>
  <c r="H32" i="29" s="1"/>
  <c r="F32" i="29"/>
  <c r="C33" i="29"/>
  <c r="F32" i="31"/>
  <c r="C33" i="31"/>
  <c r="C34" i="23"/>
  <c r="F33" i="23"/>
  <c r="G33" i="23"/>
  <c r="H33" i="23" s="1"/>
  <c r="C34" i="45"/>
  <c r="F33" i="45"/>
  <c r="H32" i="5"/>
  <c r="G32" i="5"/>
  <c r="G32" i="25"/>
  <c r="H32" i="25" s="1"/>
  <c r="F32" i="25"/>
  <c r="C33" i="25"/>
  <c r="F33" i="7" l="1"/>
  <c r="C34" i="7"/>
  <c r="G33" i="7"/>
  <c r="H33" i="7" s="1"/>
  <c r="C34" i="31"/>
  <c r="F33" i="31"/>
  <c r="G34" i="19"/>
  <c r="H34" i="19" s="1"/>
  <c r="C35" i="19"/>
  <c r="F35" i="19" s="1"/>
  <c r="F34" i="35"/>
  <c r="C35" i="35"/>
  <c r="G34" i="35"/>
  <c r="H34" i="35" s="1"/>
  <c r="F35" i="9"/>
  <c r="C36" i="9"/>
  <c r="C34" i="25"/>
  <c r="G33" i="25"/>
  <c r="H33" i="25" s="1"/>
  <c r="F33" i="25"/>
  <c r="C34" i="29"/>
  <c r="G33" i="29"/>
  <c r="H33" i="29" s="1"/>
  <c r="F33" i="29"/>
  <c r="G34" i="17"/>
  <c r="H34" i="17" s="1"/>
  <c r="F34" i="17"/>
  <c r="C35" i="17"/>
  <c r="F34" i="47"/>
  <c r="C35" i="47"/>
  <c r="H34" i="47"/>
  <c r="G34" i="47"/>
  <c r="C34" i="51"/>
  <c r="G33" i="51"/>
  <c r="H33" i="51" s="1"/>
  <c r="F33" i="51"/>
  <c r="C34" i="33"/>
  <c r="H33" i="33"/>
  <c r="G33" i="33"/>
  <c r="F33" i="33"/>
  <c r="F34" i="45"/>
  <c r="C35" i="45"/>
  <c r="F34" i="21"/>
  <c r="C35" i="21"/>
  <c r="G34" i="21"/>
  <c r="H34" i="21" s="1"/>
  <c r="C35" i="15"/>
  <c r="F34" i="15"/>
  <c r="F34" i="37"/>
  <c r="C35" i="37"/>
  <c r="H34" i="37"/>
  <c r="G34" i="37"/>
  <c r="H33" i="5"/>
  <c r="G33" i="5"/>
  <c r="G33" i="53"/>
  <c r="H33" i="53" s="1"/>
  <c r="F33" i="53"/>
  <c r="C34" i="53"/>
  <c r="F34" i="23"/>
  <c r="C35" i="23"/>
  <c r="G34" i="23"/>
  <c r="H34" i="23" s="1"/>
  <c r="C36" i="3"/>
  <c r="G35" i="3"/>
  <c r="H35" i="3" s="1"/>
  <c r="F35" i="3"/>
  <c r="C34" i="27"/>
  <c r="G33" i="27"/>
  <c r="H33" i="27" s="1"/>
  <c r="F33" i="27"/>
  <c r="F34" i="43"/>
  <c r="C35" i="43"/>
  <c r="F34" i="39"/>
  <c r="C35" i="39"/>
  <c r="H34" i="39"/>
  <c r="G35" i="55"/>
  <c r="H35" i="55" s="1"/>
  <c r="C36" i="55"/>
  <c r="C35" i="11"/>
  <c r="G34" i="11"/>
  <c r="H34" i="11" s="1"/>
  <c r="F34" i="11"/>
  <c r="F34" i="41"/>
  <c r="C35" i="41"/>
  <c r="F34" i="49"/>
  <c r="G34" i="49"/>
  <c r="H34" i="49" s="1"/>
  <c r="C35" i="49"/>
  <c r="F34" i="7" l="1"/>
  <c r="C35" i="7"/>
  <c r="G34" i="7"/>
  <c r="H34" i="7" s="1"/>
  <c r="C37" i="9"/>
  <c r="F36" i="9"/>
  <c r="C37" i="3"/>
  <c r="G36" i="3"/>
  <c r="H36" i="3" s="1"/>
  <c r="F36" i="3"/>
  <c r="C36" i="19"/>
  <c r="F36" i="19" s="1"/>
  <c r="G35" i="19"/>
  <c r="H35" i="19" s="1"/>
  <c r="F34" i="33"/>
  <c r="C35" i="33"/>
  <c r="H34" i="33"/>
  <c r="G34" i="33"/>
  <c r="G35" i="49"/>
  <c r="H35" i="49" s="1"/>
  <c r="F35" i="49"/>
  <c r="C36" i="49"/>
  <c r="F35" i="11"/>
  <c r="C36" i="11"/>
  <c r="G35" i="11"/>
  <c r="H35" i="11" s="1"/>
  <c r="F35" i="43"/>
  <c r="C36" i="43"/>
  <c r="C36" i="15"/>
  <c r="F35" i="15"/>
  <c r="F35" i="45"/>
  <c r="C36" i="45"/>
  <c r="F34" i="51"/>
  <c r="G34" i="51"/>
  <c r="H34" i="51" s="1"/>
  <c r="C35" i="51"/>
  <c r="G36" i="55"/>
  <c r="H36" i="55" s="1"/>
  <c r="C37" i="55"/>
  <c r="C36" i="23"/>
  <c r="G35" i="23"/>
  <c r="H35" i="23" s="1"/>
  <c r="F35" i="23"/>
  <c r="H34" i="5"/>
  <c r="G34" i="5"/>
  <c r="C36" i="21"/>
  <c r="G35" i="21"/>
  <c r="H35" i="21" s="1"/>
  <c r="F35" i="21"/>
  <c r="F34" i="29"/>
  <c r="G34" i="29"/>
  <c r="H34" i="29" s="1"/>
  <c r="C35" i="29"/>
  <c r="G35" i="35"/>
  <c r="H35" i="35" s="1"/>
  <c r="F35" i="35"/>
  <c r="C36" i="35"/>
  <c r="H35" i="39"/>
  <c r="F35" i="39"/>
  <c r="C36" i="39"/>
  <c r="F34" i="25"/>
  <c r="C35" i="25"/>
  <c r="G34" i="25"/>
  <c r="H34" i="25" s="1"/>
  <c r="F35" i="41"/>
  <c r="C36" i="41"/>
  <c r="G34" i="53"/>
  <c r="H34" i="53" s="1"/>
  <c r="F34" i="53"/>
  <c r="C35" i="53"/>
  <c r="H35" i="47"/>
  <c r="G35" i="47"/>
  <c r="F35" i="47"/>
  <c r="C36" i="47"/>
  <c r="C36" i="17"/>
  <c r="G35" i="17"/>
  <c r="H35" i="17" s="1"/>
  <c r="F35" i="17"/>
  <c r="F34" i="27"/>
  <c r="C35" i="27"/>
  <c r="G34" i="27"/>
  <c r="H34" i="27" s="1"/>
  <c r="H35" i="37"/>
  <c r="G35" i="37"/>
  <c r="F35" i="37"/>
  <c r="C36" i="37"/>
  <c r="F34" i="31"/>
  <c r="C35" i="31"/>
  <c r="F35" i="7" l="1"/>
  <c r="G35" i="7"/>
  <c r="H35" i="7" s="1"/>
  <c r="C36" i="7"/>
  <c r="C36" i="53"/>
  <c r="G35" i="53"/>
  <c r="H35" i="53" s="1"/>
  <c r="F35" i="53"/>
  <c r="C36" i="29"/>
  <c r="G35" i="29"/>
  <c r="H35" i="29" s="1"/>
  <c r="F35" i="29"/>
  <c r="H35" i="5"/>
  <c r="G35" i="5"/>
  <c r="C37" i="43"/>
  <c r="F36" i="43"/>
  <c r="C37" i="39"/>
  <c r="H36" i="39"/>
  <c r="F36" i="39"/>
  <c r="C36" i="27"/>
  <c r="G35" i="27"/>
  <c r="H35" i="27" s="1"/>
  <c r="F35" i="27"/>
  <c r="C37" i="19"/>
  <c r="F37" i="19" s="1"/>
  <c r="G36" i="19"/>
  <c r="H36" i="19" s="1"/>
  <c r="C36" i="31"/>
  <c r="F35" i="31"/>
  <c r="C37" i="37"/>
  <c r="H36" i="37"/>
  <c r="G36" i="37"/>
  <c r="F36" i="37"/>
  <c r="C37" i="45"/>
  <c r="F36" i="45"/>
  <c r="G37" i="3"/>
  <c r="H37" i="3" s="1"/>
  <c r="F37" i="3"/>
  <c r="C38" i="3"/>
  <c r="C37" i="41"/>
  <c r="F36" i="41"/>
  <c r="C36" i="33"/>
  <c r="H35" i="33"/>
  <c r="G35" i="33"/>
  <c r="F35" i="33"/>
  <c r="C37" i="49"/>
  <c r="G36" i="49"/>
  <c r="H36" i="49" s="1"/>
  <c r="F36" i="49"/>
  <c r="C36" i="25"/>
  <c r="G35" i="25"/>
  <c r="H35" i="25" s="1"/>
  <c r="F35" i="25"/>
  <c r="C36" i="51"/>
  <c r="G35" i="51"/>
  <c r="H35" i="51" s="1"/>
  <c r="F35" i="51"/>
  <c r="C37" i="47"/>
  <c r="H36" i="47"/>
  <c r="G36" i="47"/>
  <c r="F36" i="47"/>
  <c r="C37" i="23"/>
  <c r="G36" i="23"/>
  <c r="H36" i="23" s="1"/>
  <c r="F36" i="23"/>
  <c r="C37" i="11"/>
  <c r="G36" i="11"/>
  <c r="H36" i="11" s="1"/>
  <c r="F36" i="11"/>
  <c r="F36" i="15"/>
  <c r="C37" i="15"/>
  <c r="F36" i="17"/>
  <c r="C37" i="17"/>
  <c r="G36" i="17"/>
  <c r="H36" i="17" s="1"/>
  <c r="C37" i="35"/>
  <c r="G36" i="35"/>
  <c r="H36" i="35" s="1"/>
  <c r="F36" i="35"/>
  <c r="C37" i="21"/>
  <c r="G36" i="21"/>
  <c r="H36" i="21" s="1"/>
  <c r="F36" i="21"/>
  <c r="C38" i="55"/>
  <c r="G37" i="55"/>
  <c r="H37" i="55" s="1"/>
  <c r="C38" i="9"/>
  <c r="F37" i="9"/>
  <c r="F36" i="7" l="1"/>
  <c r="G36" i="7"/>
  <c r="H36" i="7" s="1"/>
  <c r="C37" i="7"/>
  <c r="C38" i="11"/>
  <c r="G37" i="11"/>
  <c r="H37" i="11" s="1"/>
  <c r="F37" i="11"/>
  <c r="H36" i="5"/>
  <c r="G36" i="5"/>
  <c r="G37" i="21"/>
  <c r="H37" i="21" s="1"/>
  <c r="F37" i="21"/>
  <c r="C38" i="21"/>
  <c r="F37" i="37"/>
  <c r="G37" i="37"/>
  <c r="C38" i="37"/>
  <c r="H37" i="37"/>
  <c r="G37" i="19"/>
  <c r="H37" i="19" s="1"/>
  <c r="C38" i="19"/>
  <c r="F38" i="19" s="1"/>
  <c r="C38" i="15"/>
  <c r="F37" i="15"/>
  <c r="C37" i="51"/>
  <c r="G36" i="51"/>
  <c r="H36" i="51" s="1"/>
  <c r="F36" i="51"/>
  <c r="C37" i="27"/>
  <c r="F36" i="27"/>
  <c r="G36" i="27"/>
  <c r="H36" i="27" s="1"/>
  <c r="F37" i="49"/>
  <c r="G37" i="49"/>
  <c r="H37" i="49" s="1"/>
  <c r="C38" i="49"/>
  <c r="G37" i="23"/>
  <c r="H37" i="23" s="1"/>
  <c r="F37" i="23"/>
  <c r="C38" i="23"/>
  <c r="C37" i="29"/>
  <c r="F36" i="29"/>
  <c r="G36" i="29"/>
  <c r="H36" i="29" s="1"/>
  <c r="F37" i="47"/>
  <c r="G37" i="47"/>
  <c r="C38" i="47"/>
  <c r="H37" i="47"/>
  <c r="C39" i="3"/>
  <c r="G38" i="3"/>
  <c r="H38" i="3" s="1"/>
  <c r="F38" i="3"/>
  <c r="F38" i="9"/>
  <c r="C39" i="9"/>
  <c r="C37" i="33"/>
  <c r="H36" i="33"/>
  <c r="G36" i="33"/>
  <c r="F36" i="33"/>
  <c r="C37" i="31"/>
  <c r="F36" i="31"/>
  <c r="F37" i="43"/>
  <c r="C38" i="43"/>
  <c r="C37" i="25"/>
  <c r="F36" i="25"/>
  <c r="G36" i="25"/>
  <c r="H36" i="25" s="1"/>
  <c r="F37" i="45"/>
  <c r="C38" i="45"/>
  <c r="F37" i="41"/>
  <c r="C38" i="41"/>
  <c r="F37" i="35"/>
  <c r="G37" i="35"/>
  <c r="H37" i="35" s="1"/>
  <c r="C38" i="35"/>
  <c r="C39" i="55"/>
  <c r="G38" i="55"/>
  <c r="H38" i="55" s="1"/>
  <c r="C38" i="17"/>
  <c r="G37" i="17"/>
  <c r="H37" i="17" s="1"/>
  <c r="F37" i="17"/>
  <c r="F37" i="39"/>
  <c r="C38" i="39"/>
  <c r="H37" i="39"/>
  <c r="F36" i="53"/>
  <c r="C37" i="53"/>
  <c r="G36" i="53"/>
  <c r="H36" i="53" s="1"/>
  <c r="F37" i="7" l="1"/>
  <c r="C38" i="7"/>
  <c r="G37" i="7"/>
  <c r="H37" i="7" s="1"/>
  <c r="C39" i="49"/>
  <c r="G38" i="49"/>
  <c r="H38" i="49" s="1"/>
  <c r="F38" i="49"/>
  <c r="C39" i="41"/>
  <c r="F38" i="41"/>
  <c r="G37" i="25"/>
  <c r="H37" i="25" s="1"/>
  <c r="F37" i="25"/>
  <c r="C38" i="25"/>
  <c r="C39" i="43"/>
  <c r="F38" i="43"/>
  <c r="C39" i="15"/>
  <c r="F38" i="15"/>
  <c r="C39" i="37"/>
  <c r="H38" i="37"/>
  <c r="G38" i="37"/>
  <c r="F38" i="37"/>
  <c r="G37" i="29"/>
  <c r="H37" i="29" s="1"/>
  <c r="F37" i="29"/>
  <c r="C38" i="29"/>
  <c r="C39" i="19"/>
  <c r="F39" i="19" s="1"/>
  <c r="G38" i="19"/>
  <c r="H38" i="19" s="1"/>
  <c r="C39" i="45"/>
  <c r="F38" i="45"/>
  <c r="C40" i="3"/>
  <c r="G39" i="3"/>
  <c r="H39" i="3" s="1"/>
  <c r="F39" i="3"/>
  <c r="C39" i="23"/>
  <c r="G38" i="23"/>
  <c r="H38" i="23" s="1"/>
  <c r="F38" i="23"/>
  <c r="G37" i="27"/>
  <c r="H37" i="27" s="1"/>
  <c r="F37" i="27"/>
  <c r="C38" i="27"/>
  <c r="C40" i="9"/>
  <c r="F39" i="9"/>
  <c r="G37" i="51"/>
  <c r="H37" i="51" s="1"/>
  <c r="F37" i="51"/>
  <c r="C38" i="51"/>
  <c r="G37" i="53"/>
  <c r="H37" i="53" s="1"/>
  <c r="F37" i="53"/>
  <c r="C38" i="53"/>
  <c r="G37" i="33"/>
  <c r="F37" i="33"/>
  <c r="C38" i="33"/>
  <c r="H37" i="33"/>
  <c r="G37" i="5"/>
  <c r="H37" i="5"/>
  <c r="G39" i="55"/>
  <c r="H39" i="55" s="1"/>
  <c r="C40" i="55"/>
  <c r="G40" i="55" s="1"/>
  <c r="H40" i="55" s="1"/>
  <c r="C39" i="21"/>
  <c r="G38" i="21"/>
  <c r="H38" i="21" s="1"/>
  <c r="F38" i="21"/>
  <c r="F37" i="31"/>
  <c r="C38" i="31"/>
  <c r="C39" i="17"/>
  <c r="G38" i="17"/>
  <c r="H38" i="17" s="1"/>
  <c r="F38" i="17"/>
  <c r="C39" i="39"/>
  <c r="H38" i="39"/>
  <c r="F38" i="39"/>
  <c r="C39" i="35"/>
  <c r="G38" i="35"/>
  <c r="H38" i="35" s="1"/>
  <c r="F38" i="35"/>
  <c r="C39" i="47"/>
  <c r="H38" i="47"/>
  <c r="G38" i="47"/>
  <c r="F38" i="47"/>
  <c r="G38" i="11"/>
  <c r="H38" i="11" s="1"/>
  <c r="F38" i="11"/>
  <c r="C39" i="11"/>
  <c r="F38" i="7" l="1"/>
  <c r="C39" i="7"/>
  <c r="G38" i="7"/>
  <c r="H38" i="7" s="1"/>
  <c r="F39" i="37"/>
  <c r="C40" i="37"/>
  <c r="H39" i="37"/>
  <c r="G39" i="37"/>
  <c r="G39" i="17"/>
  <c r="H39" i="17" s="1"/>
  <c r="F39" i="17"/>
  <c r="C40" i="17"/>
  <c r="G39" i="35"/>
  <c r="H39" i="35" s="1"/>
  <c r="F39" i="35"/>
  <c r="C40" i="35"/>
  <c r="C39" i="53"/>
  <c r="G38" i="53"/>
  <c r="H38" i="53" s="1"/>
  <c r="F38" i="53"/>
  <c r="F40" i="9"/>
  <c r="C39" i="29"/>
  <c r="G38" i="29"/>
  <c r="H38" i="29" s="1"/>
  <c r="F38" i="29"/>
  <c r="C40" i="11"/>
  <c r="G39" i="11"/>
  <c r="H39" i="11" s="1"/>
  <c r="F39" i="11"/>
  <c r="H38" i="5"/>
  <c r="G38" i="5"/>
  <c r="C39" i="27"/>
  <c r="G38" i="27"/>
  <c r="H38" i="27" s="1"/>
  <c r="F38" i="27"/>
  <c r="G40" i="3"/>
  <c r="H40" i="3" s="1"/>
  <c r="F40" i="3"/>
  <c r="F39" i="15"/>
  <c r="C40" i="15"/>
  <c r="F39" i="23"/>
  <c r="G39" i="23"/>
  <c r="H39" i="23" s="1"/>
  <c r="C40" i="23"/>
  <c r="C40" i="19"/>
  <c r="F40" i="19" s="1"/>
  <c r="G39" i="19"/>
  <c r="H39" i="19" s="1"/>
  <c r="C39" i="51"/>
  <c r="G38" i="51"/>
  <c r="H38" i="51" s="1"/>
  <c r="F38" i="51"/>
  <c r="C40" i="41"/>
  <c r="F39" i="41"/>
  <c r="C40" i="39"/>
  <c r="H39" i="39"/>
  <c r="F39" i="39"/>
  <c r="F39" i="45"/>
  <c r="C40" i="45"/>
  <c r="F39" i="43"/>
  <c r="C40" i="43"/>
  <c r="C39" i="31"/>
  <c r="F38" i="31"/>
  <c r="C40" i="47"/>
  <c r="H39" i="47"/>
  <c r="G39" i="47"/>
  <c r="F39" i="47"/>
  <c r="C40" i="21"/>
  <c r="G39" i="21"/>
  <c r="H39" i="21" s="1"/>
  <c r="F39" i="21"/>
  <c r="C39" i="33"/>
  <c r="H38" i="33"/>
  <c r="G38" i="33"/>
  <c r="F38" i="33"/>
  <c r="C39" i="25"/>
  <c r="G38" i="25"/>
  <c r="H38" i="25" s="1"/>
  <c r="F38" i="25"/>
  <c r="C40" i="49"/>
  <c r="G39" i="49"/>
  <c r="H39" i="49" s="1"/>
  <c r="F39" i="49"/>
  <c r="H39" i="5" l="1"/>
  <c r="F39" i="7"/>
  <c r="G39" i="7"/>
  <c r="H39" i="7" s="1"/>
  <c r="C40" i="7"/>
  <c r="G40" i="19"/>
  <c r="H40" i="19" s="1"/>
  <c r="G29" i="9"/>
  <c r="H29" i="9" s="1"/>
  <c r="G31" i="9"/>
  <c r="H31" i="9" s="1"/>
  <c r="G30" i="9"/>
  <c r="H30" i="9" s="1"/>
  <c r="G32" i="9"/>
  <c r="H32" i="9" s="1"/>
  <c r="G33" i="9"/>
  <c r="H33" i="9" s="1"/>
  <c r="G34" i="9"/>
  <c r="H34" i="9" s="1"/>
  <c r="G35" i="9"/>
  <c r="H35" i="9" s="1"/>
  <c r="G36" i="9"/>
  <c r="H36" i="9" s="1"/>
  <c r="G37" i="9"/>
  <c r="H37" i="9" s="1"/>
  <c r="G38" i="9"/>
  <c r="H38" i="9" s="1"/>
  <c r="G39" i="9"/>
  <c r="H39" i="9" s="1"/>
  <c r="C40" i="33"/>
  <c r="G40" i="33" s="1"/>
  <c r="H39" i="33"/>
  <c r="G39" i="33"/>
  <c r="F39" i="33"/>
  <c r="F40" i="23"/>
  <c r="G40" i="23" s="1"/>
  <c r="H40" i="23" s="1"/>
  <c r="G40" i="49"/>
  <c r="H40" i="49" s="1"/>
  <c r="F40" i="49"/>
  <c r="G40" i="47"/>
  <c r="F40" i="47"/>
  <c r="H40" i="47"/>
  <c r="F40" i="45"/>
  <c r="G40" i="45" s="1"/>
  <c r="H40" i="45" s="1"/>
  <c r="F40" i="41"/>
  <c r="G40" i="41" s="1"/>
  <c r="H40" i="41" s="1"/>
  <c r="G40" i="11"/>
  <c r="H40" i="11" s="1"/>
  <c r="F40" i="11"/>
  <c r="F39" i="53"/>
  <c r="G39" i="53"/>
  <c r="H39" i="53" s="1"/>
  <c r="C40" i="53"/>
  <c r="F40" i="39"/>
  <c r="H40" i="39"/>
  <c r="C40" i="27"/>
  <c r="G39" i="27"/>
  <c r="H39" i="27" s="1"/>
  <c r="F39" i="27"/>
  <c r="F40" i="35"/>
  <c r="G40" i="35" s="1"/>
  <c r="H40" i="35" s="1"/>
  <c r="G40" i="37"/>
  <c r="F40" i="37"/>
  <c r="H40" i="37"/>
  <c r="G39" i="5"/>
  <c r="F40" i="21"/>
  <c r="G40" i="21" s="1"/>
  <c r="H40" i="21" s="1"/>
  <c r="F40" i="15"/>
  <c r="G40" i="15" s="1"/>
  <c r="H40" i="15" s="1"/>
  <c r="C40" i="25"/>
  <c r="G39" i="25"/>
  <c r="H39" i="25" s="1"/>
  <c r="F39" i="25"/>
  <c r="C40" i="31"/>
  <c r="F39" i="31"/>
  <c r="F39" i="51"/>
  <c r="C40" i="51"/>
  <c r="G39" i="51"/>
  <c r="H39" i="51" s="1"/>
  <c r="C40" i="29"/>
  <c r="G39" i="29"/>
  <c r="H39" i="29" s="1"/>
  <c r="F39" i="29"/>
  <c r="F40" i="43"/>
  <c r="G40" i="43" s="1"/>
  <c r="H40" i="43" s="1"/>
  <c r="G40" i="9"/>
  <c r="H40" i="9" s="1"/>
  <c r="F40" i="17"/>
  <c r="G40" i="17" s="1"/>
  <c r="H40" i="17" s="1"/>
  <c r="H40" i="5" l="1"/>
  <c r="G40" i="5"/>
  <c r="F40" i="7"/>
  <c r="G40" i="7" s="1"/>
  <c r="H40" i="7" s="1"/>
  <c r="F40" i="31"/>
  <c r="F40" i="27"/>
  <c r="G40" i="27" s="1"/>
  <c r="H40" i="27" s="1"/>
  <c r="G40" i="29"/>
  <c r="H40" i="29" s="1"/>
  <c r="F40" i="29"/>
  <c r="H40" i="33"/>
  <c r="F40" i="33"/>
  <c r="F40" i="25"/>
  <c r="G40" i="25" s="1"/>
  <c r="H40" i="25" s="1"/>
  <c r="G40" i="51"/>
  <c r="H40" i="51" s="1"/>
  <c r="F40" i="51"/>
  <c r="G29" i="15"/>
  <c r="H29" i="15" s="1"/>
  <c r="G30" i="15"/>
  <c r="H30" i="15" s="1"/>
  <c r="G31" i="15"/>
  <c r="H31" i="15" s="1"/>
  <c r="G32" i="15"/>
  <c r="H32" i="15" s="1"/>
  <c r="G33" i="15"/>
  <c r="H33" i="15" s="1"/>
  <c r="G34" i="15"/>
  <c r="H34" i="15" s="1"/>
  <c r="G35" i="15"/>
  <c r="H35" i="15" s="1"/>
  <c r="G36" i="15"/>
  <c r="H36" i="15" s="1"/>
  <c r="G37" i="15"/>
  <c r="H37" i="15" s="1"/>
  <c r="G38" i="15"/>
  <c r="H38" i="15" s="1"/>
  <c r="G39" i="15"/>
  <c r="H39" i="15" s="1"/>
  <c r="G29" i="41"/>
  <c r="H29" i="41" s="1"/>
  <c r="G30" i="41"/>
  <c r="H30" i="41" s="1"/>
  <c r="G31" i="41"/>
  <c r="H31" i="41" s="1"/>
  <c r="G32" i="41"/>
  <c r="H32" i="41" s="1"/>
  <c r="G33" i="41"/>
  <c r="H33" i="41" s="1"/>
  <c r="G34" i="41"/>
  <c r="H34" i="41" s="1"/>
  <c r="G35" i="41"/>
  <c r="H35" i="41" s="1"/>
  <c r="G36" i="41"/>
  <c r="H36" i="41" s="1"/>
  <c r="G37" i="41"/>
  <c r="H37" i="41" s="1"/>
  <c r="G38" i="41"/>
  <c r="H38" i="41" s="1"/>
  <c r="G39" i="41"/>
  <c r="H39" i="41" s="1"/>
  <c r="G30" i="39"/>
  <c r="G29" i="39"/>
  <c r="G31" i="39"/>
  <c r="G32" i="39"/>
  <c r="G33" i="39"/>
  <c r="G34" i="39"/>
  <c r="G35" i="39"/>
  <c r="G36" i="39"/>
  <c r="G37" i="39"/>
  <c r="G38" i="39"/>
  <c r="G39" i="39"/>
  <c r="G29" i="43"/>
  <c r="H29" i="43" s="1"/>
  <c r="G30" i="43"/>
  <c r="H30" i="43" s="1"/>
  <c r="G31" i="43"/>
  <c r="H31" i="43" s="1"/>
  <c r="G32" i="43"/>
  <c r="H32" i="43" s="1"/>
  <c r="G33" i="43"/>
  <c r="H33" i="43" s="1"/>
  <c r="G34" i="43"/>
  <c r="H34" i="43" s="1"/>
  <c r="G35" i="43"/>
  <c r="H35" i="43" s="1"/>
  <c r="G36" i="43"/>
  <c r="H36" i="43" s="1"/>
  <c r="G37" i="43"/>
  <c r="H37" i="43" s="1"/>
  <c r="G38" i="43"/>
  <c r="H38" i="43" s="1"/>
  <c r="G39" i="43"/>
  <c r="H39" i="43" s="1"/>
  <c r="G40" i="39"/>
  <c r="G29" i="45"/>
  <c r="H29" i="45" s="1"/>
  <c r="G30" i="45"/>
  <c r="H30" i="45" s="1"/>
  <c r="G31" i="45"/>
  <c r="H31" i="45" s="1"/>
  <c r="G32" i="45"/>
  <c r="H32" i="45" s="1"/>
  <c r="G33" i="45"/>
  <c r="H33" i="45" s="1"/>
  <c r="G34" i="45"/>
  <c r="H34" i="45" s="1"/>
  <c r="G35" i="45"/>
  <c r="H35" i="45" s="1"/>
  <c r="G36" i="45"/>
  <c r="H36" i="45" s="1"/>
  <c r="G37" i="45"/>
  <c r="H37" i="45" s="1"/>
  <c r="G38" i="45"/>
  <c r="H38" i="45" s="1"/>
  <c r="G39" i="45"/>
  <c r="H39" i="45" s="1"/>
  <c r="G40" i="53"/>
  <c r="H40" i="53" s="1"/>
  <c r="F40" i="53"/>
  <c r="G29" i="31" l="1"/>
  <c r="H29" i="31" s="1"/>
  <c r="G30" i="31"/>
  <c r="H30" i="31" s="1"/>
  <c r="G31" i="31"/>
  <c r="H31" i="31" s="1"/>
  <c r="G32" i="31"/>
  <c r="H32" i="31" s="1"/>
  <c r="G33" i="31"/>
  <c r="H33" i="31" s="1"/>
  <c r="G34" i="31"/>
  <c r="H34" i="31" s="1"/>
  <c r="G35" i="31"/>
  <c r="H35" i="31" s="1"/>
  <c r="G36" i="31"/>
  <c r="H36" i="31" s="1"/>
  <c r="G37" i="31"/>
  <c r="H37" i="31" s="1"/>
  <c r="G38" i="31"/>
  <c r="H38" i="31" s="1"/>
  <c r="G39" i="31"/>
  <c r="H39" i="31" s="1"/>
  <c r="G40" i="31"/>
  <c r="H40" i="31" s="1"/>
</calcChain>
</file>

<file path=xl/sharedStrings.xml><?xml version="1.0" encoding="utf-8"?>
<sst xmlns="http://schemas.openxmlformats.org/spreadsheetml/2006/main" count="4718" uniqueCount="1064">
  <si>
    <t>SISTEMA INTEGRADO DE GESTION DISTRITAL BAJO EL ESTÁNDAR MIPG</t>
  </si>
  <si>
    <t>PROCESO DIRECCIONAMIENTO ESTRATÉGICO</t>
  </si>
  <si>
    <t>Código: PE01-PR01-F02</t>
  </si>
  <si>
    <t>Versión: 3.0</t>
  </si>
  <si>
    <t>DEPENDENCIA:</t>
  </si>
  <si>
    <t>DIRECCIÓN TALENTO HUMANO</t>
  </si>
  <si>
    <t>SUBSECRETARIA RESPONSABLE:</t>
  </si>
  <si>
    <t>SUBSECRETARÍA DE GESTIÓN CORPORATIVA</t>
  </si>
  <si>
    <t>METAS DE GESTIÓN</t>
  </si>
  <si>
    <t>No.</t>
  </si>
  <si>
    <t>PLAN ESTRATÉGICO SDM</t>
  </si>
  <si>
    <t>OBJETIVO Y META DE DESARROLLO SOSTENIBLE_ODS</t>
  </si>
  <si>
    <t>COMPONENTE PMM</t>
  </si>
  <si>
    <t>META</t>
  </si>
  <si>
    <t>NOMBRE DEL INDICADOR</t>
  </si>
  <si>
    <t>VARIABLES FÓRMULA DEL INDICADOR</t>
  </si>
  <si>
    <r>
      <rPr>
        <b/>
        <sz val="10"/>
        <color theme="1"/>
        <rFont val="Arial"/>
        <family val="2"/>
      </rPr>
      <t>SEGUIMIENTO PLAN OPERATIVO ANUAL - POA                                         VIGENCIA:</t>
    </r>
    <r>
      <rPr>
        <b/>
        <u/>
        <sz val="10"/>
        <color theme="1"/>
        <rFont val="Arial"/>
        <family val="2"/>
      </rPr>
      <t>2020</t>
    </r>
  </si>
  <si>
    <t>COMPONENTE ASOCIADO MISIÓN / VISIÓN</t>
  </si>
  <si>
    <t>OBJETIVO ESTRATÉGICO, DE CALIDAD Y ANTISOBORNO</t>
  </si>
  <si>
    <t>Ene</t>
  </si>
  <si>
    <t>Feb</t>
  </si>
  <si>
    <t>Mar</t>
  </si>
  <si>
    <t>Abr</t>
  </si>
  <si>
    <t>May</t>
  </si>
  <si>
    <t>Jun</t>
  </si>
  <si>
    <t>Jul</t>
  </si>
  <si>
    <t>Ago</t>
  </si>
  <si>
    <t>Sep</t>
  </si>
  <si>
    <t>Oct</t>
  </si>
  <si>
    <t>Nov</t>
  </si>
  <si>
    <t>Dic</t>
  </si>
  <si>
    <t xml:space="preserve">% de Avance de Ejecución </t>
  </si>
  <si>
    <t>OBSERVACIONES</t>
  </si>
  <si>
    <t>Ser referente mundial al contar con un equipo humano comprometido y competente.</t>
  </si>
  <si>
    <t xml:space="preserve">8. Contar con un excelente equipo humano y condiciones laborales que hagan de la Secretaría Distrital de Movilidad un lugar atractivo para trabajar y desarrollarse profesionalmente
Calidad: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Antisoborno: Promover una cultura de integridad y ética pública en los colaboradores de la SDM, para el cumplimiento del marco de gestión antisoborno definido por la Entidad, y su concientización en la política antisoborno y en los demás elementos que integran el Sistema. </t>
  </si>
  <si>
    <t>16 Promover sociedades pacíficas e inclusivas para el desarrrollo sostenible, facilitar el acceso a la justicia para todos y crear instituciones eficaces, responsables e inclusivas a todos los niveles
144 Crear instituciones eficaces, responsables y transparentes a todos los niveles</t>
  </si>
  <si>
    <t>Componente Institucional</t>
  </si>
  <si>
    <t>% de Cumplimiento = (Numerador / Denominador )*100</t>
  </si>
  <si>
    <t>8. Contar con un excelente equipo humano y condiciones laborales que hagan de la Secretaría Distrital de Movilidad un lugar atractivo para trabajar y desarrollarse profesionalmente
Calidad: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Antisoborno: No aplica</t>
  </si>
  <si>
    <t>4. Ser ejemplo en la rendición de cuentas a la ciudadanía
Calidad: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Antisoborno: No aplica</t>
  </si>
  <si>
    <t xml:space="preserve">7. Prestar servicios eficientes, oportunos y de calidad a la ciudadanía, tanto en gestión como en trámites de la movilidad 
Calidad: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Antisoborno: Promover una cultura de integridad y ética pública en los colaboradores de la SDM, para el cumplimiento del marco de gestión antisoborno definido por la Entidad, y su concientización en la política antisoborno y en los demás elementos que integran el Sistema. </t>
  </si>
  <si>
    <t>16 Promover sociedades pacíficas e inclusivas para el desarrrollo sostenible, facilitar el acceso a la justicia para todos y crear instituciones eficaces, responsables e inclusivas a todos los niveles
143 Reducir sustancialmente la corrupción y el soborno en todas sus formas</t>
  </si>
  <si>
    <t>Nº de indicadores del sistema efr medidos en el periodo</t>
  </si>
  <si>
    <t>Nº total de indicadores efr adoptados en el periodo por la Entidad</t>
  </si>
  <si>
    <t>.</t>
  </si>
  <si>
    <t>Formato de programación y seguimiento al Plan Operativo Anual de gestión sin inversión</t>
  </si>
  <si>
    <t>PROGRAMACIÓN CUATRIENIO</t>
  </si>
  <si>
    <t>EJECUCIÓN</t>
  </si>
  <si>
    <t>TIPO DE ANUALIZACIÓN</t>
  </si>
  <si>
    <t xml:space="preserve">VARIABLE </t>
  </si>
  <si>
    <t>MAGNITUD CUATRIENIO</t>
  </si>
  <si>
    <t>VIGENCIA 
2016</t>
  </si>
  <si>
    <t>VIGENCIA 
2017</t>
  </si>
  <si>
    <t>VIGENCIA
2018</t>
  </si>
  <si>
    <t>VIGENCIA 
2019</t>
  </si>
  <si>
    <t>VIGENCIA
2020</t>
  </si>
  <si>
    <t>Magnitud Ejecutado vigencia</t>
  </si>
  <si>
    <t>Avance Transcurrido PDD</t>
  </si>
  <si>
    <t>% cumplimiento cuatrienio</t>
  </si>
  <si>
    <t>Constante</t>
  </si>
  <si>
    <t>MAGNITUD META - Vigencia</t>
  </si>
  <si>
    <t>N/A</t>
  </si>
  <si>
    <t>Realizar seguimiento al 100% de los indicadores adoptados en la Entidad para el sistema de gestión efr.</t>
  </si>
  <si>
    <t>Obtener el 100%  de satisfacción de los funcionarios, al indicar que la inducción y/o reinducción recibida sirvió para el fortalecimiento de sus competencias</t>
  </si>
  <si>
    <t>Formato de Hoja de Vida Indicador</t>
  </si>
  <si>
    <t xml:space="preserve">CODIGO: PE01-PR01-F03 </t>
  </si>
  <si>
    <t>VERSIÓN 1.0</t>
  </si>
  <si>
    <t>HOJA DE VIDA INDICADOR</t>
  </si>
  <si>
    <t>SECRETARÍA DISTRITAL DE MOVILIDAD</t>
  </si>
  <si>
    <t>SECCIÓN 1. Identificación del Indicador</t>
  </si>
  <si>
    <t>1. Código Meta</t>
  </si>
  <si>
    <t>2.  Descripción Meta</t>
  </si>
  <si>
    <t>Cumplir el 100 % de las metas establecidas en los planes definidos
(PIC, Plan Anual de Vacantes; Plan de Previsión de Recursos Humanos, plan de bienestar social y mejoramiento del clima institucional, plan de incentivos)</t>
  </si>
  <si>
    <t>3. Fuente PMR</t>
  </si>
  <si>
    <t>NO</t>
  </si>
  <si>
    <t>4. Dependencia responsable</t>
  </si>
  <si>
    <t>Dirección de Talento Humano</t>
  </si>
  <si>
    <t>5. Meta con territorialización</t>
  </si>
  <si>
    <t>6. Proyecto</t>
  </si>
  <si>
    <t>N.A.</t>
  </si>
  <si>
    <t>7. Código del Proyecto</t>
  </si>
  <si>
    <t>8. Proceso</t>
  </si>
  <si>
    <t>Apoyo</t>
  </si>
  <si>
    <t>9. Código del proceso</t>
  </si>
  <si>
    <t>PA02</t>
  </si>
  <si>
    <t>10. Objetivo estratégico</t>
  </si>
  <si>
    <t>8. Contar con un excelente equipo humano y condiciones laborales que hagan de la Secretaría Distrital de Movilidad un lugar atractivo para trabajar y desarrollarse profesionalmente</t>
  </si>
  <si>
    <t>11. Meta Producto</t>
  </si>
  <si>
    <t>12. Nombre del indicador</t>
  </si>
  <si>
    <t>Porcentaje cumplido de las metas establecidas en los planes definidos (PIC, Plan Anual de Vacantes; Plan de Previsión de Recursos Humanos, plan de bienestar social y mejoramiento del clima institucional, plan de incentivos)</t>
  </si>
  <si>
    <t>13. Tipología</t>
  </si>
  <si>
    <t>Eficacia</t>
  </si>
  <si>
    <t>14. Fecha de programación</t>
  </si>
  <si>
    <t>Enero de 2020</t>
  </si>
  <si>
    <t>15. Tipo anualización</t>
  </si>
  <si>
    <t>16. Objetivo y descripción del Indicador</t>
  </si>
  <si>
    <t>Medir el cumplimiento de las metas establecidas en los planes establecidos (PIC, Plan Anual de Vacantes; Plan de Previsión de Recursos Humanos, plan de bienestar social y mejoramiento del clima institucional, plan de incentivos).</t>
  </si>
  <si>
    <t>17. Fuente u origen de Datos</t>
  </si>
  <si>
    <t>Resultado de las metas en los planes definidos</t>
  </si>
  <si>
    <t>18. Fórmula de Cálculo</t>
  </si>
  <si>
    <t>(Sumatoria de porcentajes de avances ponderados de metas / porcentaje de avance programado)* 100</t>
  </si>
  <si>
    <t>19. Unidad de medida del indicador</t>
  </si>
  <si>
    <t>Porcentaje</t>
  </si>
  <si>
    <t xml:space="preserve">20.  Nombre de las Variables </t>
  </si>
  <si>
    <t>VARIABLE 1 - Numerador</t>
  </si>
  <si>
    <t>VARIABLE 2 - Denominador</t>
  </si>
  <si>
    <t>Sumatoria de porcentajes de avances ponderados de metas</t>
  </si>
  <si>
    <t>Porcentaje de avance programado</t>
  </si>
  <si>
    <t>21. Unidad de medida (de la variable)</t>
  </si>
  <si>
    <t>22. Descripción de la variable</t>
  </si>
  <si>
    <t>Corresponde al porcentaje de avance total de las metas programadas de periodo según su ponderación</t>
  </si>
  <si>
    <t>Corresponde a la programación de porcentaje para el periodo</t>
  </si>
  <si>
    <t>23. Inicio de la Serie</t>
  </si>
  <si>
    <t>25. Línea base</t>
  </si>
  <si>
    <t>24. Fin de la Serie</t>
  </si>
  <si>
    <t>26. Valor de la Meta</t>
  </si>
  <si>
    <t>27. Frecuencia del reporte</t>
  </si>
  <si>
    <t>Trimestral</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</si>
  <si>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</si>
  <si>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</si>
  <si>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</si>
  <si>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</si>
  <si>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</si>
  <si>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</si>
  <si>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</si>
  <si>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</si>
  <si>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</si>
  <si>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</si>
  <si>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</si>
  <si>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</si>
  <si>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</si>
  <si>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</si>
  <si>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</si>
  <si>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</si>
  <si>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</si>
  <si>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</si>
  <si>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</si>
  <si>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</si>
  <si>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</si>
  <si>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</si>
  <si>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</si>
  <si>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 realizó el seguimiento al desarrollo de los compromisos incluidos en los Planes de talento Humano, los reportes de indicadores y a la Gestión Precontratual programados para el cuarto trimestre de la vigencia 2020.</t>
  </si>
  <si>
    <t>SECCIÓN 3. Análisis de tendencia del Indicador</t>
  </si>
  <si>
    <t>32. Avances y logros</t>
  </si>
  <si>
    <t>Se realizó el seguimiento a la ejecución de las actividades programadas en todos los planes asociados a la gestión del talento humano.</t>
  </si>
  <si>
    <t>33.Retrasos y soluciones</t>
  </si>
  <si>
    <t>Ninguno durante el período</t>
  </si>
  <si>
    <t>34. Beneficios para la Comunidad/Entidad</t>
  </si>
  <si>
    <t xml:space="preserve">Contar con las herramientas de Gestión del Talento Humano. </t>
  </si>
  <si>
    <t>SECCIÓN 4. Actualización y Responsables del reporte</t>
  </si>
  <si>
    <t>35. Control de actualizaciones</t>
  </si>
  <si>
    <t xml:space="preserve">36. Fecha </t>
  </si>
  <si>
    <t>37. Campo modificado</t>
  </si>
  <si>
    <t>38.Modificación realizada.</t>
  </si>
  <si>
    <t>39. Responsable del Análisis</t>
  </si>
  <si>
    <t xml:space="preserve">Olga Abril - Maritza cortes- Diana herrera
</t>
  </si>
  <si>
    <t>40. Responsable del reporte</t>
  </si>
  <si>
    <t>Olga Abril
Diana Aponte</t>
  </si>
  <si>
    <t>41. Director / Jefe de Oficina / Subdirector</t>
  </si>
  <si>
    <t xml:space="preserve">Paula tatiana Arenas (E) </t>
  </si>
  <si>
    <t>44. Subsecretario (a) / Ordenador (a) de gasto</t>
  </si>
  <si>
    <t>Ligia Stella Rodriguez Hernandez</t>
  </si>
  <si>
    <t>42. Firma Director / Jefe Oficina</t>
  </si>
  <si>
    <t>45. Firma Subsecretario  (a) / Ordenador (a) de gasto</t>
  </si>
  <si>
    <t>43. Firma Subdirector</t>
  </si>
  <si>
    <r>
      <rPr>
        <b/>
        <sz val="10"/>
        <color theme="1"/>
        <rFont val="Arial"/>
        <family val="2"/>
      </rPr>
      <t>Formato de Anexo de Ac</t>
    </r>
    <r>
      <rPr>
        <b/>
        <sz val="10"/>
        <color rgb="FF000000"/>
        <rFont val="Arial"/>
        <family val="2"/>
      </rPr>
      <t>tividades</t>
    </r>
  </si>
  <si>
    <t>CÓDIGO: PE01-PR01-F07</t>
  </si>
  <si>
    <t>CODIGO Y NOMBRE DEL PROYECTO DE INVERSIÓN O DEL POA SIN INVERSIÓN</t>
  </si>
  <si>
    <t>POA GESTIÓN SIN INVERSIÓN DIRECCIÓN DE TALENTO HUMANO</t>
  </si>
  <si>
    <t>DIRECCIÓN DE TALENTO HUMANO</t>
  </si>
  <si>
    <t>SUBSECRETARÍA RESPONSABLE:</t>
  </si>
  <si>
    <t>ORDENADOR DEL GASTO:</t>
  </si>
  <si>
    <t>META POA ASOCIADA</t>
  </si>
  <si>
    <t>Cumplir el 100 porciento de las metas establecidas en los planes definidos
(PIC, Plan Anual de Vacantes; Plan de Previsión de Recursos Humanos, plan de bienestar social y mejoramiento del clima institucional, plan de incentivos)</t>
  </si>
  <si>
    <r>
      <rPr>
        <b/>
        <sz val="11"/>
        <color rgb="FF0F243E"/>
        <rFont val="Arial"/>
        <family val="2"/>
      </rPr>
      <t>Sección No. 1: PROGRAMACIÓN  VIGENCIA _</t>
    </r>
    <r>
      <rPr>
        <b/>
        <u/>
        <sz val="11"/>
        <color rgb="FF003366"/>
        <rFont val="Arial"/>
        <family val="2"/>
      </rPr>
      <t>2020</t>
    </r>
  </si>
  <si>
    <t>Sección No. 2: EJECUCIÓN</t>
  </si>
  <si>
    <t>1. NÚMERO</t>
  </si>
  <si>
    <t>2. ACTIVIDADES PRIMARIAS</t>
  </si>
  <si>
    <t>3. PONDERACIÓN
ACTIVIDAD PRIMARIA</t>
  </si>
  <si>
    <t>4. No.</t>
  </si>
  <si>
    <t>5. ACTIVIDADES SECUNDARIAS</t>
  </si>
  <si>
    <t>6. PONDERACIÓN
ACTIVIDAD SECUNDARIA</t>
  </si>
  <si>
    <t>7. FECHA ESTIMADA DE  EJECUCIÓN</t>
  </si>
  <si>
    <t>8. AVANCE PONDERADO</t>
  </si>
  <si>
    <t>9. FECHA EJECUCIÓN</t>
  </si>
  <si>
    <t>10. OBSERVACIONES</t>
  </si>
  <si>
    <t xml:space="preserve">Formulación y Adopción de los Planes </t>
  </si>
  <si>
    <t>Formulación y adopción del Plan  de Bienestar Social y Mejoramiento del Clima Institucional.</t>
  </si>
  <si>
    <t>La Direccion de Talento Humano cuenta con el Plan  de Bienestar Social y Mejoramiento del Clima Institucional 2020 aprobado y  publicado en lla siguiente ruta: https://www.movilidadbogota.gov.co/web/sites/default/files/Paginas/31-01-2020/plan_bienestar_social_mejoramiento_clima_institucional_31-01-2020.pdf</t>
  </si>
  <si>
    <t xml:space="preserve">Formulación y adopción del Plan de Incentivos, mediante </t>
  </si>
  <si>
    <t>La Direccion de Talento Humano cuenta con el Plan  de Incentivos 2020 aprobado y  publicado en lla siguiente ruta: https://www.movilidadbogota.gov.co/web/sites/default/files/Paginas/03-02-2020/plan_de_incentivos_version_31-01-2020.pdf</t>
  </si>
  <si>
    <t>Formulación y adopción  del Plan Institucional de Capacitación, Inducción y Reinducción - PIC.</t>
  </si>
  <si>
    <t>La Direccion de Talento Humano cuenta con el Plan Institucional de Capacitación, Inducción y Reinducción - PIC. 2020 aprobado y  publicado en lla siguiente ruta: https://www.movilidadbogota.gov.co/web/sites/default/files/Paginas/31-01-2020/plan_institucional_de_capacitaciones_31-01-2020.pdf  y matriz de excel anexo_1._plan_de_accion_pic_31-01-2020).</t>
  </si>
  <si>
    <t>Formulación y Publicación Planes de Talento Humano - Estratégicos Vigencia 2020.</t>
  </si>
  <si>
    <t>La Direccion de Talento Humano cuenta con el Plan  Estratégico de Talento Humano 2020 aprobado y  publicado en lla siguiente ruta: https://www.movilidadbogota.gov.co/web/sites/default/files/Paginas/31-01-2020/plan_estrategico_de_talento_humano_31-01-2020.pdf</t>
  </si>
  <si>
    <t>Ejecución de planes</t>
  </si>
  <si>
    <t>Seguimiento al desarrollo de los compromisos incluidos en los Planes de talento Humano - Primer Semestre</t>
  </si>
  <si>
    <t>En el Plan de Capacitación se efectuó seguimiento frente a actividades de formación realizadas tamto internas como exernas durante el trimestre (julio, agosto y septiembre). El equipo técnico de capacitación Bienestar e incentivos aprobó  el XLI Congreso Colombiano de Derecho Procesal (2 funcionarios) Diplomado Arquitectura del paisaje para un funcionario. Por capacitación a demanda
En el Plan de Incentivos se adelantaron las actividades de selección del mejor funcionario por nivel, apoyo a la educación formal del segundo semestre 2020</t>
  </si>
  <si>
    <t>Seguimiento al desarrollo de los compromisos incluidos en los Planes de talento Humano - Segundo Semestre.</t>
  </si>
  <si>
    <t>En el Plan de Capacitación se efectuó seguimiento frente a actividades de formación realizadas tanto internas como externas durante el cuarto trimestre (octubre, noviembre y diciembre). El equipo técnico de capacitación Bienestar e incentivos no recibió solicitudes para la participación de cursos, seminarios, talleres etc. Se gestionó ante la Subdirección Financiera, los pagos de las Resoluciones 412 del 02 de diciembre (Diplomado Arquitectura del Ambiente)</t>
  </si>
  <si>
    <t>Seguimiento a la Gestión Precontratual -Planes. Primer semestre</t>
  </si>
  <si>
    <t>En relalción con el plan de incentivos, se gestionó ante la Subdirección Finaciera los pagos de la Resolución 353 del 29 de octubre. Adiconalmente en el mes de noviembre se realizó la ceremonia de reconocimientos para diferentes categorías.</t>
  </si>
  <si>
    <t>Seguimiento a la Gestión Precontratual - Planes. Segundo semestre</t>
  </si>
  <si>
    <t xml:space="preserve">Se adjuntan evidencias de las actividades realizadas en el marco de los planes de TH  </t>
  </si>
  <si>
    <t>Seguimiento a la Gestión Contractual - Planes. Primer trimestre</t>
  </si>
  <si>
    <t xml:space="preserve">Los proyectos de la Direccion de Talento Humano se han realizado conforme a lo proyectado en el PAA para la respectiva vigencia (enero -mayo), sin embargo debido al  proceso de armonización presupuestal que adelanta la entidad, la programación y ejecución de algunos proyectos han sido objeto de variaciones, lo cual no ha sido impedimento para su ejecucion. Con  este objetivo,  se remite el Plan Anual de Adquisiciones a corte 31 de mayo 2020. </t>
  </si>
  <si>
    <t>Seguimiento a la Gestión Contractual - Planes.  Segundo trimestre</t>
  </si>
  <si>
    <t>Seguimiento a la Gestión Contractual - Planes. 
Tercer trimestre</t>
  </si>
  <si>
    <t>Seguimiento a la Gestión Contractual - Planes. 
Cuarto trimestre</t>
  </si>
  <si>
    <t>PIC 2020, se suscribió contrato y acta de inicio : Cto. 20201982. Plan de Bienestar social y mejoramiento de clima organizacional .Cto. 2020</t>
  </si>
  <si>
    <t>Evaluación de los planes</t>
  </si>
  <si>
    <t>Seguimiento a los reportes de indicadores e informes de Planes.</t>
  </si>
  <si>
    <t>En  el Plan de Capacitación e incentivos.  se efectuó seguimiento frente a actividades de formación realizadas tanto internas como externas durante el trimestre (julio, agosto y septiembre). El equipo técnico de capacitación Bienestar e incentivos aprobó  el XLI Congreso Colombiano de Derecho Procesal (2 funcionarios) Diplomado Arquitectura del paisaje para un funcionario. Por capacitación a demanda
En el Plan de Incentivos se adelantaron las actividades de selección del mejor funcionario por nivel, apoyo a la educación formal del segundo semestre 2020</t>
  </si>
  <si>
    <t>TOTAL MAGNITUD VIGENCIA</t>
  </si>
  <si>
    <t>TOTAL</t>
  </si>
  <si>
    <t xml:space="preserve">2.  Descripción Meta </t>
  </si>
  <si>
    <t>Obtener el 70% porciento de aprendizaje efectivo en las capacitaciones internas de acuerdo con los resultado de las evaluaciones diagnósticas y finales aplicadas a los a los colaboradores de la SDM que participaron en la capacitación/socialización</t>
  </si>
  <si>
    <t>Nivel de aprendizaje en Nota</t>
  </si>
  <si>
    <t xml:space="preserve">Eficacia </t>
  </si>
  <si>
    <t>Enero 2020</t>
  </si>
  <si>
    <t>Identificar en que porcentaje se logró el aprendizaje efectivo respecto de sus conocimientos de entrada a la capacitación/socialización</t>
  </si>
  <si>
    <t>Resultado de las evaluaciones diagnósticas y finales aplicadas</t>
  </si>
  <si>
    <r>
      <rPr>
        <b/>
        <sz val="9"/>
        <color theme="1"/>
        <rFont val="Arial"/>
        <family val="2"/>
      </rPr>
      <t xml:space="preserve">% Nivel de aprendizaje en Nota= ((PNFPNI)/PNI)*100  </t>
    </r>
    <r>
      <rPr>
        <sz val="9"/>
        <color theme="1"/>
        <rFont val="Arial"/>
        <family val="2"/>
      </rPr>
      <t>PNF= Promedio Nota Final    PNI= Promedio Nota Inicial o diagnóstica</t>
    </r>
  </si>
  <si>
    <t>porcentaje</t>
  </si>
  <si>
    <t>sumatoria de Promedio Nota Final - Promedio Nota Inicial o diagnóstica</t>
  </si>
  <si>
    <t>Promedio Nota Inicial o diagnóstica</t>
  </si>
  <si>
    <t xml:space="preserve">porcentaje </t>
  </si>
  <si>
    <t>corresponde al porcentaje de nivel de aprendizaje en nota</t>
  </si>
  <si>
    <t>corrresponde al porcentaje de nivel de aprendizaje en nota</t>
  </si>
  <si>
    <t>N.A</t>
  </si>
  <si>
    <t>Se realizó  la ejecución de las actividades propuestas para el segundo semestre del 2020.</t>
  </si>
  <si>
    <t>Se solicita la eleminación de la meta, conforme al numeral 37 del presente documento, y se recibió la viabilidad por parte de la OAPI, de acuerdo con el numeral 38 del presente documento.</t>
  </si>
  <si>
    <t>Ninguno durante el período.</t>
  </si>
  <si>
    <t>Garantizar el mejoramiento continuo a través de las actividades de sostenibilidad y promoción en los sistemas de gestión de la SDM, principalmente el Sistema de Gestión de la Calidad</t>
  </si>
  <si>
    <t xml:space="preserve">Olga Eunice Abril Benavides 
</t>
  </si>
  <si>
    <t xml:space="preserve">Olga Eunice Abril Benavides </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</si>
  <si>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</si>
  <si>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</si>
  <si>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Obtener el 70%  de
aprendizaje efectivo en las
capacitaciones internas de
acuerdo con los resultado
de las evaluaciones
diagnósticas y finales
aplicadas a los a los
colaboradores de la SDM
que participaron en la
capacitación/socialización</t>
  </si>
  <si>
    <t>Planeación de las actividades de capacitación interna</t>
  </si>
  <si>
    <t>corresponde al Plan de acción (anexo Pic2020) publicado en la intranet. Se encuentra registrado en PIC en línea SIDEAP
https://www.movilidadbogota.gov.co/web/sites/default/files/Paginas/31-01-2020/plan_institucional_de_capacitaciones_31-01-2020.pdf  y matriz de excel anexo_1._plan_de_accion_pic_31-01-2020).</t>
  </si>
  <si>
    <t>Ejecución de las actividades de capacitación interna</t>
  </si>
  <si>
    <t>Curso de Coaching Organizacional (cto 2019-1811 Bonga) Norma Iso 9001:2015 (cto SGS)Capacitaciones Interistitucionales (DASCD, Veeduría Secretaria General, Seguridad Información (interna Otic)</t>
  </si>
  <si>
    <t>Evaluación y seguimiento de las actividades de capacitación interna</t>
  </si>
  <si>
    <t xml:space="preserve">Evaluación de los cursos Coaching Organizacional y Norma ISO 9001
Curso Auditores internos (Normas 27.001:2015, 37.001:2016, 45001:2018 (cto SGS) pendientes por evaluar. Se reporta en último trimestre.
</t>
  </si>
  <si>
    <t xml:space="preserve">Capacitación en enfoque diferencial (30 junio) realizada por la DAC) virtual, En el mes de junio - julio La dirección de TH en coordinación con la DIM, se realizó el curso de Gestión del Conocimiento e innovación </t>
  </si>
  <si>
    <r>
      <rPr>
        <sz val="10"/>
        <color theme="1"/>
        <rFont val="Arial"/>
        <family val="2"/>
      </rPr>
      <t xml:space="preserve">Se reporta evaluación de Gestión del conocimiento (Link formulario google: </t>
    </r>
    <r>
      <rPr>
        <u/>
        <sz val="11"/>
        <color rgb="FF1155CC"/>
        <rFont val="Arial"/>
        <family val="2"/>
      </rPr>
      <t>https://docs.google.com/forms/d/1--6mjZxPxjr7K4jrUamB5ZIU_CvuRdOzRbEpvsJEJOk/edit)</t>
    </r>
    <r>
      <rPr>
        <sz val="11"/>
        <color theme="1"/>
        <rFont val="Arial"/>
        <family val="2"/>
      </rPr>
      <t xml:space="preserve"> reporte evaluación</t>
    </r>
  </si>
  <si>
    <t>En el tercer trimestre, se realizó la capacitación de Gestión del Conocimiento e Innovación en la cual participaron 33 funcionarios.
Se realizó la Orientación a Acuerdos de Gestión</t>
  </si>
  <si>
    <t xml:space="preserve"> Se efectuó la evaluación de la orientación Acuerdos de Gestión.(pretest y postest).
Para el Curso de Gestión del Conocimiento, se aplicó la evaluación final</t>
  </si>
  <si>
    <t>Durante el cuarto trimestre se realizaron por la línea de autogestión las siguientes orientaciónes: Taller de Socialización. Lineamiento de Seguimiento y Monitoreo aIntervenciones de Movilidad y Seguridad Vial, Gestión Documental ORFEO, Inducción LNR, Planeamiento Semafórico, Lenguaje claro, Política Antisoborno</t>
  </si>
  <si>
    <t>Obtener el 80% porciento de satisfacción en las capacitaciones interinstitucionales de acuerdo con los Resultados de las encuestas aplicadas a los colaboradores de la SDM que participaron en la capacitación</t>
  </si>
  <si>
    <t xml:space="preserve">Nivel de satisfacción con la capacitación </t>
  </si>
  <si>
    <t>Determinar la satisfacción de los participantes con las capacitaciones realizadas.</t>
  </si>
  <si>
    <t xml:space="preserve">Resultado de las encuestas aplicadas Deficiente (D): menor a 0.7 Aceptable (A): de 0.7 a 0.799 Satisfactorio (S): de 0.8 a 0.899 Altamente Satisfactorio (AS): mayor o igual a 0.9 </t>
  </si>
  <si>
    <r>
      <rPr>
        <b/>
        <sz val="9"/>
        <color theme="1"/>
        <rFont val="Arial"/>
        <family val="2"/>
      </rPr>
      <t xml:space="preserve">NsCrec=(S+AS)/T  </t>
    </r>
    <r>
      <rPr>
        <sz val="9"/>
        <color theme="1"/>
        <rFont val="Arial"/>
        <family val="2"/>
      </rPr>
      <t>S: Total de respuestas satisfactorias   AS: Total de respuestas altamente satisfactorias    T: Total de respuestas</t>
    </r>
  </si>
  <si>
    <t>sumatoria de Total de respuestas satisfactorias + Total de respuestas altamente satisfactorias</t>
  </si>
  <si>
    <t>Total de respuestas</t>
  </si>
  <si>
    <t>corresponde a nivel satisfacción de los participantes con las capacitaciones realizadas.</t>
  </si>
  <si>
    <t>corresponde al porcentaje de respuestas para el periodo</t>
  </si>
  <si>
    <t>N/a</t>
  </si>
  <si>
    <t>Semestral</t>
  </si>
  <si>
    <t xml:space="preserve">Olga Eunice Abril Benavides
</t>
  </si>
  <si>
    <t>Olga Eunice Abril Benavides</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</si>
  <si>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</si>
  <si>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</si>
  <si>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 xml:space="preserve">Planeación de las actividades de capacitación interinstitucionales </t>
  </si>
  <si>
    <t>Se encuentran publicadas en el PIC, que se encuentra publicado en la intranet.https://intranetmovilidad.movilidadbogota.gov.co/intranet/Talento%20Humano</t>
  </si>
  <si>
    <t xml:space="preserve">Ejecución de las actividades de capacitación interinstitucionales </t>
  </si>
  <si>
    <t>Con la Secretaría Jurídica: Política de Genero, nulidades ley 1952, incidencias disciplinarias en el derecho de petición.
Con el DASCD: en el mes de mayo se adelantó Metodologías Agiles, Presupuesto Público.                                                                                                                                                                                           Con la Secretaría General: Introducción a políticas públicas, Gobernanza pública. Curso de teletrabajo para teletrabajadores, Agenda y Formulación de políticas públicas.                                                                                            Con el Departamento Administrativo de la Función Pública: Veedurías ciudadanas curso EVA, MIPG curso Eva, Integridad Transparencia curso Eva, Inducción Gerente públicos curso EVA.                                                                    Con el SENA: Estructuración plan estratégico de Seguridad vial. 
Se realizó con la Secretaría General la capacitación de Cualificación del Servicio
En ejecución con la veeduria Distrital : Servicio al Ciudadano, Protección de la información, Contratación estatal. Aun no se cuenta con los reportes</t>
  </si>
  <si>
    <t>Evaluación y seguimiento de las actividades de capacitación interinstitucional</t>
  </si>
  <si>
    <t xml:space="preserve">En el mes de agosto, se aplicó el instrumento de evaluación de las capacitaciones interistitucionales realizadas en el primer semestre, se enviaron en total 329 encuestas de las cuales se recibieron 81: así:AGILITY-METODOLOGIAS AGILES, CAPACITACION CONTROL SOCIAL AL EMPLEO PUBLICO, DERECHO DISCIPLINARIO, DESIGN THINKING-PENSAMIENTO EN DISEÑO,DISEÑO ORGANIZACIONAL, INDUCCIÓN A JEFES DE TALENTO HUMANO, INGRESO AL SERVICIO PUBLICO, PRESUPUESTO PÚBLICO,  SEGURIDAD Y SALUD EN EL TRABAJO,   SEGURIDAD Y SALUD EN EL TRABAJO: UN RETO ORGANIZACIONAL, SISTEMA DE EVALUACION DEL DESEMPEÑO LABORAL, TRANSFORMACION CREATIVA DEL CONFLICTO (Ofertadas por el DASCD). TRANSFORMACION CREATIVA DEL CONFLICTO (Realizada por el DAFP). AGENDA Y FORMULACION DE POLITICAS PUBLICAS, CUALIFICACION DEL SERVICIO,CURSO DE TELETRABAJO PARA TELETRABAJADORES, GOBERNANZA PUBLICA (Con la Secretaría General), INCIDENCIA DISCIPLINARIAS EN EL DERECHO DE PETICIÓN vs PETICIÓN CON PROCEDIMIENTO ESPECIAL - SOBORNO, NULIDADES 1952 DE 2021, POLITICA DE GENERO ACOSO LABORAL Y ACOSO SEXUAL (Con la Secretaría Jurídica), LENGUAJE CLARO (con la Veeduría). Se adjunta matriz 
</t>
  </si>
  <si>
    <t>Durante el cuarto trimestre se continuó con las diferentes cohortes en las capacitaciones virtuales realizadas por el DASCD, adicionalmente con la Secretaría Distrital de Planeación se realizaron las socializaciones en formulación de proyectos MGA y formulación de indicadores, Socialización Pólítica de Gestión Estadística, Importancia de la Estadistica de la SDM, MIPG (Función Pública),</t>
  </si>
  <si>
    <t>Actualizar el 100 % del estado de las vacantes cargadas en la Oferta Pública de Empleos- OPEC</t>
  </si>
  <si>
    <t>Porcentaje actualizado del estado de las vacantes cargadas en la Oferta Pública de Empleos- OPEC</t>
  </si>
  <si>
    <t xml:space="preserve">Actualizar las vacantes de los cargos de la entidad para disponer de la información al día. </t>
  </si>
  <si>
    <t>OPEC Actualizada</t>
  </si>
  <si>
    <t>(Sumatoria de vacantes definitivas actualizadas en la OPEC / Total de vacantes definitivas) *100</t>
  </si>
  <si>
    <t>Sumatoria de vacantes definitivas actualizadas en la OPEC</t>
  </si>
  <si>
    <t>Total de vacantes definitivas</t>
  </si>
  <si>
    <t>Vacantes</t>
  </si>
  <si>
    <t>Corresponde a la sumatoria de vacantes definitivas cuyo estado fue actualizado en la OPEC</t>
  </si>
  <si>
    <t>Corresponde al total de vacantes definitivas con que cuenta la SDM en su planta global</t>
  </si>
  <si>
    <t>semestral</t>
  </si>
  <si>
    <t xml:space="preserve">La información ingresada  en la plataforma SIMO se verificó contra la base de datos de la planta de personal de la SDM frente la actualización de la OPEC, corrroborando que la informacion ingresada sea la misma con corte a 31 de diciembre de 2020. </t>
  </si>
  <si>
    <t>Identificación del estado de las vacantes de la planta de personal de la SDM y cargue de la información en el aplicativo SIMO.</t>
  </si>
  <si>
    <t xml:space="preserve">Maritza Cortes
Diana Aponte
</t>
  </si>
  <si>
    <r>
      <rPr>
        <b/>
        <sz val="10"/>
        <color theme="1"/>
        <rFont val="Arial"/>
        <family val="2"/>
      </rPr>
      <t>Formato de Anexo de Ac</t>
    </r>
    <r>
      <rPr>
        <b/>
        <sz val="10"/>
        <color rgb="FF000000"/>
        <rFont val="Arial"/>
        <family val="2"/>
      </rPr>
      <t>tividades</t>
    </r>
  </si>
  <si>
    <r>
      <rPr>
        <b/>
        <sz val="10"/>
        <color rgb="FF0F243E"/>
        <rFont val="Arial"/>
        <family val="2"/>
      </rPr>
      <t>Sección No. 1: PROGRAMACIÓN  VIGENCIA _</t>
    </r>
    <r>
      <rPr>
        <b/>
        <u/>
        <sz val="10"/>
        <color rgb="FF003366"/>
        <rFont val="Arial"/>
        <family val="2"/>
      </rPr>
      <t>2020</t>
    </r>
  </si>
  <si>
    <t>Actualizar el estado de las vacantes cargadas en la Oferta Pública de Empleos- OPEC</t>
  </si>
  <si>
    <t xml:space="preserve">Identificar el estado de las vacantes en la Oferta Publica de Empleos – OPEC,  en el aplicativo denominado Sistema de Apoyo, Igualdad, Mérito y Oportunidad-SIMO de la Comisión Nacional del Servicio Civil. </t>
  </si>
  <si>
    <t>Se realizo la identificacion del estado de las vacantes de la planta de personal de la SDM en la matriz correpondiente y una vez identificados los cargos se procedio a realizar el cargue de la informacicon en el aplicativo SIMO. Se adjunta matriz de planta de personal con corte a 30 de mayo</t>
  </si>
  <si>
    <t>Actualizar la Oferta Publica de Empleos – OPEC en el aplicativo denominado Sistema de Apoyo, Igualdad, Mérito y Oportunidad-SIMO de la Comisión Nacional del Servicio Civil, dentro de los parámetros establecidos por la autoridad competente.</t>
  </si>
  <si>
    <t>La actualizacion de la OPEC se realiza en tiempo real en el aplicativo SIMO donde reposa la informacion actualizada. En http://simo-opec.cnsc.gov.co/#homeOpec</t>
  </si>
  <si>
    <t xml:space="preserve">Verificar con la base de datos de la planta de personal de la SDM frente la actualizacion de la OPEC, que la informacion ingresada sea la misma. </t>
  </si>
  <si>
    <t>La informacion ingresada  en la plataforma SIMO se verifica contra la base de datos de la planta de personal de la SDM frente la actualizacion de la OPEC, corrroborando que la informacion ingresada sea la misma.  Se adjunta matriz de planta de personal con corte a 30 de mayo</t>
  </si>
  <si>
    <t>Se realizó la identificación de las diferentes situaciones administrativas de los emploes públicados en la OPEC.</t>
  </si>
  <si>
    <t xml:space="preserve">Se realizó actualización en el aplicativo SIMO de las diferentes situaciones administrativas dela planta de personal. </t>
  </si>
  <si>
    <t>Se realizó verificación de los empleos cargados en la OPEC frente a las vacancias definitivas identificadas en la planta de personal.</t>
  </si>
  <si>
    <t>Actualizar el 100 % de la base de datos de la planta de personal, identificando las vacantes definitivas y/o temporales y su correspondiente provision en los casos que proceda</t>
  </si>
  <si>
    <t>Porcentaje actualizado de la base de datos de la planta de personal, identificando las vacantes definitivas y/o temporales y su correspondiente provision en los casos que proceda</t>
  </si>
  <si>
    <t>Actualizar las vacantes de los cargos de la entidad definitivas y/o temporales frente a la provisión transitoria en la que se encuentran para disponer de la información al día.</t>
  </si>
  <si>
    <t>Base de datos DTH actualizada</t>
  </si>
  <si>
    <t>(Porcentaje de actualizacion alcanzado / Porcentaje de avance programado)</t>
  </si>
  <si>
    <t>Porcentaje de actualizacion alcanzado</t>
  </si>
  <si>
    <t>Corresponde al porcentaje total de la base de datos actualizado</t>
  </si>
  <si>
    <t>Corresponde al porcentaje total de la base de datos</t>
  </si>
  <si>
    <t xml:space="preserve"> Matriz actualizada de planta de personal SDM-  Consolidado planta 530 cargos 30112020 </t>
  </si>
  <si>
    <t>En la matriz Consolidado planta 530 cargos 30112020  se encuentran identificados los empleos que fueron sujetos de modificación en su provisión en el 2 semestre del año 2020.</t>
  </si>
  <si>
    <t>Ninguno durante el periodo</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</si>
  <si>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</si>
  <si>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</si>
  <si>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Plan de Previsión de Recurso Humano</t>
  </si>
  <si>
    <t>Identificar los empleos que fueron sujetos de modificación en su provision en el 1 semestre del año 2020.</t>
  </si>
  <si>
    <t>En la matriz Consolidado planta 530 cargos 15052020 se encuentran identificados los empleos que fueron sujetos de modificación en su provision en el 1 semestre del año 2020.</t>
  </si>
  <si>
    <t xml:space="preserve">Actualizar la base de datos de la planta de personal de la SDM, identificando las vacantes definitivas y/o temporales de la planta de personal de la SDM y su correspondiente provision en los casos que proceda. </t>
  </si>
  <si>
    <t>La DTH una vez identifica una vacante temporal o definitiva producto de una renuncia o proceso de encargo, realiza la respectiva actualizacion en la base de datos una vez se presenta dicho movimiento de personal. 
Se adjunta matriz Consolidado planta 530 cargos 15052020.</t>
  </si>
  <si>
    <t>Identificar los empleos que fueron sujetos de modificación en su provision en el 2 semestre del año 2020.</t>
  </si>
  <si>
    <t>En la matriz Consolidado planta 530 cargos 30112020 se encuentran identificados los empleos identificando su  provision en el 2 semestre del año 2020.</t>
  </si>
  <si>
    <t>La DTH una vez identifica una vacante temporal o definitiva producto de una renuncia o proceso de encargo, realiza la respectiva actualizacion en la base de datos una vez se presenta dicho movimiento de personal. 
Se adjunta matriz Consolidado planta 530 cargos 30112020</t>
  </si>
  <si>
    <t>Obtener el 80% porciento de satisfacción de los funcionarios en las actividades desarrolladas en el Plan de bienestar social y mejoramiento del Clima institucional</t>
  </si>
  <si>
    <t>8. Contar con un excelente equipo humano y condiciones laborales que hagan de la Secretaría Distrital de Movilidad un lugar atractivo para trabajar y desarrollarse profesionalmente.</t>
  </si>
  <si>
    <t>Porcentaje obtenido de satisfacción de los funcionarios en las actividades desarrolladas en el Plan de bienestar social y mejoramiento del Clima institucional</t>
  </si>
  <si>
    <t>Medir la satisfacción de los participantes en las actividades del Plan de Bienestar Social y Mejoramiento del Clima Institucional</t>
  </si>
  <si>
    <t>Registro de encuestas realizadas</t>
  </si>
  <si>
    <t>(Sumatoria de encuestas con un resultado satisfactorio / Total de encuestas realizadas) * 100</t>
  </si>
  <si>
    <t xml:space="preserve">Sumatoria de encuestas con un resultado satisfactorio  </t>
  </si>
  <si>
    <t>Total de encuestas realizadas</t>
  </si>
  <si>
    <t>Encuesta</t>
  </si>
  <si>
    <t>Corresponde a la sumatoria de las encuestas con resultado excelente y bueno</t>
  </si>
  <si>
    <t>Corresponde al total de encuestas realizadas</t>
  </si>
  <si>
    <t>Ejecución del Plan Bienestar Social Mejoramiento Clima Institucional programado para la vigencia 2020.</t>
  </si>
  <si>
    <t>Con corte a 31 de diciembre de 2020 se evidencia un avance del 93,39% de las actividades propuestas para la vigencia. Con respecto al resultado de las encuestas de satisfacción se obtuvo que el 98,5% de los usuarios de los servicios de bienestar reportan un nivel excelente /satisfactorio frentes a estos.</t>
  </si>
  <si>
    <t xml:space="preserve">Diana Marcela Herrera  
Diana Mora 
</t>
  </si>
  <si>
    <t xml:space="preserve">Diana Marcela Herrera  / Diana Mora </t>
  </si>
  <si>
    <r>
      <rPr>
        <b/>
        <sz val="10"/>
        <color theme="1"/>
        <rFont val="Arial"/>
        <family val="2"/>
      </rPr>
      <t>Formato de Anexo de Ac</t>
    </r>
    <r>
      <rPr>
        <b/>
        <sz val="10"/>
        <color rgb="FF000000"/>
        <rFont val="Arial"/>
        <family val="2"/>
      </rPr>
      <t>tividades</t>
    </r>
  </si>
  <si>
    <r>
      <rPr>
        <b/>
        <sz val="10"/>
        <color rgb="FF0F243E"/>
        <rFont val="Arial"/>
        <family val="2"/>
      </rPr>
      <t>Sección No. 1: PROGRAMACIÓN  VIGENCIA _</t>
    </r>
    <r>
      <rPr>
        <b/>
        <u/>
        <sz val="10"/>
        <color rgb="FF003366"/>
        <rFont val="Arial"/>
        <family val="2"/>
      </rPr>
      <t>2020</t>
    </r>
  </si>
  <si>
    <t>Desarrollar el Plan de Bienestar Social y Mejoramiento del Clima Institucional.</t>
  </si>
  <si>
    <t>Planeación de actividades.</t>
  </si>
  <si>
    <t>Se ejecutó la estructuración al documento del Plan Bienestar Social Mejoramiento Clima Institucional para la vigencia 2020. Se adjuta evidencia A7-1</t>
  </si>
  <si>
    <t>Ejecución de actividades.</t>
  </si>
  <si>
    <t>Con corte a 31 de mayo se plantearon 7 actividades de las cuales 6 se ejecutaron, teniendo en cuenta que una de ellas era actividades lúdicas Caminata Ecológica,que no se pudo a llevar a cabo a consecuencia de la emergencia sanitaria actual. Se adjutan evidencias A7-2.</t>
  </si>
  <si>
    <t>Evaluación de las actividades.</t>
  </si>
  <si>
    <t>Se remitieron el 90% de las evaluciones de las actividades ejecutadas en el primer semestre ya que la actividad de reconocimiento a la labor de la mujer en el trabajo, no se culminó no ha sido posible evaluarla. Se adjutan evidencias A7-3.</t>
  </si>
  <si>
    <t>Anállisis de los resultados de las encuestas aplicadas.</t>
  </si>
  <si>
    <t>Una vez realizado el análisis del total de encuestas recibidas de la población beneficiaria de las actividades se obtuvo que el 99% de los usuarios de los servicios de bienestar reportan un nivel excelente / satisfactorio frente a estos.  Se adjutan evidencias A7-4.</t>
  </si>
  <si>
    <t>Con corte a 31 de diciembre se ejecutaron al 100% de las actividad planteadas para el segundo semestre del 2020 planteadas en el Plan de Bienestar Social y Mejoramiento del Clima Institucional en diferentes modalidades. Se adjunta evidencias A6- 2</t>
  </si>
  <si>
    <t>Se emitieron el 100% de las evaluaciones de las actividades ejecutadas en el segundo semestre. Se adjunta evidencias A6-3</t>
  </si>
  <si>
    <t>Una vez realizado el análisis del total de las encuestas recibidas de la población beneficiaria de las actividades de obtuvo que el 98,5% de los usuarios de los servicios de bienestar reportan un nivel excelente /satisfactorio frentes a estos. Se adjunta evidencias A6-4</t>
  </si>
  <si>
    <t>Obtener el 100 % de satisfacción de los funcionarios con los incentivos otorgados</t>
  </si>
  <si>
    <t>Porcentaje obtenido de satisfacción de los funcionarios con los incentivos otorgados</t>
  </si>
  <si>
    <t>Medir la satisfacción de los participantes en las actividades del Plan de Incentivos.</t>
  </si>
  <si>
    <t>Resultado de las encuestas aplicadas</t>
  </si>
  <si>
    <t>Corresponde a las encuestas en las que el/la encuestado/a manifiesta estar satisfecho/a con los reconocimientos entregados</t>
  </si>
  <si>
    <t>Corresponde al total de encuestas realizadas sobre la satisfacción con los reconocimientos entregados</t>
  </si>
  <si>
    <t>Anual</t>
  </si>
  <si>
    <t>Olga Eunice Abril Benavides
Diana Aponte</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</si>
  <si>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</si>
  <si>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</si>
  <si>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Obtener el 100 % de satisfacción de los funcionarios con los incentivos otorgados.</t>
  </si>
  <si>
    <t>Planear actividades para el otorgamiento de Incentivos</t>
  </si>
  <si>
    <t>Durante la vigencia, se planearon actividades en el marco del plan de incentivos: Selección mejores funcionarios por niveles, Se efectuó convocatoria en el primer y segundo semestre para otorgar apoyo financiero a la educación formal, se organizó la ceremonia de reconocimiento con los postulados en las diferentes categorias (mejores funcionarios por nivel, mejor servidor público, Deportista destacado, PROMOCIÓN PARA EL USO DE LA BICICLETA + ROL BICI, categoría bisciclerta, categoría caminar, categoría transporte público, INTEGRANTE DISTINGUIDO POR DEPENDENCIA, DEL EQUIPO OPERATIVO MIPG, incentivo funcionarios evaluados calificación sobresaliente, DEPENDENCIA CON MAYOR PARTICIPACIÓN Y COMPROMISO CON EL SISTEMA DE GESTIÓN DE LA ENTIDAD, MEJOR AUDITOR INTERNO, MEJOR AUDITOR LIDER, BUENAS PRACTICAS DE ATENCIÓN A LA CIUDADANIA, MEJOR GESTOR DE INTEGRIDAD, ANTIGÜEDAD EN LA SECRETARÍA (5,10,15,20 y 25 años). Se adjunta convocatoria, acta del Equipo ténnico de capacitación, bienestar social e incentivos, matriz reconocimientos.</t>
  </si>
  <si>
    <t>Ejecutar actividades planeadas para el otorgamiento de incentivos</t>
  </si>
  <si>
    <t>Evaluar actividades planeadas para el otorgamiento de incentivos</t>
  </si>
  <si>
    <t>Cumplir el 80 % a los criterios de estructura para el Sistema de gestión de Seguridad y Salud en el Trabajo.</t>
  </si>
  <si>
    <t>Porcentaje cumplido a los criterios de estructura para el Sistema de gestión de Seguridad y Salud en el Trabajo.</t>
  </si>
  <si>
    <t>Eficiencia</t>
  </si>
  <si>
    <t>Dar cumplimiento a los criterios de estructura para el Sistema de gestión de Seguridad y Salud en el Trabajo.</t>
  </si>
  <si>
    <t>Lista de verificación para cumplimiento de requisitos normativos de estructura del SG SST.</t>
  </si>
  <si>
    <t>(No. de criterios legales de estructura del SG SST cumplidos/ No. total de criterios legales de estructura del SG SST) *100%</t>
  </si>
  <si>
    <t>Número de criterios legales de estructura del SG SST cumplidos</t>
  </si>
  <si>
    <t>Total de criterios legales de estructura del SG SST</t>
  </si>
  <si>
    <t xml:space="preserve">Criterios legales </t>
  </si>
  <si>
    <t>Criterios legales</t>
  </si>
  <si>
    <t>Corresponde a la sumatoria de los criterios legales de la estructura del SG SST efectivamente cumplidos</t>
  </si>
  <si>
    <t xml:space="preserve">Corresponde a la sumatoria del total de criterios legales de la estructura del SG SST </t>
  </si>
  <si>
    <t>Se realizó la verificación de los requisitos de acuerdo de la Resolución 0312 y se tiene un porcentaje de cumplimiento del 92.5%.</t>
  </si>
  <si>
    <t xml:space="preserve">Se realizó la evaluación inicial del SG-SST teniendo en cuenta los  resultados del año 2020, siendo  uno de los insumos para estructurar el plan anual de trabajo 2021. </t>
  </si>
  <si>
    <t>Nubia Janeth Avila
Diana Aponte</t>
  </si>
  <si>
    <t>Nubia Janeth Avila</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</si>
  <si>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</si>
  <si>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</si>
  <si>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CUMPLIMIENTO DEL COMPONENTE LEGAL DEL SGSST</t>
  </si>
  <si>
    <t>Realizar la evaluación inicial del SG-SST conforme los resultados del año 2019</t>
  </si>
  <si>
    <t>Se realizo la verificación de los 48 requisitos legales de estructura, de los cuales se han cumplido 42 y faltan 6 por su cumplimiento. Se viene adelantando gestión para dar cumplimiento a todos los requisitos legales.</t>
  </si>
  <si>
    <t>Realizar la evaluación inicial del SG-SST conforme los resultados del año 2020</t>
  </si>
  <si>
    <t>Se realizó la verificación de los requisitos de acuerdo de la Resolución 0312 y se tiene un porcentaje de cumplimiento del 92.5%. Evidencia A8</t>
  </si>
  <si>
    <t>Cumplir el 85 % de los requisitos mínimos de la Resolución 0312 de 2019 del SG SST en la entidad.</t>
  </si>
  <si>
    <t>Porcentaje cumplido de los requisitos mínimos de la Resolución 0312 de 2019 del SG SST en la entidad.</t>
  </si>
  <si>
    <t>Medir el cumplimiento de los requisitos mínimos de la Resolución 0312 de 2019 del SG SST en la entidad.</t>
  </si>
  <si>
    <t>Evidencias de cumplimiento de los modos de verificación propuestos en la evaluación de cada uno de los estándares mínimos del SG SST según el Anexo Técnico 1 de la Resolución 0312 de 2019.</t>
  </si>
  <si>
    <t xml:space="preserve"> (Número de Estándares que presentan cumplimiento de la Resolución 0312 de 2019/ Número total de Estándares Mínimos de la Resolución 0312 de 2019) *100%</t>
  </si>
  <si>
    <t>Número de Estándares que presentan cumplimiento de la Resolución 0312 de 2019</t>
  </si>
  <si>
    <t xml:space="preserve"> Número total de Estándares Mínimos de la Resolución 0312 de 2019</t>
  </si>
  <si>
    <t>Estándares</t>
  </si>
  <si>
    <t>Corresponde a la sumatoria de estándares que presentan cumplimiento de la Resolución 0312 de 2019 durante el período</t>
  </si>
  <si>
    <t>Sumatoria del total de estándares mínimos de la Resolución 0312 de 2019</t>
  </si>
  <si>
    <t>La evaluación de los estándares se realizó al inicio de enero/20 evaluando el año 2019 para realizar el plan de trabajo del año 2020 y se obtuvo un porcentaje de cumplimiento de 92,25%, en una escala de 100% y se realizó la verificación de los requisitos de acuerdo de la Resolución 0312 con herramienta del Departamento Administrativo del Servicio Civil Distrital el 24/11/2020 y se tiene un porcentaje de cumplimiento del 92.5%. Evidencia A8</t>
  </si>
  <si>
    <r>
      <rPr>
        <b/>
        <sz val="10"/>
        <color theme="1"/>
        <rFont val="Arial"/>
        <family val="2"/>
      </rPr>
      <t>Formato de Anexo de Ac</t>
    </r>
    <r>
      <rPr>
        <b/>
        <sz val="10"/>
        <color rgb="FF000000"/>
        <rFont val="Arial"/>
        <family val="2"/>
      </rPr>
      <t>tividades</t>
    </r>
  </si>
  <si>
    <t>Cumplir el 85% porciento de los requisitos mínimos de la Resolución 0312 de 2019 del SG SST en la entidad.</t>
  </si>
  <si>
    <r>
      <rPr>
        <b/>
        <sz val="11"/>
        <color rgb="FF0F243E"/>
        <rFont val="Calibri"/>
        <family val="2"/>
      </rPr>
      <t>Sección No. 1: PROGRAMACIÓN  VIGENCIA _</t>
    </r>
    <r>
      <rPr>
        <b/>
        <u/>
        <sz val="11"/>
        <color rgb="FF003366"/>
        <rFont val="Calibri"/>
        <family val="2"/>
      </rPr>
      <t>2020</t>
    </r>
  </si>
  <si>
    <t xml:space="preserve">CUMPLIMIENTO DEL COMPONENTE LEGAL DEL SGSST </t>
  </si>
  <si>
    <t>Revisión de cada uno de los estándares con las respectivas evidencias</t>
  </si>
  <si>
    <t>La evaluación de los estándares se realizó al inicio de enero/20 evaluando el año 2019 para realizar el plan de trabajo del año 2020 y se obtuvo un porcentaje de cumplimiento de 92,25%, en una escala de 100%. Evidencia A10</t>
  </si>
  <si>
    <t>Se realizó la verificación de los requisitos de acuerdo de la Resolución 0312 con herramienta del Departamento Administrativo del Servicio Civil Distrital el 24/11/2020 y se tiene un porcentaje de cumplimiento del 92.5%. Evidencia A8</t>
  </si>
  <si>
    <t>Ejecutar el 80%  del Plan de Trabajo Anual del SG SST</t>
  </si>
  <si>
    <t>Porcentaje ejecutado del Plan de Trabajo Anual del SG SST</t>
  </si>
  <si>
    <t>Medir la ejecución del Plan de Trabajo Anual del SG SST</t>
  </si>
  <si>
    <t>Evidencias (registros) de la ejecución de las actividades del Plan de Trabajo del SGSST</t>
  </si>
  <si>
    <t>(Número de Actividades del Plan de Trabajo del SGSST Ejecutadas en el periodo/ Número de Actividades del Plan de Trabajo del SGSST Programadas en el periodo)*100%</t>
  </si>
  <si>
    <t>Número de Actividades del Plan de Trabajo del SGSST Ejecutadas en el periodo</t>
  </si>
  <si>
    <t xml:space="preserve"> Número de Actividades del Plan de Trabajo del SGSST Programadas en el periodo</t>
  </si>
  <si>
    <t>Actividades del Plan de Trabajo del SGSST</t>
  </si>
  <si>
    <t>Corresponde a la sumatoria de actividades del Plan de Trabajo del SGSST efectivmente ejecutadas durante el periodo</t>
  </si>
  <si>
    <t>Corresponde al total de actividades del plan de trabajo del SGSST programadas en el período</t>
  </si>
  <si>
    <t>Se adelanto: capacitación a brigadistas, investigación de accidentes, capacitación al COPASST, socialización sobre covid-19, seguimiento a casos COVID-19, Inpecciones a puestos de trabajo, mediciones higienicas. Evidencia A10</t>
  </si>
  <si>
    <t xml:space="preserve"> </t>
  </si>
  <si>
    <t>De las 71 actividades previstas para la vigencia se ejecutaron 59 que representan el cumplimiento de la meta. Debido a la emergencia sanitaria declarada algunas de las actividades planteadas se tuvieron que modificar para atender covid - 19. de igual forma a finales de mayo la admon inició con el proyecto estratégico ISO:45001 que también afectó el plan inicialmente estructurado.  Otro factor que ha a afectado la ejecución del plan es el tema de la contratación con los diferentes procesos que derivan del SG-SST. De otra parte se afectó el plan por la rotación de personal al interior del equipo de SST.</t>
  </si>
  <si>
    <t>ninguna para el período.</t>
  </si>
  <si>
    <r>
      <rPr>
        <b/>
        <sz val="10"/>
        <color theme="1"/>
        <rFont val="Arial"/>
        <family val="2"/>
      </rPr>
      <t>Formato de Anexo de Ac</t>
    </r>
    <r>
      <rPr>
        <b/>
        <sz val="10"/>
        <color rgb="FF000000"/>
        <rFont val="Arial"/>
        <family val="2"/>
      </rPr>
      <t>tividades</t>
    </r>
  </si>
  <si>
    <t>Ejecutar el 80% porciento del Plan de Trabajo Anual del SG SST</t>
  </si>
  <si>
    <r>
      <rPr>
        <b/>
        <sz val="11"/>
        <color rgb="FF0F243E"/>
        <rFont val="Calibri"/>
        <family val="2"/>
      </rPr>
      <t>Sección No. 1: PROGRAMACIÓN  VIGENCIA _</t>
    </r>
    <r>
      <rPr>
        <b/>
        <u/>
        <sz val="11"/>
        <color rgb="FF003366"/>
        <rFont val="Calibri"/>
        <family val="2"/>
      </rPr>
      <t>2020</t>
    </r>
  </si>
  <si>
    <t>Reporte de avance de las metas de los planes estratégicos e institucionales</t>
  </si>
  <si>
    <t>Ejecución de actividades de medicina preventiva y del trabajo, Higiene industrial y condiciones de trabajo y medio ambiente</t>
  </si>
  <si>
    <t xml:space="preserve">Se adelantó medición de iluminación en sede paloquemao, inspecciones integrales a las sede paloquemao  y sede calle 13, capacitación a brigadistas, investigación de accidentes, capacitación al COPASST. Socialización sobre covid-19 y medidas de autocuidado. </t>
  </si>
  <si>
    <t xml:space="preserve">Se dictó capacitación sobre covid-19 a los proyectos colegio en bici, ciempies, guias, talento humano. Las actividades se modificaron para atender la pandemia del covid-19  Evidencia A11 </t>
  </si>
  <si>
    <t>sep-20</t>
  </si>
  <si>
    <t>Se adelanto las elecciones de los comités COPASST y Convivencia Laboral, Inspecciones de seguridad a las sedes de Paloquemao y Calle 13 para diagnosticar las necesidades de señalización de emergencia, capacitación a brigadistas, investigación de accidentes, capacitación al COPASST y socialización sobre covid-19. Evidencia A10</t>
  </si>
  <si>
    <t>Ejecutar el 80 porciento del plan de capacitación.</t>
  </si>
  <si>
    <t>Porcentaje ejecutado del plan de capacitación.</t>
  </si>
  <si>
    <t>Medir la ejecución del plan de capacitación.</t>
  </si>
  <si>
    <t>(listados de asistencia) de la ejecución de las capacitaciones realizadas en el marco del SGSST.</t>
  </si>
  <si>
    <t>(Número de Capacitaciones ejecutadas en el periodo/ Número de Capacitaciones Programadas en el periodo)*100%</t>
  </si>
  <si>
    <t>Número de Capacitaciones ejecutadas en el periodo</t>
  </si>
  <si>
    <t xml:space="preserve"> Número de Capacitaciones Programadas en el periodo</t>
  </si>
  <si>
    <t>Capacitaciones</t>
  </si>
  <si>
    <t>Corresponde a la sumatoria de capacitaciones efectivamente ejecutadas en el periodo</t>
  </si>
  <si>
    <t>Corresponde a la sumatoria de capacitaciones programadas en el periodo</t>
  </si>
  <si>
    <t>Inducción de Seguridad y Salud,Socialización sobre protocolos de bioseguridad frente a covid-19, capacitaciones dirigidas a la brigada de emergencias, higiene postural, taller sobre manejo de emociones, Resolución de conflictos y estrategias de prevención del acoso laboral, capacitación al COPASST, sobre investigación de accidentes. Evidencia A11</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</si>
  <si>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</si>
  <si>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</si>
  <si>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avance del plan de capacitación</t>
  </si>
  <si>
    <t>Capacitaciones en SST primer trimestre</t>
  </si>
  <si>
    <t xml:space="preserve">Se realizaron capacitaciones sobre primer respondiente, inducción en riesgos laborales, sensibilización en primeros auxilios, pista de entrenamiento para la brigada. </t>
  </si>
  <si>
    <t>Capacitaciones en SST segundo trimestre</t>
  </si>
  <si>
    <t>Socialización sobre protocolos de bioseguridad frente a covid-19, primeros auxilios dirigida a la brigada, higiene postural en la bici, manejo de estrés, taller hábitos saludables en nutrición. Evidencia A12</t>
  </si>
  <si>
    <t>Capacitaciones en SST tercer trimestre</t>
  </si>
  <si>
    <t>Inducción de Seguridad y Salud,Socialización sobre protocolos de bioseguridad frente a covid-19, primeros auxilios dirigida a la brigada sobre covid y sistema comando de incidente, higiene postural, taller hábitos saludables en nutrición, marco legal vigente, acoso laboral, montaje y operación del comité de convivencia, capacitación al COPASST, sobre investigación de accidentes. Protocolo y roles del COE. Evidencia A11</t>
  </si>
  <si>
    <t>Capacitaciones en SST cuarto trimestre</t>
  </si>
  <si>
    <t>Alcanzar el 70% porciento de cobertura de las condiciones de salud de los colaboradores de la entidad.</t>
  </si>
  <si>
    <t>Porcentaje alcanzado de cobertura de las condiciones de salud de los colaboradores de la entidad.</t>
  </si>
  <si>
    <t>Realizar evaluación de las condiciones de salud de los colaboradores de la entidad.</t>
  </si>
  <si>
    <t>Conceptos de exámenes médicos realizados e informe anual de condiciones de salud - Información encuesta de auto reporte de condiciones de trabajo y salud.</t>
  </si>
  <si>
    <t>(Número de colaboradores a quienes se les evaluaron sus condiciones de trabajo y salud/ Número de Colaboradores de la Entidad programados en el periodo)*100%</t>
  </si>
  <si>
    <t>Número de colaboradores a quienes se les evaluaron sus condiciones de trabajo y salud</t>
  </si>
  <si>
    <t>Número de Colaboradores de la Entidad programados en el periodo</t>
  </si>
  <si>
    <t>Encuestas de autoreporte</t>
  </si>
  <si>
    <t xml:space="preserve">Corresponde a la sumatoria de evaluaciones de condiciones de trabajo y salud relizadas </t>
  </si>
  <si>
    <t>Corresponde a la sumatoria de evaluaciones de condiciones de trabajo y salud programadas en el periodo</t>
  </si>
  <si>
    <t xml:space="preserve">Semestral </t>
  </si>
  <si>
    <t>ninguna para el periodo.</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</si>
  <si>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</si>
  <si>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</si>
  <si>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avance del porcentaje de cobertura de condiciones de salud de los colaboradores de la entidad</t>
  </si>
  <si>
    <t>Aplicación de encuesta de autoreporte de condiciones de trabajo y salud</t>
  </si>
  <si>
    <t>Se encuentra en proceso de aplicación de la encuesta de condiciones de autoreporte de salud, por cuanto se dio prioridad a la contingencia del COVID-19.</t>
  </si>
  <si>
    <t>Realización de evaluaciones medicas ocupacionales</t>
  </si>
  <si>
    <t xml:space="preserve">A la fecha se han realizado 28 de exámenes ocupacionales de ingreso y 16 de egreso. Evidencia A13 </t>
  </si>
  <si>
    <t xml:space="preserve">El reporte de salud se esta generando por medio del aplicativo ARANDA. Tambien se han realizado 6 de exámenes ocupacionales de ingreso, 5 de egreso y 196 periodicos.  Evidencia A13 </t>
  </si>
  <si>
    <t>Alcanzar el 60% porciento de cobertura de los colaboradores de la entidad que estén en riesgo alto.</t>
  </si>
  <si>
    <t>Porcentaje alcanzado de cobertura de los colaboradores de la entidad que estén en riesgo alto.</t>
  </si>
  <si>
    <t>Realizar evaluación de las condiciones de trabajo.</t>
  </si>
  <si>
    <t>Informes de inspección de puestos de trabajo - Matriz de identificación de peligros, evaluación y valoración de riesgos y determinación de controles, encuesta sintomatología musculo esquelética.</t>
  </si>
  <si>
    <t>(Número de colaboradores a quienes se les evaluaron sus condiciones de trabajo en el periodo/ Número de Colaboradores programados en el periodo)*100%</t>
  </si>
  <si>
    <t>Número de colaboradores a quienes se les evaluaron sus condiciones de trabajo en el período</t>
  </si>
  <si>
    <t xml:space="preserve"> Número de Colaboradores programados en el período</t>
  </si>
  <si>
    <t>Inspecciones a puestos de trabajo</t>
  </si>
  <si>
    <t>Corresponde a la sumatoria de las inspecciones a puestos de trabajo efectivamente adelantadas en el periodo de reporte</t>
  </si>
  <si>
    <t>Corresponde a la sumatoria de las inspecciones a puestos de trabajo programadas en el periodo de reporte</t>
  </si>
  <si>
    <t xml:space="preserve">anual </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</si>
  <si>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</si>
  <si>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</si>
  <si>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Inspecciones a puestos de trabjo</t>
  </si>
  <si>
    <t>Se realizaron 9 informes a puestos de trabajo de los colaboradores por parte de la profesional fisioterapeuta de la ARL.  Debido a la emergencia sanitaria COVID 19 se procedio a hacer un reporte a corte 31 de mayo.Evidencia A14</t>
  </si>
  <si>
    <t>aplicación de encuesta de sintomatologia musculo esqueletica</t>
  </si>
  <si>
    <t>Se envió la encuesta de  sintomatologia musculo esquelética. Debido a la emergencia sanitaria COVID 19 se procedio a hacer un reporte a corte 31 de mayo. Evidencia A14</t>
  </si>
  <si>
    <t>Levantamiento y/o actualización de matrices  de identificación de peligros, valoración y determinación de controles</t>
  </si>
  <si>
    <t>Cumplir el 100%  porciento de las investigaciones oportunas de los accidentes y enfermedades laborales.</t>
  </si>
  <si>
    <t>Porcentaje cumplido de las investigaciones oportunas de los accidentes y enfermedades laborales.</t>
  </si>
  <si>
    <t>Cumplir con las investigaciones oportunas de los  accidentes y enfermedades laborales.</t>
  </si>
  <si>
    <t>Registros de la investigación de accidentes de trabajo y enfermedades laborales.</t>
  </si>
  <si>
    <t>(Número de accidentes y enfermedades laborales investigados oportunamente en el periodo/ Número de total de accidentes y enfermedades laborales investigados en el periodo)*100</t>
  </si>
  <si>
    <t>Número de  accidentes y enfermedades laborales investigados oportunamente en el periodo</t>
  </si>
  <si>
    <t>Número de total de  accidentes y enfermedades laborales investigados en el periodo</t>
  </si>
  <si>
    <t>Accidentes y enfermedades laborales investigados</t>
  </si>
  <si>
    <t>Accidentes  y enfermedades laborales investigados</t>
  </si>
  <si>
    <t>Corresponde a la sumatoria del número de  accidentes y enfermedades laborales investigadas oportunamente en el periodo de reporte</t>
  </si>
  <si>
    <t>Corresponde a la sumatoria del número total de accidentes y enfermedades laborales investigadas en el periodo de reporte</t>
  </si>
  <si>
    <t>Entre los meses de octubre a diciembre se realizaron dentro de los tiempos establecidos las investigaciones de los accidentes sucedidos.</t>
  </si>
  <si>
    <r>
      <rPr>
        <b/>
        <sz val="10"/>
        <color theme="1"/>
        <rFont val="Arial"/>
        <family val="2"/>
      </rPr>
      <t>Formato de Anexo de Ac</t>
    </r>
    <r>
      <rPr>
        <b/>
        <sz val="10"/>
        <color rgb="FF000000"/>
        <rFont val="Arial"/>
        <family val="2"/>
      </rPr>
      <t>tividades</t>
    </r>
  </si>
  <si>
    <t>Cumplir el 100%  porciento de las investigaciones oportunas de los  accidentes y enfermedades laborales.</t>
  </si>
  <si>
    <r>
      <rPr>
        <b/>
        <sz val="11"/>
        <color rgb="FF0F243E"/>
        <rFont val="Calibri"/>
        <family val="2"/>
      </rPr>
      <t>Sección No. 1: PROGRAMACIÓN  VIGENCIA _</t>
    </r>
    <r>
      <rPr>
        <b/>
        <u/>
        <sz val="11"/>
        <color rgb="FF003366"/>
        <rFont val="Calibri"/>
        <family val="2"/>
      </rPr>
      <t>2020</t>
    </r>
  </si>
  <si>
    <t>Realización de las investigaciones de accidentes de trabajo y enfermedades laborales</t>
  </si>
  <si>
    <t>Adelantar las investigaciones de los accidentes y enfermedades de trabajo que se presenten</t>
  </si>
  <si>
    <t xml:space="preserve">Se adelantaron las investigaciones de 21 accidentes ocurridos entre enero y marzo </t>
  </si>
  <si>
    <t>Entre los meses de abril y mayo sucedieron 8 accidentes los cuales fueron investigados. Evidencia A15</t>
  </si>
  <si>
    <t>Entre los meses de julio a septiembre sucedieron 12 accidentes los cuales fueron investigados 9. Evidencia A14</t>
  </si>
  <si>
    <t>Entre los meses de octubre a diciembre se realizaron dentro de los tiempos establecidos las investigaciones de los accidentes sucedidos. Evidencia A14</t>
  </si>
  <si>
    <t>Cumplir el 80% porciento de los objetivos planteados en seguridad y salud en el trabajo</t>
  </si>
  <si>
    <t>Porcentaje cumplido de los objetivos planteados en seguridad y salud en el trabajo</t>
  </si>
  <si>
    <t>Efectividad</t>
  </si>
  <si>
    <t>Cumplir con los objetivos planteados en seguridad y salud en el trabajo</t>
  </si>
  <si>
    <t>Plan de Trabajo Anual (Documento de despliegue de objetivos)</t>
  </si>
  <si>
    <t>(No. de objetivos del SG SST cumplidos/No. total de objetivos del SG SST)*100%</t>
  </si>
  <si>
    <t>Número de objetivos del SG SST cumplidos</t>
  </si>
  <si>
    <t>Número  total de objetivos del SG SST</t>
  </si>
  <si>
    <t>Objetivos del SG SST</t>
  </si>
  <si>
    <t>Sumatoria de objetivos cumplidos en seguridad y salud en el trabajo</t>
  </si>
  <si>
    <t>Sumatoria del total de objetivos planteados en seguridad y salud en el trabajo</t>
  </si>
  <si>
    <t>Según la ejecución del plan de trabajo anual 2020, se dio cumplimiento a los objetivos planteados del SG-SST, identificando los peligros, promocionando y protegiendo la seguridad y salud de los colaboradores,  logrando una mejora continua del sistema.</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</si>
  <si>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</si>
  <si>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</si>
  <si>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avance del cumplimiento de los objetivos</t>
  </si>
  <si>
    <t xml:space="preserve">Reporte de avance de los objetivos </t>
  </si>
  <si>
    <t>Teniendo en cuenta la ejecución del plan de trabajo anual, se establece que el cumplimiento de los objetivos se ha gestionado. Evidencia A15</t>
  </si>
  <si>
    <t>Gestionar el 50% porciento de las acciones de mejora.</t>
  </si>
  <si>
    <t>Porcentaje gestionado de las acciones de mejora.</t>
  </si>
  <si>
    <t>Gestionar con las dependencias encargadas los hallazgos identificados.</t>
  </si>
  <si>
    <t>Registros de la implementación de las acciones de mejora del SG SST, reportes del aplicativo de mejora.</t>
  </si>
  <si>
    <t>(No. de acciones de mejora gestionadas/No. total de acciones de mejora identificadas)*100%</t>
  </si>
  <si>
    <t>Número de acciones de mejora gestionadas</t>
  </si>
  <si>
    <t>Número total de acciones de mejora identificadas</t>
  </si>
  <si>
    <t>Acciones de mejora</t>
  </si>
  <si>
    <t>Corresponde a la sumatoria de las acciones de mejora gestionadas  en el periodo de reporte</t>
  </si>
  <si>
    <t xml:space="preserve">Corresponde a la sumatoria de las acciones de mejora identificadas  en el periodo </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</si>
  <si>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</si>
  <si>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</si>
  <si>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avance de las acciones de mejora identificadas</t>
  </si>
  <si>
    <t>Seguimiento a hallazgos identificados</t>
  </si>
  <si>
    <t>mayo</t>
  </si>
  <si>
    <t>Los seguimientos a las acciones de mejora relacionadas con las inspecciones de seguridad están en proceso. Se verificarán una vez se reanude trabajo en oficina. Evidencia  A17</t>
  </si>
  <si>
    <t>Verificación de acciones de mejora</t>
  </si>
  <si>
    <t>Los seguimientos a las acciones de mejora relacionadas con las inspecciones de seguridad algunas han sido ejecutadadas y cerradas, sin embargo aun se encuentran en proceso otras para realizar con el contrato de mantenimiento locativo. Evidencia  A16</t>
  </si>
  <si>
    <t>Cumplir el 80% porciento de las actividades programadas en los programas de vigilancia epidemiológicos.</t>
  </si>
  <si>
    <t>Porcentaje cumplido de las actividades programadas en los programas de vigilancia epidemiológicos.</t>
  </si>
  <si>
    <t>Mitigar riesgos y peligros identificados en la entidad que afecte la salud de los colaboradores.</t>
  </si>
  <si>
    <t>Indicadores de Resultado de los Programas de Vigilancia epidemiológica de la salud de los trabajadores</t>
  </si>
  <si>
    <t>(Número de programas eficaces para el tratamiento del riesgo a partir de los programas de vigilancia epidemiológica de la salud de los trabajadores/Número de programas para el tratamiento del riesgo a partir de los programas de vigilancia epidemiológica de la salud de los trabajadores.</t>
  </si>
  <si>
    <t>Número de programas eficaces para el tratamiento del riesgo a partir de los programas de vigilancia epidemiológica de la salud de los trabajadores</t>
  </si>
  <si>
    <t>Número de programas para el tratamiento del riesgo a partir de los programas de vigilancia epidemiológica de la salud de los trabajadores</t>
  </si>
  <si>
    <t>Programas de vigilancia epidemiológica</t>
  </si>
  <si>
    <t>Corresponde a la sumatoria de programas eficaces para el tratamiento del riesgo a partir de los programas de vigilancia epidemiológica de la salud de los trabajadores adelantados en el periodo</t>
  </si>
  <si>
    <t>Corresponde a la sumatoria del número de programas para el tratamiento del riesgo a partir de los programas de vigilancia epidemiológica de la salud de los trabajadores adelantados en el periodo</t>
  </si>
  <si>
    <t>Durante el cuarto trimestre se adelantaron varias actividades preventivas y talleres con el IDRD con el fin de continuar la prevención cardiovascular.</t>
  </si>
  <si>
    <t xml:space="preserve">La entidad cuenta con tres Programas de vigilancia (Cardiovascular, desordenes musculo esqueleticos y psicosocial), los cuales se ejecutaron conjunto con la asesoria por parte de ARL y acondicionados a la nueva realialidad que se vive en el mundo sobre la pandemia. </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</si>
  <si>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</si>
  <si>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</si>
  <si>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avance de las las actividades programadas en los programas de vigilacia epidemiologico</t>
  </si>
  <si>
    <t>Deasarrolo de actividades del programa músculo esquelético</t>
  </si>
  <si>
    <t>Se envió la encuesta sobre desórdenes músculo esqueléticos, capacitaciones, escuela terapéuticas,  seguimientos a casos especiales sobre riesgo biomecánico de trabajo en casa;  se está adelantando intervención en riesgo psicosocial a demanda por el covid-19, se adelantado dos talleres para mejorar el clima laboral de una dependencia y se envían tips  a través de la campaña" Más amables más humanos "  Este indicador es anual pero debido a la emergencia sanitaria se realizo reporte al mayo 31. Se presentan evidencias de avance A18</t>
  </si>
  <si>
    <t>Deasarrolo de actividades del programa en riesgo psicosocial</t>
  </si>
  <si>
    <t>Se adelantó atención psicologica individual a casos de colaboradores con condiciones intra, extra o individual, al igual que a los casos confirmados y sospechosos para COVID-19</t>
  </si>
  <si>
    <t>Deasarrollo de actividades del programa en riesgo Cardiovascular</t>
  </si>
  <si>
    <t>Durante el cuarto trimestre se adelantaron varias actividades preventivas y talleres con el IDRD con el fin de continuar la prevención cardiovascular. Evidencia 17A</t>
  </si>
  <si>
    <t>Disminuir el 0,08% porciento de accidentes en comparación con el año anterior.</t>
  </si>
  <si>
    <t>Porcentaje Disminuido de accidentes en comparación con el año anterior.</t>
  </si>
  <si>
    <t>Disminuir el número de Accidentes en comparación al año anterior.</t>
  </si>
  <si>
    <t>Reportes de Accidentalidad del SG SST - Calificación de origen de AT - Información de ausentismo.</t>
  </si>
  <si>
    <t>(Número de Accidentes de Trabajo que se presentaron en el mes/ Número de trabajadores en el mes)*100</t>
  </si>
  <si>
    <t>Número de Accidentes de Trabajo que se presentaron en el mes</t>
  </si>
  <si>
    <t>Número de trabajadores en el mes</t>
  </si>
  <si>
    <t>Accidentes de trabajo</t>
  </si>
  <si>
    <t>Corresponde a la sumatoria del número de accidentes de trabajo por mes</t>
  </si>
  <si>
    <t>Corresponde al total de trabajadores por mes</t>
  </si>
  <si>
    <t>Número de accidentes laborales 2019</t>
  </si>
  <si>
    <t>Entre los meses de octubre a diciembre de 2020 sucedieron 18 accidentes de trabajo, en comparación al año 2019 se diminuyo en 4 accidentes.</t>
  </si>
  <si>
    <t>,</t>
  </si>
  <si>
    <t>La accidentalidad presentada en el año 2019 con 105 accidentes, frente al 2020 con 63 accidentes laborales en la cual se muestra una disminución del 40% en los accidentes de trabajo presentados.</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</si>
  <si>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</si>
  <si>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</si>
  <si>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disminución de accidentes</t>
  </si>
  <si>
    <t>Reporte de accidentalidad, Calificación de origen del AT y Información de ausentismo</t>
  </si>
  <si>
    <t>De enero a marzo se generaron, 21 accidentes de trabajo. Evidencia A19</t>
  </si>
  <si>
    <t>De abril a  mayo, se generaron 8 accidentes de trabajo.  Evidencia A19</t>
  </si>
  <si>
    <t>Entre los meses de julio a septiembre sucedieron 12 accidentes de trabajo. Evidencia A18</t>
  </si>
  <si>
    <t>Entre los meses de octubre a diciembre de 2020 sucedieron 18 accidentes de trabajo, en comparación al año 2019 se diminuyo en 4 accidentes. Evidencia A18</t>
  </si>
  <si>
    <t>Disminuir el 1% porciento de días de incapacidad por accidentes de trabajo en comparación con el año anterior.</t>
  </si>
  <si>
    <t>Porcentaje Disminuido de días de incapacidad por accidentes de trabajo en comparación con el año anterior.</t>
  </si>
  <si>
    <t>Disminuir los días de incapacidad por accidentes de trabajo en comparación al año anterior.</t>
  </si>
  <si>
    <t>Reportes de Accidentalidad del SG - Calificación de origen de AT - Información de ausentismo.</t>
  </si>
  <si>
    <t>(Número de días de incapacidad por accidente de trabajo en el mes + el número de días cargados en el mes/ Número de trabajadores en el mes)*100%</t>
  </si>
  <si>
    <t>Número de días de incapacidad por accidente de trabajo en el mes + el número de días cargados en el mes</t>
  </si>
  <si>
    <t>No. de días de incapacidad</t>
  </si>
  <si>
    <t>No. de trabajdores</t>
  </si>
  <si>
    <t>Corresponde a la sumatoria de los días de incapacidad por accidente de trabajo en el mes, más(+) el número de días cargados en el mes</t>
  </si>
  <si>
    <t>Corresponde al número de trabajadores en el mes</t>
  </si>
  <si>
    <t>Entre los meses de octubre a diciembre se presentaron 70 días de incapacidad laboral.</t>
  </si>
  <si>
    <t>El ausentismo por accidentes de trabajo presentado en el año 2019 con 363 dias, frente al 2020 con 229 dias, se evidencia una disminución del 37%.</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</si>
  <si>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</si>
  <si>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</si>
  <si>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Días de incapacidad por accidentes de trabajo</t>
  </si>
  <si>
    <t>registro de días de incapacidad por accidentes de trabajo</t>
  </si>
  <si>
    <t>De enero a marzo se presentaron 66 días de incapacidad laboral.</t>
  </si>
  <si>
    <t>De abril a mayo se presentaron 36 días de incapacidad laboral.   Evidencia A20</t>
  </si>
  <si>
    <t>Entre los meses de julio a septiembre se presentaron 20 dias de incapacidad laboral. Evidencia A19</t>
  </si>
  <si>
    <t>Entre los meses de octubre a diciembre se presentaron 70 dias de incapacidad laboral. Evidencia A19</t>
  </si>
  <si>
    <t>Lograr 0% accidentes de trabajo mortales</t>
  </si>
  <si>
    <t>Accidentes de trabajo mortales logrados</t>
  </si>
  <si>
    <t>Continuar con una accidentalidad mortal en el 0%</t>
  </si>
  <si>
    <t>Reportes de Accidentalidad del SG - Calificación de origen de AT</t>
  </si>
  <si>
    <t>(Número de accidentes de trabajo mortales que se presentaron en el año/ Total de accidentes de trabajo que se presentaron en el año)100%</t>
  </si>
  <si>
    <t>Número de accidentes de trabajo mortales que se presentaron en el año</t>
  </si>
  <si>
    <t>Total de accidentes de trabajo que se presentaron en el año</t>
  </si>
  <si>
    <t xml:space="preserve">Accidentes de trabajo mortales </t>
  </si>
  <si>
    <t>Corresponde a la sumatoria del número de accidentes mortales reportados en el año</t>
  </si>
  <si>
    <t>Corresponde al total de accidentes de trabajo presentados en el año</t>
  </si>
  <si>
    <t>En la vigencia actual no se presento ninguno accidente mortal</t>
  </si>
  <si>
    <t>En la vigencia actual no se presento ninguno accidente mortal.</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</si>
  <si>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</si>
  <si>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</si>
  <si>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accidentes mortales</t>
  </si>
  <si>
    <t>Reporte y Calificación  de accidentes mortales</t>
  </si>
  <si>
    <t>Disminuir en 0.5% porciento en la aparición de casos por nuevos diagnósticos de enfermedad laboral</t>
  </si>
  <si>
    <t>Porcentaje disminuido en la aparición de casos por nuevos diagnósticos</t>
  </si>
  <si>
    <t>Sensibilizar a los colaboradores en autocuidado con el fin de que evitar el surgimiento de nuevos diagnósticos.</t>
  </si>
  <si>
    <t>Reportes de Enfermedad Laboral - Información de colaboradores</t>
  </si>
  <si>
    <t>(Número de casos nuevos y antiguos de enfermedad laboral en el periodo/ Promedio total de trabajadores en el periodo)*100%</t>
  </si>
  <si>
    <t>Número de casos nuevos  de enfermedad laboral en el periodo</t>
  </si>
  <si>
    <t>Promedio total de trabajadores en el periodo</t>
  </si>
  <si>
    <t xml:space="preserve">Número de casos </t>
  </si>
  <si>
    <t xml:space="preserve">Promedio total de trabajadores </t>
  </si>
  <si>
    <t>Corresponde a la sumatoria del número de casos nuevos y antiguos de enfermedad laboral reportados en el período</t>
  </si>
  <si>
    <t>Corresponde  al promedio de trabajadores en el periodo</t>
  </si>
  <si>
    <t>En la vigencia actual se presentó el reporte de una enfermedad laboral, disminuyendo en el 0,05%</t>
  </si>
  <si>
    <t>En la vigencia actual se presento el reporte de una enfermedad laboral, disminuyendo en el 0,05%</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</si>
  <si>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</si>
  <si>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</si>
  <si>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disminuación de nuevos casos de enfermedad laboral</t>
  </si>
  <si>
    <t>Notificación de casos diagnosticados como enfermedad laboral</t>
  </si>
  <si>
    <t>En la vigencia actual se presentó el reporte de una enfermedad laboral, disminuyendo en el 0,05%. Evidencia 21A</t>
  </si>
  <si>
    <t>Disminuir el 1% porciento del número de casos presentados por enfermedad laboral</t>
  </si>
  <si>
    <t>Porcentaje disminuido del número de casos presentados por enfermedad laboral</t>
  </si>
  <si>
    <t>Sensibilizar a los colaboradores en autocuidado con el fin de que no se incrementen los casos por enfermedad laboral.</t>
  </si>
  <si>
    <t>Reportes de Enfermedad Laboral - Información de colaboradores.</t>
  </si>
  <si>
    <t>(Número de casos nuevos de enfermedad laboral en el periodo/ Promedio total de trabajadores en el periodo)*100</t>
  </si>
  <si>
    <t>Número de casos nuevos de enfermedad laboral en el periodo</t>
  </si>
  <si>
    <t>Número de casos nuevos de enfermedad</t>
  </si>
  <si>
    <t>Promedio total de trabajadores</t>
  </si>
  <si>
    <t>Corresponde a la sumatoria del número de casos nuevos de enfermedad reportados en el periodo</t>
  </si>
  <si>
    <t>Corresponde al promedio de trabajadores en el periodo</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</si>
  <si>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</si>
  <si>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</si>
  <si>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disminución del numero de casos presentados por enfermedad laboral</t>
  </si>
  <si>
    <t>Reporte de ausentismo de enfermedades laborales</t>
  </si>
  <si>
    <t>Disminuir el 0,43% porciento de días de ausentismo</t>
  </si>
  <si>
    <t>Porcentaje disminuido de días de ausentismo</t>
  </si>
  <si>
    <t>Detectar focos que generan ausentismo en los servidores públicos.</t>
  </si>
  <si>
    <t>Reportes de ausentismo por causas relacionadas con la salud - Información de Colaboradores.</t>
  </si>
  <si>
    <t>(Número de días de ausencia por incapacidad laboral o común en el mes/ Número de días de trabajo programados en el mes)*100</t>
  </si>
  <si>
    <t>Número de días de ausencia por incapacidad laboral o común en el mes</t>
  </si>
  <si>
    <t>Número de días de trabajo programados en el mes</t>
  </si>
  <si>
    <t>Corresponde a la sumatoria del número de días de ausencia por incapacidad laboral o común en el período reportado</t>
  </si>
  <si>
    <t>Corresponde al total de días de trabajo programados en el mes</t>
  </si>
  <si>
    <t>El ausentismo laboral y comun presentado en el año 2019 con 827 dias, frente al 2020 con 788 dias, se evidencia una disminución del 4.7%. El porcentaje en el 2020 obtenido fue de 0,14% frente a la meta fijada</t>
  </si>
  <si>
    <t>ninguna para el periodo</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</si>
  <si>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</si>
  <si>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</si>
  <si>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Reporte de disminución del numero de casos presentados por enfermedad general</t>
  </si>
  <si>
    <t>Reporte de ausentismo de enfermedad laboral y enfermedad de origen comun</t>
  </si>
  <si>
    <t>En el periodo entre enero y marzo se presentaron  713 días de incapacidad tanto de origen común como laboral.</t>
  </si>
  <si>
    <t>En el periodo entre enero y mayo se presentaron 713 días de incapacidad tanto de origen común como laboral frente a  755 ausencias en el año 2019 Evidencia A24</t>
  </si>
  <si>
    <t>En el periodo de julio a septiembre se presentaron 127 días de incapacidad tanto de origen común como laboral. Evidencia A23</t>
  </si>
  <si>
    <t xml:space="preserve">Adelantar el 100% de las actividades necesarias para realizar la Evaluación de Desempeño Laboral </t>
  </si>
  <si>
    <t>Evaluación del Desempeño Laboral</t>
  </si>
  <si>
    <t>Hacer seguimiento al cumplimiento de las actividades, a cargo de la Dirección de Talento Humano, para adelantar la Evaluación del Desempeño Laboral</t>
  </si>
  <si>
    <t>Registros Administrativos</t>
  </si>
  <si>
    <t>Porcentaje de avance de las actividades ejecutadas para realizar la evaluación de desempeño / Total de porcentaje de avance de evalaución de desempeño laboral programado</t>
  </si>
  <si>
    <t>Porcentaje de avance de las actividades ejecutadas  para realizar la evaluación de desempeño</t>
  </si>
  <si>
    <t>Total de porcentaje de avance de evaluación de desempeño laboral programado</t>
  </si>
  <si>
    <t>Corresponde a la sumatoria de los porcentajes de avance de las actividades ejecutadas en el periodo de reporte</t>
  </si>
  <si>
    <t>Corresponde al total de porcentaje programado para ser ejecutado en la vigencia</t>
  </si>
  <si>
    <t>Se realizó la publicación de los acuerdos de gestión correspondientes a la vigencia 2020 de los Gerentes Públicos de la Secretaría Distrital de Movilidad.</t>
  </si>
  <si>
    <t>Se adelantaron las gestiones correspondientes para la evaluación de la gestión, se enviaron correos recordando las fechas, se efectuó seguimiento, se realizaron revisiones de las evaluaciónes, se gestionó ante la CNSC, orientación y solicitud casos presentados en el registro de la información en el aplicativo EDL, se enviaron los instrumentos para cada evaluación (Acuerdos de Gestión, Evaluaciónes en aplicativo EDL, formato gestión rendimiento de los empleados en provisionalidad. El incumpliminto del indicador obedeció a error en el reporte de avance ponderado de los meses de enero y abril en los cuales se reporto 12%, pero como se evidencia en las observaciones, se entregaron los soportes de las actividades realizadas.</t>
  </si>
  <si>
    <t>Contar con un mecanismo para la evaluación del desempeño de los funcionarios de carrera administrativa en la entidad.</t>
  </si>
  <si>
    <t xml:space="preserve">Olga Abril
Andrea Isabel Gacha
</t>
  </si>
  <si>
    <t>SISTEMA INTEGRADO DE GESTION DISTRITAL  BAJO EL ESTÁNDAR MIPG</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</si>
  <si>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</si>
  <si>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r>
      <rPr>
        <b/>
        <sz val="11"/>
        <color rgb="FF003366"/>
        <rFont val="Calibri"/>
        <family val="2"/>
      </rPr>
      <t>_</t>
    </r>
  </si>
  <si>
    <t xml:space="preserve">EVALUACIÓN ANUAL </t>
  </si>
  <si>
    <t>Diseñar y enviar a los involucrados comunicación interna como recordatorio de esta fase</t>
  </si>
  <si>
    <t>se adjunta evidencia sobre comunicación interna como recordatorio de esta fase correo a funcionarios de carrera y acuerdos gestión.</t>
  </si>
  <si>
    <t>Consolidar los resultados de la evaluación del desempeño laboral</t>
  </si>
  <si>
    <t>se adjunta reportes EDL-CNSC.</t>
  </si>
  <si>
    <t xml:space="preserve">Socializar las herramientas adoptadas para el proceso de evaluación </t>
  </si>
  <si>
    <t>se adjunta evidencia sobre Socializar las herramientas adoptadas para el proceso de evaluación correo a funcionarios de carrera y acuerdos gestión</t>
  </si>
  <si>
    <t>CONCERTACIÓN DE COMPROMISOS</t>
  </si>
  <si>
    <t>se adjunta evidencia copias de correo electrónico como medio de comunicación.</t>
  </si>
  <si>
    <t>SEGUIMIENTO</t>
  </si>
  <si>
    <t>se adjunta evidencia de actividades de seguimiento casos EDL</t>
  </si>
  <si>
    <t xml:space="preserve">EVALUACIÓN SEMESTRAL </t>
  </si>
  <si>
    <t>Se envió comunicación por correo, a funcionarios de Acuerdos de Gestión, Carrera y Provisionales</t>
  </si>
  <si>
    <t>Verificar con los evaluadores el cumplimiento de esta fase.</t>
  </si>
  <si>
    <t>se efectuó seguimiento de las presentacioes de las evaluaciones. Se adjunta matriz seguimiento consolidado evaluaciones. y correos seguimiento. adicionalmente se brinda orientación</t>
  </si>
  <si>
    <t>Se enviaron comunicaciones con recordatorio de las fechas de evaluación para los gerentes públicos, funcionarios de carrera adva y asesores que efectúan evaluación en el aplicativo EDL, y a los provisionales (en todos los casos para evaluadores y evaluados)</t>
  </si>
  <si>
    <t>Cumplir el 100% de las actividades propuestas en el Modelo Integrado de Planeación y Gestión - MIPG por la Dirección de Talento Humano</t>
  </si>
  <si>
    <t>Cumplimiento de las acciones de MIPG</t>
  </si>
  <si>
    <t>Verificar el cumplimiento de los compromisos adquiridos por la Dirección de Talento Humano en el marco de la implementación del MIPG en la vigencia</t>
  </si>
  <si>
    <t>Porcentaje de avance en actividades ejecutadas en el modelo MIPG / Porcentaje total  de avance de actividades programadads en el modelo MIPG en la vigencia</t>
  </si>
  <si>
    <t>Porcentaje de avance en actividades ejecutadas en el modelo MIPG ejecutadas</t>
  </si>
  <si>
    <t>Porcentaje total  de avance de actividades programado n el modelo MIPG en la vigencia</t>
  </si>
  <si>
    <t>Son las actividades ponderadas porcentualmente que en el periodo de reporte se culminaron y se registran en el anexo de actividades</t>
  </si>
  <si>
    <t>Total de porcentaje de actividades primarias y/o secundarias programado en la vigencia</t>
  </si>
  <si>
    <t xml:space="preserve">Se realizó la verificación  del cumplimiento de los compromisos adquiridos por la Dirección de Talento Humano en el marco de la implementación del MIPG en la vigencia, así mismo se han adelantado algunas acciones previstas para el último trimestre del año con lo que se genera mayor cierre de brechas identificadas en el FURAG. </t>
  </si>
  <si>
    <t>Se han finalizado 22 de las 45 estrategias FURAG a cargo de la Dirección de Talento Humano, definidas en el Plan de Adecuación y Sostenibilidad, las demás estrategias se encuentran en ejecución.</t>
  </si>
  <si>
    <t>Ninguna en el período.</t>
  </si>
  <si>
    <t>Contar con las herramientas de gestión establecidas en el marco del Modelo Integrado de Planeación y Gestión - MIPG</t>
  </si>
  <si>
    <t xml:space="preserve">Alberto Virguez - Olga Abril - Maritza Cortes - Diana Herrera - Nubia Avila.  
</t>
  </si>
  <si>
    <t xml:space="preserve">Alberto Virguez </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</si>
  <si>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</si>
  <si>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2020</t>
    </r>
  </si>
  <si>
    <t>Planeación Estrategica 
Gestión del Talento Humano</t>
  </si>
  <si>
    <t xml:space="preserve">Formulación y Adopción de los Planes y Programas de Talento Humano de conformidad con el Decreto 612 de 2018 </t>
  </si>
  <si>
    <t>Se encuentra publicado en la pág. Web y en la intranet</t>
  </si>
  <si>
    <t>Contar con la trazabilidad electrónica y física de la historia laboral de cada servidor de la Direccion  Talento Humano.</t>
  </si>
  <si>
    <t xml:space="preserve">Actualizar en las bases de datos de la Direccion de Talento Humano las novedades de personal que hayan lugar </t>
  </si>
  <si>
    <t>Base datos excel registro</t>
  </si>
  <si>
    <t>Programa de bilinguismo en la entidad</t>
  </si>
  <si>
    <t xml:space="preserve">Divulgar el programa de bilinguismo en la entidad, de acuerdo con la oferta distrital </t>
  </si>
  <si>
    <t>socialización convenio Alianza Berliz (DASCD)</t>
  </si>
  <si>
    <t>Plan de Bienestar Social y mejoramiento del Clima Laboral 2019
Plan de Incentivos Institucionales</t>
  </si>
  <si>
    <t>Llevar registros de todas las actividades de bienestar y capacitación realizadas, y contar con información sistematizada sobre número de asistentes y servidores que participaron en las actividades, incluyendo familiares.</t>
  </si>
  <si>
    <t>Base datos excel registro capacitaciones</t>
  </si>
  <si>
    <t>Incluir y otorgar incentivos para los equipos de trabajo en el Plan de Bienestar e implementar los resultados.</t>
  </si>
  <si>
    <t>Plan Incentivos publicado, acciones incentivos (apoyo educación formal)</t>
  </si>
  <si>
    <t>Elaborar el  diagnóstico de necesidades como insumo para el Plan de Bienestar e Incentivos con la respuesta de  por lo menos el 50% de los servidores de la Entidad</t>
  </si>
  <si>
    <t>Implementar mejoras a patir de las mediciones del clima organizacional</t>
  </si>
  <si>
    <t>Acuerdos de Gestión</t>
  </si>
  <si>
    <t>Se ha facilitado el proceso de acuerdos de gestión implementando la normatividad vigente y haciendo las capacitaciones correspondientes</t>
  </si>
  <si>
    <t>correos institucionales</t>
  </si>
  <si>
    <t>Planes de mejoramiento individual con base en los resultados de las evaluaciones de desempeño</t>
  </si>
  <si>
    <t>correos institucionales, matriz seguimiento</t>
  </si>
  <si>
    <t>Planes de mejoramiento con base en necesidades de capacitación realizada por Talento Humano</t>
  </si>
  <si>
    <t>Como parte de las activdades de mejora, se ha brindado orientación a las dependencias en relación con el instrumento de evaluación de la gestión de los Grentes Públicos, se socializó la capacitación del DASCD para el tema del mérito. Se incorporan en las actividades semanales, calendario.</t>
  </si>
  <si>
    <t>Plan Institucional de Capacitación e Inducción - PIC</t>
  </si>
  <si>
    <t>Evaluar y generar mejoras sobre la fase de ejecución del PIC - Indicadores de Percepción e Impacto</t>
  </si>
  <si>
    <t>Evaluaciones cursos coaching, iso 9001:2015,cualificación del servicio</t>
  </si>
  <si>
    <t>Realizar la evaluación de la eficacia del PIC e implementar mejoras con base en los resultados</t>
  </si>
  <si>
    <t>evaluaciones cursos coaching, iso 9001:2015, cualificación del servicio(DAC)</t>
  </si>
  <si>
    <t>Evaluar y revisar la eficacia de las actividades de integración cultural incluidas en el PIC</t>
  </si>
  <si>
    <t>evaluación cualificación del servicio (DAC). Se reporta en informe a marzo</t>
  </si>
  <si>
    <t>Evaluar y revisar la eficacia de las actividades realizadas en el marco del buen gobierno</t>
  </si>
  <si>
    <t>Capacitación Interinstitucional, se enviaron 130 encuestas, respondieron 46 y se obtuvo un resultado de satisfacción del 70%.</t>
  </si>
  <si>
    <t>Evaluar y se revisar la  eficacia de la actividades de Contratación Pública en el Plan de Capacitación</t>
  </si>
  <si>
    <t>No se realizaron actividades de capacitación sobre contratación pública</t>
  </si>
  <si>
    <t>Evaluar y revisar la eficacia de las  actividades de Derechos humanos  realizada en el Plan de Capacitación</t>
  </si>
  <si>
    <t>Evolución de los Derechos Humanos realizada interistitucionalmente por el DASCD.</t>
  </si>
  <si>
    <t>Evaluar y revisar la eficacia de las  actividades  de Gestión administrativa  realizadas en el Plan de Capacitación</t>
  </si>
  <si>
    <t>En el periodo se realizaron actividades de capacitación que se pueden incluir en gestión administrativa como la capacitación en ORFEO. que fue actividad de autogestión, reportadas en la hoja A3. del presente informe</t>
  </si>
  <si>
    <t>Evaluar y revisar la eficacia de las  actividades  de Gestión de las tecnologías realizadas en el Plan de Capacitación</t>
  </si>
  <si>
    <t>curso seguridad de la información. Para certificarse debe aprobar el curso</t>
  </si>
  <si>
    <t>Evaluar y revisar la eficacia de las  actividades  de Gestión documental realizadas en el Plan de Capacitación</t>
  </si>
  <si>
    <t>En el periodo se realizaron actividades de capacitación en gestión documental como la capacitación en ORFEO . que fue actividad de autogestión, reportadas en la hoja A3. del presente informe</t>
  </si>
  <si>
    <t>Evaluar y revisar la eficacia de las  actividades  de Gestión financiera realizadas en el Plan de Capacitación</t>
  </si>
  <si>
    <t>julio</t>
  </si>
  <si>
    <t>En el primer y segundo trimestre se realizaron a través del DASCD, capaitaciones sobre presupuesto publico</t>
  </si>
  <si>
    <t>Inlcuir en el plan de capacitación actividades de Gobierno en Línea, evaluar y revisar la eficacia.</t>
  </si>
  <si>
    <t>Incluida en pic desarrollo interistitucional ( a las interistitucionales no se hace evaluación impacto)</t>
  </si>
  <si>
    <t>Evaluar y revisar la eficacia de las  actividades  de innovación realizadas en el Plan de Capacitación</t>
  </si>
  <si>
    <t>2.5%</t>
  </si>
  <si>
    <t>Se realizó el curso de gestión del conocimiento e innovación y se trabajó en la coordinación de las actividades de la feria de innovación</t>
  </si>
  <si>
    <t>Evaluar y revisar la eficacia de las  actividades  de participación ciudadana realizadas en el Plan de Capacitación</t>
  </si>
  <si>
    <t>En el periodo se realizó por parte de la Secretaría General la capacitación sobre Gobernanza Pública Conceptualización de los Pilares de Transparencia, Participación y Col</t>
  </si>
  <si>
    <t>Evaluar y revisar la eficacia de las  actividades  de servicio al ciudadano realizadas en el Plan de Capacitación</t>
  </si>
  <si>
    <t>evaluación cualificación del servicio (DAC)</t>
  </si>
  <si>
    <t>Evaluar y revisar la eficacia de las  actividades  de sostenibilidad ambiental realizadas en el Plan de Capacitación</t>
  </si>
  <si>
    <t>Se realizó la semana del medio ambiente en el primer semeste pero no reportaron evidencias</t>
  </si>
  <si>
    <t>Evaluar y revisar la eficacia de las  actividades  de Derecho de acceso a la información  realizadas en el Plan de Capacitación</t>
  </si>
  <si>
    <t>curso seguridad de la información. Para certificarse debe aprobar el curso (rportado en segundo trimestre)</t>
  </si>
  <si>
    <t>Divulgar el programa de bilinguismo en la entidad</t>
  </si>
  <si>
    <t>socialización convenio Alianza Berliz (DASCD), No se recibieron convocatorias por parte del DASCD. la ultima fuen en el mes de octubre</t>
  </si>
  <si>
    <t>Estrategia para adaptacion al cambio</t>
  </si>
  <si>
    <t>Brindar apoyo emocional a las personas que se retiran (por pensión, reestructuración o finalización del nombramiento en provisionalidad) para afrontar el cambio.</t>
  </si>
  <si>
    <t>plan de bienestar y clima organizacional publicado en la intranet</t>
  </si>
  <si>
    <t>Plan Anual de Vacantes
Plan de Previsión de Recursos Humanos</t>
  </si>
  <si>
    <t>Proveer las vacantes en forma definitiva oportunamente, de acuerdo con el Plan Anual de Vacantes</t>
  </si>
  <si>
    <t>Proveer las vacantes de forma temporal oportunamente por necesidades del servicio, de acuerdo con el Plan Anual de Vacantes</t>
  </si>
  <si>
    <t>Contar con mecanismos para verificar si existen servidores de carrera administrativa con derecho preferencial para ser encargados</t>
  </si>
  <si>
    <t>plan de vacantes ublicado en la intranet</t>
  </si>
  <si>
    <t>Registrar y analizar las vacantes y los tiempos de cubrimiento, especialmente de los gerentes públicos.</t>
  </si>
  <si>
    <t>Llevar registros apropiados del número de gerentes públicos que hay en la entidad, así como de su movilidad</t>
  </si>
  <si>
    <t>Realizar el 100% de las actividades programadas en el Plan Anticorrupción y de Atención al Ciudadano de la vigencia por la Dirección de Talento Humano</t>
  </si>
  <si>
    <t>4. Ser ejemplo en la rendición de cuentas a la ciudadanía</t>
  </si>
  <si>
    <t>Cumplimiento del P.A.A.C</t>
  </si>
  <si>
    <r>
      <rPr>
        <sz val="9"/>
        <color theme="1"/>
        <rFont val="Arial"/>
        <family val="2"/>
      </rPr>
      <t>Verificar el cumplimiento de los compromisos adquiridos por la Oficina Asesora de Planeación</t>
    </r>
    <r>
      <rPr>
        <sz val="9"/>
        <color rgb="FFFF0000"/>
        <rFont val="Arial"/>
        <family val="2"/>
      </rPr>
      <t xml:space="preserve"> </t>
    </r>
    <r>
      <rPr>
        <sz val="9"/>
        <color theme="1"/>
        <rFont val="Arial"/>
        <family val="2"/>
      </rPr>
      <t>en el P.A.A.C. de la vigencia</t>
    </r>
  </si>
  <si>
    <t>(Total actividades ejecutadas / Total actividades programadas)*100</t>
  </si>
  <si>
    <t xml:space="preserve">Total actividades ejecutadas </t>
  </si>
  <si>
    <t>Total actividades programadas</t>
  </si>
  <si>
    <t>Cantidad</t>
  </si>
  <si>
    <t>Corresponde a las actividades efectivamente realizadas y evidenciadas</t>
  </si>
  <si>
    <t>Corresponde a las actividades registradas en cada componente del P.A.A.C. donde participa la SPS</t>
  </si>
  <si>
    <t>La DTH llevo a cabo las actividades programadas en el cronograma del  PAAC 2020 en referencia al capitulo de iniciativas adicionales y PGI a corte 31 de diciembre de 2020.</t>
  </si>
  <si>
    <t xml:space="preserve">El proceso de Gestión del Talento Humano realizó el seguimiento y monitoreo a los riesgos asociados, de conformidad con los lineamientos impartidos por la Oficina Asesora de Planeación Institucional y la Oficina de Control Interno, así mismo como la atención a las actividades programadas en el PAAC 2020. </t>
  </si>
  <si>
    <t xml:space="preserve">Dar respuesta oportuna a los requerimientos presentados por las partes interesadas aplicando los principios y valores Institucionales. </t>
  </si>
  <si>
    <t xml:space="preserve">Diana Aponte </t>
  </si>
  <si>
    <r>
      <rPr>
        <b/>
        <sz val="10"/>
        <color theme="1"/>
        <rFont val="Arial"/>
        <family val="2"/>
      </rPr>
      <t>Formato de Anexo de Ac</t>
    </r>
    <r>
      <rPr>
        <b/>
        <sz val="10"/>
        <color rgb="FF000000"/>
        <rFont val="Arial"/>
        <family val="2"/>
      </rPr>
      <t>tividades</t>
    </r>
  </si>
  <si>
    <r>
      <rPr>
        <b/>
        <sz val="11"/>
        <color rgb="FF0F243E"/>
        <rFont val="Calibri"/>
        <family val="2"/>
      </rPr>
      <t>Sección No. 1: PROGRAMACIÓN  VIGENCIA _</t>
    </r>
    <r>
      <rPr>
        <b/>
        <u/>
        <sz val="11"/>
        <color rgb="FF003366"/>
        <rFont val="Calibri"/>
        <family val="2"/>
      </rPr>
      <t xml:space="preserve">2020 </t>
    </r>
  </si>
  <si>
    <t>Componente gestión del Riesgo</t>
  </si>
  <si>
    <t>Incluir en el Plan de Incentivos 2020, los incentivos para el reconocimiento del servicio.</t>
  </si>
  <si>
    <r>
      <rPr>
        <b/>
        <sz val="11"/>
        <color theme="1"/>
        <rFont val="Arial"/>
        <family val="2"/>
      </rPr>
      <t xml:space="preserve">Anexos (cargados en drive): Plan de Incentivos 2020 - </t>
    </r>
    <r>
      <rPr>
        <sz val="11"/>
        <color theme="1"/>
        <rFont val="Arial"/>
        <family val="2"/>
      </rPr>
      <t>En el aparte No 4 ESTRATEGIAS - PLAN DE INCENTIVOS se encuentran detalladas las actividades correspondientes al
reconocimiento del servicio de los colaboradores de la SDM y otros reconocimientos. Páginas 4-6 y 7.</t>
    </r>
  </si>
  <si>
    <t>Incluir en el PIC Sensibilización en cultura de servicio y Capacitaciones en mejoramiento y satisfacción en el servicio.</t>
  </si>
  <si>
    <r>
      <rPr>
        <b/>
        <sz val="11"/>
        <color theme="1"/>
        <rFont val="Arial"/>
        <family val="2"/>
      </rPr>
      <t>Anexos (cargados en drive): Plan de Capacitación 2020:</t>
    </r>
    <r>
      <rPr>
        <sz val="11"/>
        <color theme="1"/>
        <rFont val="Arial"/>
        <family val="2"/>
      </rPr>
      <t xml:space="preserve"> El plan de capacitación tiene dentro de su aparte de GESTIÓN DE TRÁMITES Y SERVICIOS PARA LA CIUDADANÍA el objetivo de definir e implementar lineamientos para la prestación oportuna y eficiente de los trámites y servicios, identificando las necesidades de la ciudadanía y así propender por satisfacción de las partes interesadas.  Es por ello que la sensibilización en cultura de servicio y Capacitaciones en mejoramiento y satisfacción en el servicio, se encuentran enmarcadas dentro del eje de creación de valor público, que se puede encontrar dentro de la matriz de Excel anexo_1.plan_de_accion_pic_31-01-2020. 
</t>
    </r>
  </si>
  <si>
    <t>Desarrollar la documentación requerida para la implementación de la política de conflicto de interés en la SDM</t>
  </si>
  <si>
    <r>
      <rPr>
        <b/>
        <sz val="11"/>
        <color theme="1"/>
        <rFont val="Arial"/>
        <family val="2"/>
      </rPr>
      <t>Anexos (cargados en drive): documento de “Lineamientos para el Conflicto de Interés”:</t>
    </r>
    <r>
      <rPr>
        <sz val="11"/>
        <color theme="1"/>
        <rFont val="Arial"/>
        <family val="2"/>
      </rPr>
      <t xml:space="preserve"> La Secretaría Distrital de Movilidad está comprometida con la transparencia y la lucha contra la corrupción, definiendo y apropiando los mecanismos para la declaración de conflictos de interés en los que puedan incurrir todas aquellas personas que tengan una vinculación laboral o contractual alguna con la Entidad en el ejercicio de su función pública, de tal manera que en su actuar siempre esté presente la transparencia y el buen gobierno. Igualmente, establece las directrices para identificar y resolver las situaciones de conflicto de intereses que se presenten.
En el cumplimiento de sus funciones y deberes los colaboradores (servidores públicos y contristas) de la SDM están llamados a desarrollar su actividad con apego a las disposiciones constitucionales, legales y reglamentarias; y, por principio, orientar su actuación aplicando principios como la Vocación de servicio, Inclusión, Compromiso y Optimización de recursos públicos; ejercer su cargo, funciones o actividades con estricto apego a la normatividad que rige la administración pública. La orientación de las acciones hacia los principios y valores establecidos en el código de integridad, permitirán posicionar a la Secretaría Distrital de Movilidad como un ejemplo de transparencia y rectitud no sólo en el Distrito Capital, sino también en el país.
Este documento de “Lineamientos para el Conflicto de Interés”, es anexo al código de integridad y está diseñado para que su aplicación sea dirigida a cargos directivos, supervisores de contratos, interventores, servidores públicos y contratistas de la Entidad, estableciendo los lineamientos para la detección, prevención y administración de potenciales conflictos de interés derivados del desarrollo de todas las actividades de la Secretaría Distrital de Movilidad.
Este documento se encuentra publicado en la intranet en el siguiente link: https://intranetmovilidad.movilidadbogota.gov.co/intranet/sites/default/files/2020-07-23/lineamientos-politica-de-conflicto-de-intereses-sdm-2020-v-1.0-1.pdf y sus formatos anexos. 
</t>
    </r>
  </si>
  <si>
    <t>Ajustar procedimiento de provisión de libre nombramiento y remoción</t>
  </si>
  <si>
    <r>
      <rPr>
        <b/>
        <sz val="11"/>
        <color theme="1"/>
        <rFont val="Arial"/>
        <family val="2"/>
      </rPr>
      <t xml:space="preserve">Anexos (cargados en drive): Procedimiento LNR: </t>
    </r>
    <r>
      <rPr>
        <sz val="11"/>
        <color theme="1"/>
        <rFont val="Arial"/>
        <family val="2"/>
      </rPr>
      <t xml:space="preserve">Se realizó la respectiva actualización al procedimiento para proveer un empleo de libre nombramiento y remoción y se envió correo electrónico a la OAPI junto con el procedimiento actualizado para su respectiva publicación. Este documento se encuentra publicado en la intranet en el siguiente link:
https://intranetmovilidad.movilidadbogota.gov.co/intranet/sites/default/files/2020-03-04/pa02-pr01-procedimiento-para-proveer-empleo-libre-nombramiento-version-3.0-de-03-03-2020.pdf
</t>
    </r>
  </si>
  <si>
    <t>Identificación de actores claves en la gestión de integridad.</t>
  </si>
  <si>
    <r>
      <rPr>
        <b/>
        <sz val="11"/>
        <color theme="1"/>
        <rFont val="Arial"/>
        <family val="2"/>
      </rPr>
      <t xml:space="preserve">Anexos (cargados en drive): memorandos remisorios: </t>
    </r>
    <r>
      <rPr>
        <sz val="11"/>
        <color theme="1"/>
        <rFont val="Arial"/>
        <family val="2"/>
      </rPr>
      <t xml:space="preserve">En el desarrollo de las actividades correspondientes a la Gestión de Integridad por parte de la Dirección de Talento Humano de la SDM, el pasado 12 de febrero se envió vía correo electrónico a cada jefe de área la solicitud de designación de su  gestor de integridad. Por su parte cada jefe remitió a la Directora de talento humano los nombres de su(s) representantes, para conformar el Equipo de Gestores de Integridad de la SDM 2020 V1. sin embargo, en razón a las novedades presentadas durante la presente vigencia, se procede a actualizar el Listado de Gestores de Integridad SDM, con el memorando MEMORANDO SDM-DTH - 144463 DE 2020  del 23 de septiembre de 2020
Para la designación se debio surtir este proceso dentro de cada dependencia: 
• Postulación Voluntaria del funcionario
• Una vez postulados los funcionarios, serán validados por sus compañeros de dependencia y por el jefe de la misma.
• Una vez validados los nombres por los Directivos, reportar a la Dirección de Talento Humano. 
• Surtido el proceso de postulación y validación se reconocerá de forma oficial el listado de Gestores de la entidad.
- Se anexa:
MEMORANDO SDM-DTH - 34995 DE 2020: Listado de Gestores de Integridad SDM de la Vigencia 2020. 
MEMORANDO SDM-DTH - 144463 DE 2020  del 23 de septiembre de 2020 por el cual se actualiza el Listado de Gestores de Integridad SDM de la Vigencia 2020. 
</t>
    </r>
  </si>
  <si>
    <t>Realizar sensibilización a gestores de integridad</t>
  </si>
  <si>
    <r>
      <rPr>
        <b/>
        <sz val="11"/>
        <color theme="1"/>
        <rFont val="Arial"/>
        <family val="2"/>
      </rPr>
      <t>Anexos (cargados en drive): presentacion y listado</t>
    </r>
    <r>
      <rPr>
        <sz val="11"/>
        <color theme="1"/>
        <rFont val="Arial"/>
        <family val="2"/>
      </rPr>
      <t xml:space="preserve"> Se realizó el taller de sensibilización y bienvenida a los gestores de integridad 2020 en conjunto con la OAPI el día 4 de marzo de 2020, el cual tuvo una agenda que incluyo: 
• Socialización Código de Integridad
• Socialización PAAC/2020
• Actividad DÍA DE LA INTEGRIDAD – PROPUESTAS Mayo/2020
• Presentación Gestores de Integridad
• Gestor de Integridad distinguido – Noviembre/2020
También se realizó una sensibilización anexa sobre Gestores de Integridad al grupo de Gestión en Vía, el día 13 de marzo de 2020. 
- Se anexa:
4. Lista de asistencia a taller de sensibilización día 4 de marzo de 2020
5. Lista de asistencia a taller de sensibilización día 13 de marzo de 2020
6. Presentación Gestores.
</t>
    </r>
  </si>
  <si>
    <t>Implementar lineamientos y mecanismos para evaluar la gestión de integridad.</t>
  </si>
  <si>
    <r>
      <rPr>
        <b/>
        <sz val="11"/>
        <color theme="1"/>
        <rFont val="Arial"/>
        <family val="2"/>
      </rPr>
      <t xml:space="preserve">Anexos (cargados en drive): documento “LINEAMIENTOS PARA EVALUAR LA GESTION DE INTEGRIDAD SECRETARÍA DISTRITAL DE MOVILIDAD VIGENCIA 2020 V.1” </t>
    </r>
    <r>
      <rPr>
        <sz val="11"/>
        <color theme="1"/>
        <rFont val="Arial"/>
        <family val="2"/>
      </rPr>
      <t xml:space="preserve">se pretende señalar los mecanismos con los cuales la SDM realizará seguimiento, dará cumplimiento y evaluará su Plan de Gestión de Integridad, inmerso en el Plan de Anticorrupción y de Atención al Ciudadano 2020, generando de manera participativa entre las Áreas, los Gestores de Integridad y los Colaboradores, acciones que motiven y permitan que toda la comunidad de la SDM asuma el compromiso de desempeñar sus funciones orientadas hacia el logro de una gestión integral y eficiente, a respetar las normas internas y externas, a actuar con transparencia en todas las actuaciones administrativas, a llevar un comportamiento ético y una clara orientación hacia el cumplimiento de los objetivos de la SECRETARIA DISTRITAL DE MOVILIDAD.
Anexos (cargados en drive y adjunto al presente correo):
documento “LINEAMIENTOS PARA EVALUAR LA GESTION DE INTEGRIDAD SECRETARÍA DISTRITAL DE MOVILIDAD VIGENCIA 2020 V.1 - El documento aún no se encuentra publicado en la intranet, a la espera de su publicación 
</t>
    </r>
  </si>
  <si>
    <t>Realizar las mediciones de la efectividad de las acciones del PGI y divulgar los resultados</t>
  </si>
  <si>
    <t>Publicacion del documento LINEAMIENTOS PARA EVALUAR LA GESTION DE INTEGRIDAD SECRETARÍA DISTRITAL DE MOVILIDAD VIGENCIA 2020 V.1, el cual tiene como proposito señalar los mecanismos con los cuales la SDM realizará seguimiento, dará cumplimiento y evaluará su Plan de Gestión de Integridad, inmerso en el Plan de Anticorrupción y de Atención al Ciudadano 2020, generando de manera participativa entre las Áreas, los Gestores de Integridad y los Colaboradores, acciones que motiven y permitan que toda la comunidad de la SDM asuma el compromiso de desempeñar sus funciones orientadas hacia el logro de una gestión integral y eficiente, a respetar las normas internas y externas, a actuar con transparencia en todas las actuaciones administrativas, a llevar un comportamiento ético y una clara orientación hacia el cumplimiento de los objetivos de la SDM. 
se incluye el anexo al documento lineamientos de evaluación gestión de integridad  ANEXO No 1 MEDICIONES DE LA EFECTIVIDAD DE LAS ACCIONES DEL PLAN DE GESTIÓN DE LA INTEGRIDAD (PGI) – CORTE 30/11/2020
- Actualizacion PA02-PR01 PROCEDIMIENTO PARA PROVEER EMPLEO LIBRE NOMBRAMIENTO VERSIÓN 4.0 DE 30-11-2020.PDF
Para este procedimiento se realizó inclusión de los nuevos requerimientos establecidos mediante el Decreto Distrital 189 de 2020 frente a la publicación de las hojas de vida de los aspirantes y términos en relación con la publicación. "</t>
  </si>
  <si>
    <t>Monitoreo a corte de abril de los riesgos de la Dirección de Talento Humano 1 Trimestre</t>
  </si>
  <si>
    <t>En cumplimiento de la Ley 1474 de 2011 (Estatuto Anticorrupción) y teniendo en cuenta la Política para la gestión del riesgo de la entidad, cuyos mapas (de corrupción y de gestión) están publicados en la intranet se realizo  el seguimiento a la matriz de riesgos de la DTH  a corte 30 de abril/20.</t>
  </si>
  <si>
    <t>Monitoreo a corte de abril de los riesgos de la Dirección de Talento Humano 2 Trimestre</t>
  </si>
  <si>
    <t>En cumplimiento de la Ley 1474 de 2011 (Estatuto Anticorrupción) y teniendo en cuenta la Política para la gestión del riesgo de la entidad, cuyos mapas (de corrupción y de gestión) están publicados en la intranet se realizo  el seguimiento a la matriz de riesgos de la DTH  a corte 30 de junio/20.</t>
  </si>
  <si>
    <t>Monitoreo a corte de abril de los riesgos de la Dirección de Talento Humano 3 Trimestre</t>
  </si>
  <si>
    <t>En cumplimiento de la Ley 1474 de 2011 (Estatuto Anticorrupción) y teniendo en cuenta la Política para la gestión del riesgo de la entidad, cuyos mapas (de corrupción y de gestión) están publicados en la intranet se realizo  el seguimiento a la matriz de riesgos de la DTH  a corte 31 de agosto/20.</t>
  </si>
  <si>
    <t>Monitoreo a corte de abril de los riesgos de la Dirección de Talento Humano 4 Trimestre</t>
  </si>
  <si>
    <t>matriz riesgos enviada</t>
  </si>
  <si>
    <t>Realizar el 100% de las actividades programadas para la medición de los indicadores adoptados en la Entidad para el sistema de gestión efr.</t>
  </si>
  <si>
    <t>7568, meta 7</t>
  </si>
  <si>
    <t>Porcentaje realizado de las actividades programadas para la medición de los indicadores del Sistema de Gestión efr</t>
  </si>
  <si>
    <t>Realizar las actividades requeridas  para conocer y medir los indicadores efr adoptados en la Entidad que evidencien la gestión en este sistema.</t>
  </si>
  <si>
    <t xml:space="preserve">Matriz de medidas efr; Planta de personal; Registros de la DTH; Encuestas  </t>
  </si>
  <si>
    <t>Sumatoria de las actividades cumplidas</t>
  </si>
  <si>
    <t>Unidad</t>
  </si>
  <si>
    <t>Corresponde a las actividades efectivamente realizadas y evidenciadas a través del resultado obtenido de la medición de los indicadores efr</t>
  </si>
  <si>
    <t>Corresponde a las actividades registradas para realizar la medición de los indicadores efr</t>
  </si>
  <si>
    <t>En el proceso de implementación y certificación del sistema efr, se llevaron a cabo el 100% de las actividades planeadas para la medición de los15 indicadores del sistema efr adoptados en la Entidad, logrando así contar con una linea base para orientar la gestión y en particular, la mejora continua del sistema.</t>
  </si>
  <si>
    <t>Dentro del proceso de implementación y certificación del sistema efr, se llevaron a cabo el 100% de actividades para la medición de los 15 indicadores del sistema efr adoptados en la Entidad, logrando así contar con una linea base para orientar la gestión y en particular, la mejora continua del sistema</t>
  </si>
  <si>
    <t>Contar con las herramientas de Gestión del Talento Humano y al Sistema de gestión efr</t>
  </si>
  <si>
    <t>Equipo Técnico efr</t>
  </si>
  <si>
    <r>
      <rPr>
        <b/>
        <sz val="11"/>
        <color theme="1"/>
        <rFont val="Arial"/>
        <family val="2"/>
      </rPr>
      <t>Formato de Anexo de Ac</t>
    </r>
    <r>
      <rPr>
        <b/>
        <sz val="11"/>
        <color rgb="FF000000"/>
        <rFont val="Arial"/>
        <family val="2"/>
      </rPr>
      <t>tividades</t>
    </r>
  </si>
  <si>
    <t>SUBSECRETARIA DE GESTIÓN CORPORATIVA</t>
  </si>
  <si>
    <r>
      <rPr>
        <b/>
        <sz val="11"/>
        <color rgb="FF0F243E"/>
        <rFont val="Calibri"/>
        <family val="2"/>
      </rPr>
      <t>Sección No. 1: PROGRAMACIÓN  VIGENCIA _</t>
    </r>
    <r>
      <rPr>
        <b/>
        <u/>
        <sz val="11"/>
        <color rgb="FF003366"/>
        <rFont val="Calibri"/>
        <family val="2"/>
      </rPr>
      <t>2020</t>
    </r>
  </si>
  <si>
    <t>Realizar la medición del indicador efr "Nº 1 - Oferta de Conciliación", que mide la oferta de medidas de conciliación que la organización ofrece a sus colaboradores.</t>
  </si>
  <si>
    <t xml:space="preserve">Medir este indicador a través de la metrica: a) Nº total de medidas efr vigentes que la empresa oferta a sus profesionales, para cada uno de los 6 grupos de medidas y para los distintos subgrupos del anexo 1000-11 ed.4. </t>
  </si>
  <si>
    <r>
      <rPr>
        <sz val="11"/>
        <color theme="1"/>
        <rFont val="Calibri"/>
        <family val="2"/>
      </rPr>
      <t xml:space="preserve">Se realizó la medición del indicador de oferta de conciliación de para cada uno de los 6 grupos de medidas y para los distintos subgrupos del anexo 1000-11 ed.4, obteniendo los siguientes resultados:
</t>
    </r>
    <r>
      <rPr>
        <b/>
        <u/>
        <sz val="11"/>
        <color theme="1"/>
        <rFont val="Calibri"/>
        <family val="2"/>
      </rPr>
      <t xml:space="preserve">Calidad en el empleo: 27
</t>
    </r>
    <r>
      <rPr>
        <sz val="11"/>
        <color theme="1"/>
        <rFont val="Calibri"/>
        <family val="2"/>
      </rPr>
      <t xml:space="preserve">Salud y bienestar: 8
Beneficios sociales: 12
Desvinculación: 1
Descuentos y ventajas: 1
Gratificaciones y premios: 2
Movilidad: 1
Eficiencia y productividad en la organización: 2
</t>
    </r>
    <r>
      <rPr>
        <b/>
        <u/>
        <sz val="11"/>
        <color theme="1"/>
        <rFont val="Calibri"/>
        <family val="2"/>
      </rPr>
      <t xml:space="preserve">Flexibilidad Temporal y Espacial: 3
</t>
    </r>
    <r>
      <rPr>
        <sz val="11"/>
        <color theme="1"/>
        <rFont val="Calibri"/>
        <family val="2"/>
      </rPr>
      <t xml:space="preserve">Flexibilidad jornada laboral diaria: 3
</t>
    </r>
    <r>
      <rPr>
        <b/>
        <u/>
        <sz val="11"/>
        <color theme="1"/>
        <rFont val="Calibri"/>
        <family val="2"/>
      </rPr>
      <t>Apoyo a la Familia: 9</t>
    </r>
    <r>
      <rPr>
        <sz val="11"/>
        <color theme="1"/>
        <rFont val="Calibri"/>
        <family val="2"/>
      </rPr>
      <t xml:space="preserve">
Parentalidad: 2
Hijos:7
</t>
    </r>
    <r>
      <rPr>
        <b/>
        <u/>
        <sz val="11"/>
        <color theme="1"/>
        <rFont val="Calibri (Cuerpo)"/>
      </rPr>
      <t>Desarrollo Personal y Profesional: 25</t>
    </r>
    <r>
      <rPr>
        <sz val="11"/>
        <color theme="1"/>
        <rFont val="Calibri"/>
        <family val="2"/>
      </rPr>
      <t xml:space="preserve">
Voluntariado corporativo: 1
Formación para la empleabilidad: 6
Flexibilidad temporal asociada a la formación: 1
Ocio, cultura y deporte: 5
Reconocimientos: 11
Promoción interna: 1
</t>
    </r>
    <r>
      <rPr>
        <b/>
        <u/>
        <sz val="11"/>
        <color theme="1"/>
        <rFont val="Calibri"/>
        <family val="2"/>
      </rPr>
      <t xml:space="preserve">Igualdad de Oportunidades: 0
Liderazgo y Estilos de Dirección: 2
</t>
    </r>
    <r>
      <rPr>
        <sz val="11"/>
        <color theme="1"/>
        <rFont val="Calibri"/>
        <family val="2"/>
      </rPr>
      <t>La fuente de la información es la Matriz de medidas efr, y en esta se puede determinar que en la primera medición existen en total 67 medidas de conciliación efr que ofrece la Entidad a los colaboradores.</t>
    </r>
  </si>
  <si>
    <t>Realizar la medición del indicador efr "Nº 2 - Estabilidad Laboral", que refleja la contratación indefinida u otras modalidades, que otorguen mayor estabilidad a las personas en su relación laboral.</t>
  </si>
  <si>
    <t xml:space="preserve">Medir este indicador usando la metrica: Porcentaje de contratos indefinidos frente al total de contratos. </t>
  </si>
  <si>
    <t xml:space="preserve">Se realizó la medición del indicador de estabilidad laboral utilizando la métrica establecida, obteniendo como resultado el 100% . Reflejando así el porcentaje de contratos laborales en modalidad indefinida que se tienen en la SDM
La fuente de la información es la Planta de personal de la DTH
</t>
  </si>
  <si>
    <t>Medición del indicador efr "Nº 3 - Flexibilidad Temporal", que  determina el número de personas acogidas a medidas de flexibilidad temporal teniendo en cuenta las características inherentes al puesto.</t>
  </si>
  <si>
    <t xml:space="preserve">Medir este indicador usando la metrica: a) Porcentaje de plantilla que puede acogerse a alguna medida de flexibilidad temporal frente al total.
</t>
  </si>
  <si>
    <t>Se realizó la medición del indicador Flexibilidad Temporal utilizando la métrica establecida, obteniendo como resultado el 100% . Determinando así que la totalidad de los colaboradores de la Entidad pueden acogerse a  las medidas de flexibilidad temporal que se ofrecen.
La fuente de la información es la Planta de personal de la DTH</t>
  </si>
  <si>
    <t>Medición del indicador efr "Nº 4 - Flexibilidad Espacial",  que  determina el número de personas acogidas a medidas de flexibilidad espacial, como el teletrabajo, teniendo en cuenta las características inherentes al puesto.</t>
  </si>
  <si>
    <t xml:space="preserve">Medir este indicador usando la metrica:  a) Porcentaje de plantilla que puede acogerse a alguna medida de flexibilidad espacial frente al total.
</t>
  </si>
  <si>
    <t>Se realizó la medición del indicador Flexibilidad Espacial utilizando la métrica establecida, obteniendo como resultado el 0% , indicando así que para la anterior vigencia no se contaba con medidas de flexibilidad espacial tales como el teletrabajo.
La fuente de la información es la Planta de personal de la DTH</t>
  </si>
  <si>
    <t>Medición del indicador efr "Nº 5 - Respeto a la Maternidad", que mide el respeto y esfuerzo hacia la protección de la maternidad a través de la promoción y compatibilización con la profesión de las madres trabajadoras o profesionales.</t>
  </si>
  <si>
    <t xml:space="preserve">Medir este indicador usando la metrica:  a) Nº de madres con hijos menores de 12 años en puestos de Dirección y Gestión / total de mujeres en puesto de Dirección y Gestión, tanto en el ejercicio como aquéllos que en su momento ocuparan el cargo con estas características.
</t>
  </si>
  <si>
    <t>Se realizó la medición del indicador Respeto a la Maternidad utilizando la métrica establecida, obteniendo como resultado el  23,81%, indicando así que de 21cargos directivos ocupados por mujeres en la SDM, 5 son madres con hijos menores de 12 años.
La fuente de la información es la Planta de personal de la DTH</t>
  </si>
  <si>
    <t>Medición del indicador efr "Nº 6 - Presencia femenina", que mide el equilibrio de género en cuanto a la composición global de la plantilla.</t>
  </si>
  <si>
    <t xml:space="preserve">Medir este indicador usando la metrica: a) Porcentaje de mujeres en plantilla frente al total medio personas en plantilla; en el último ejercicio. </t>
  </si>
  <si>
    <t>Se realizó la medición del indicador Presencia femenina utilizando la métrica establecida, obteniendo como resultado el  57%, indicando así que de 471 cargos en la Entidad, 268 son ocupados por mujeres, de manera que se confirma el equilibrio de genero.
La fuente de la información es la Planta de personal de la DTH</t>
  </si>
  <si>
    <t xml:space="preserve">Medición del indicador efr "Nº 7 - Igualdad en el acceso al empleo", que determina la igualdad de oportunidades con respecto al género en el acceso al empleo. </t>
  </si>
  <si>
    <t xml:space="preserve">Medir este indicador usando la metrica: a) Porcentaje de mujeres incorporadas en el último ejercicio frente al Nº de incorporaciones realizadas en el último ejercicio. </t>
  </si>
  <si>
    <t>Se realizó la medición del indicador Igualdad en el acceso al empleo utilizando la métrica establecida, obteniendo como resultado el  55%, indicando así que de 219 incorporaciones en cargos den la Entidad, 120 fueron ocupados por mujeres, de manera que se confirma el equilibrio de genero y la igualdad de oportunidades al acceso al empleo..
La fuente de la información es la Planta de personal de la DTH</t>
  </si>
  <si>
    <t>Medición del indicador efr "Nº 3+ Flexibilidad temporal desagregada", que mide la flexibilidad temporal en distintos cómputos de tiempo como la jornada diaria, la semana, el mes y el año.</t>
  </si>
  <si>
    <t xml:space="preserve">Medir este indicador usando la metrica:  Porcentaje de plantilla por nivel organizativo, que se acoge a medidas de flexibilidad temporal frente a los que pudieran acogerse a estas medidas con indicación de la modalidad (en jornada diaria, en jornada semanal, libre disponibilidad, en jornada anual, etc.). </t>
  </si>
  <si>
    <r>
      <rPr>
        <sz val="11"/>
        <color theme="1"/>
        <rFont val="Calibri"/>
        <family val="2"/>
      </rPr>
      <t xml:space="preserve">Se realizó la medición del indicador Nº3+ Flexibilidad temporal desagregada utilizando la métrica establecida, obteniendo los siguientes resultados:
</t>
    </r>
    <r>
      <rPr>
        <b/>
        <u/>
        <sz val="11"/>
        <color theme="1"/>
        <rFont val="Calibri"/>
        <family val="2"/>
      </rPr>
      <t xml:space="preserve">Horario flexible en el almuerzo
</t>
    </r>
    <r>
      <rPr>
        <sz val="11"/>
        <color theme="1"/>
        <rFont val="Calibri"/>
        <family val="2"/>
      </rPr>
      <t xml:space="preserve">Asesor 8/8 = 100%
Asistencial 59/59 = 100%
Directivo 38/38 = 100%
Profesional 334/334 = 100%
Técnico 32/32 = 100%
</t>
    </r>
    <r>
      <rPr>
        <b/>
        <u/>
        <sz val="11"/>
        <color theme="1"/>
        <rFont val="Calibri"/>
        <family val="2"/>
      </rPr>
      <t xml:space="preserve">Descanso compensado semana santa
</t>
    </r>
    <r>
      <rPr>
        <sz val="11"/>
        <color theme="1"/>
        <rFont val="Calibri"/>
        <family val="2"/>
      </rPr>
      <t xml:space="preserve">Asesor /8 = %
Asistencial /59 = %
Directivo /38 = %
Profesional /334 = %
Técnico /32 = %
</t>
    </r>
    <r>
      <rPr>
        <b/>
        <u/>
        <sz val="11"/>
        <color theme="1"/>
        <rFont val="Calibri"/>
        <family val="2"/>
      </rPr>
      <t>Descanso compensado fin de año</t>
    </r>
    <r>
      <rPr>
        <sz val="11"/>
        <color theme="1"/>
        <rFont val="Calibri"/>
        <family val="2"/>
      </rPr>
      <t xml:space="preserve">
Asesor 7/8 = 87%
Asistencial  43/59 = 73%
Directivo 18/38 = 47%
Profesional  270/334 = 81%
Técnico  15/32 = 47%
</t>
    </r>
    <r>
      <rPr>
        <b/>
        <u/>
        <sz val="11"/>
        <color theme="1"/>
        <rFont val="Calibri"/>
        <family val="2"/>
      </rPr>
      <t>Libre elección del periodo vacacional</t>
    </r>
    <r>
      <rPr>
        <sz val="11"/>
        <color theme="1"/>
        <rFont val="Calibri"/>
        <family val="2"/>
      </rPr>
      <t xml:space="preserve">
Asesor 4/8 = 50%
Asistencial 39/59 = 66%
Directivo 12/38 = 32%
Profesional 122/334 = 37%
Técnico 9/32 = 28%
*La fuente de la información es la Planta de personal de la DTH, las Resoluciones 474 y 475 de 2019 y la Base de datos consolidado de vacaciones</t>
    </r>
  </si>
  <si>
    <t>Medición del indicador efr "Nº 4+ Flexibilidad espacial desagregada", que mide la flexibilidad espacial en distintos cómputos de tiempo como la jornada diaria, la semana, mes y el año</t>
  </si>
  <si>
    <t>Medir este indicador usando la metrica: Porcentaje de plantilla por nivel organizativo que se acoge a medidas de flexibilidad espacial frente a los que pudieran acogerse a estas medidas, con indicación de la modalidad (en jornada diaria, en jornada semanal, en jornada anual, etc.).</t>
  </si>
  <si>
    <t xml:space="preserve">
Se realizó la medición del indicador Nº 4+ Flexibilidad espacial desagregada utilizando la métrica establecida, obteniendo los siguientes resultados:
Asesor 0/8 = 0%
Asistencial 0/59 = 0%
Directivo 0/38 = 0%
Profesional 0/334 = 0%
Técnico 0/32 = 0%
De lo anterior se determina que en la SDM no se cuenta con medidas que flexibilidad espacial.
La fuente de la información es la Planta de personal de la DTH</t>
  </si>
  <si>
    <t>Medición del indicador efr "Nº 8 - Comunicación interna", que  valora el conjunto de actuaciones de comunicación interna que la organización realiza para la implantación, desarrollo y mejora del Modelo efr</t>
  </si>
  <si>
    <t>Medir este indicador usando la metrica: b) Nº canales de comunicación interna utilizados para temática efr (on-line, off-line, etc.).</t>
  </si>
  <si>
    <t>Se realizó la medición del indicador Comunicación interna utilizando la métrica establecida, obteniendo los siguientes resultados:
1. Correo electrónico institucional (a través del correo tenemos varios productos de comunicación: newsletter con los principales temas noticiosos, campañas de la entidad, mailings informativos o de campañas específicas, videos, gifs, newsletter monitoreo de medios de comunicación, entre otros)
2. Intranet
3. Carteleras digitales sede calle 13 
4. Wallpaper
5. Sistema de sonido
La fuente de la información es la Oficina Asesora de Comunicaciones de la Entidad.</t>
  </si>
  <si>
    <t>Medición del indicador efr "Nº 9 - Utilización", que pretende conocer el grado de utilización real que se lleva a cabo de las medidas efr que se han proporcionado por la organización</t>
  </si>
  <si>
    <t xml:space="preserve">Medir este indicador usando la metrica: Nº o porcentaje de colaboradores/as que utilizan cada medida o grupo de medidas sobre el total de colaboradores que pueden efectivamente acogerse.
</t>
  </si>
  <si>
    <t>Se realizó la medición del indicador  Utilización usando la métrica establecida, obteniendo los siguientes resultados:
Calidad en el empleo: 63%
Flexibilidad Temporal y Espacial: 64%
Apoyo a la Familia: 63%
Desarrollo Personal y Profesional: 51%
Igualdad de Oportunidades: 42%
Liderazgo y Estilo de Dirección: 62%
De lo anterior se muestra que las medidas efr mas utilizadas están en la categoría Flexibilidad Temporal y Espacial. Además indica que la mayoría de estos grupos de medidas son usadas por mas del 60% de los colaboradores.
La fuente de la información es el Diagnóstico efr.</t>
  </si>
  <si>
    <t>Medición del indicador efr "Nº 10 - Flexi-seguridad", que mide el esfuerzo de una organización en el diseño y generación de empleo flexible y seguro a la vez.</t>
  </si>
  <si>
    <t xml:space="preserve">Medir este indicador usando la metrica: a) Nº de contratos indefinidos con jornada reducida y/o tiempo parcial / Nº de contratos indefinidos totales. 
</t>
  </si>
  <si>
    <t>Se realizó la medición del indicador  Flexi-seguridad usando la métrica establecida, obteniendo como resultado el 0%. 
El anterior resultado se debe a que en la SDM no cuenta con la modalidad de contratos con jornadas reducidas o parciales.
La fuente de la información es la Planta de personal de la DTH</t>
  </si>
  <si>
    <t>Medición del indicador efr "Nº 11 - Desarrollo profesional", que valora de qué forma la conciliación puede llegar a resultar un freno u obstáculo en el desarrollo profesional a través de la promoción interna.</t>
  </si>
  <si>
    <t xml:space="preserve">Medir este indicador usando la metrica: a) Nº de personas promocionadas en el ejercicio que hacen uso continuado o relevante de medidas frente al total de promociones en el ejercicio. </t>
  </si>
  <si>
    <t>Se realizó la medición del indicador Desarrollo profesional usando la métrica establecida, obteniendo como resultado el 100%.
Este resultado indica que la totalidad de las personas pueden hacer uso de las medidas de conciliación efr en la SDM.
La fuente de la información es la Planta de personal de la DTH</t>
  </si>
  <si>
    <t>Medición del indicador efr "Nº 12 - Formación", que identifica y cuantifica el conjunto de acciones que una organización pone en marcha para la sensibilización, capacitación y desarrollo en conciliación a través de la formación.</t>
  </si>
  <si>
    <t xml:space="preserve">Medir este indicador usando la metrica:  Nº de horas de formación / capacitación / sensibilización al año por persona, en materias o habilidades profesionales relacionadas con la conciliación (ejemplo: gestión del tiempo, gestión del cambio, etc.). Se debe indicar el tipo de actividad formativa (presencial, a distancia).
</t>
  </si>
  <si>
    <t>Se realizó la medición del indicador Formación  usando la métrica establecida, obteniendo como resultado el 0%.
En la pasada vigencia, no se llevaron a cabo jornadas de capacitación en temas de conciliación.
La fuente de la información es la Planta de personal de la DTH</t>
  </si>
  <si>
    <t>Medición del indicador efr "Nº 13 - Satisfacción", que pretende conocer el grado de satisfacción generado o derivado del uso de las medidas efr que se han proporcionado por la organización, especialmente de aquéllos que las utilizan.</t>
  </si>
  <si>
    <t xml:space="preserve">Medir este indicador usando la metrica: Medida muestral con validez estadística (IC95%) para determinar el nivel de satisfacción de colaboradores que utilizan y/o conocen una medida o grupo de medidas, considerando la percepción de la calidad con la que se presta el servicio y/o la satisfacción sobre las propias expectativas. </t>
  </si>
  <si>
    <t>Se realizó la medición del indicador Satisfacción utilizando la métrica establecida, obteniendo los siguientes resultados:
El resultado obtenido es:
Calidad en el empleo: 63%
Flexibilidad Temporal y Espacial: 66%
Apoyo a la Familia: 67%
Desarrollo Personal y Profesional: 57%
Igualdad de Oportunidades: 47%
Liderazgo y Estilo de Dirección: 62%
De lo anterior se muestra que las medidas efr con mayor satisfacción por parte de los colaboradores  están en la categoría Apoyo a la Familia. Además indica que la mayoría de estos grupos de medidas son satisfactorias para el 60% de los colaboradores.
La fuente de la información es el Diagnóstico efr</t>
  </si>
  <si>
    <t>PILAR / EJES</t>
  </si>
  <si>
    <t>GRUPO ETAREO</t>
  </si>
  <si>
    <t>CODIGO</t>
  </si>
  <si>
    <t>LOCALIZACION</t>
  </si>
  <si>
    <t xml:space="preserve"> Proyección Poblacion 2012 según Localidad.</t>
  </si>
  <si>
    <t>Localidad 2012</t>
  </si>
  <si>
    <t xml:space="preserve">ESTIMACIONES DE POBLACIÓN 1985-2005  (4) Y PROYECCIONES DE POBLACIÓN 2005-2020 NACIONAL, DEPARTAMENTAL Y MUNICIPAL POR SEXO, GRUPOS QUINQUENALES DE EDAD </t>
  </si>
  <si>
    <t>02- Pilar Democracia Urbana</t>
  </si>
  <si>
    <t xml:space="preserve">0-5 años Primera infancia </t>
  </si>
  <si>
    <t>Usaquen</t>
  </si>
  <si>
    <t>Grupos de edad</t>
  </si>
  <si>
    <t>Total</t>
  </si>
  <si>
    <t>Hombres</t>
  </si>
  <si>
    <t>Mujeres</t>
  </si>
  <si>
    <t>DANE-Secretaría Distrital de Planeción SDP : Convenio específico de cooperación técnica No 096-2007</t>
  </si>
  <si>
    <t>04- Eje Transversal Nuevo Ordenamiento Territorial</t>
  </si>
  <si>
    <t xml:space="preserve">6 - 13 años Infancia </t>
  </si>
  <si>
    <t>Chapinero</t>
  </si>
  <si>
    <t>USAQUÉN</t>
  </si>
  <si>
    <t>07- Eje Transversal Gobierno legítimo, fortalecimiento local y eficiencia</t>
  </si>
  <si>
    <t>14 - 17 años Adolescencia</t>
  </si>
  <si>
    <t>Santa Fe</t>
  </si>
  <si>
    <t>CHAPINERO</t>
  </si>
  <si>
    <t>18 - 26 años Juventud</t>
  </si>
  <si>
    <t>San Cristobal</t>
  </si>
  <si>
    <t>SANTA FE</t>
  </si>
  <si>
    <t>total</t>
  </si>
  <si>
    <t>27 - 59 años Adultez</t>
  </si>
  <si>
    <t>Usme</t>
  </si>
  <si>
    <t>SAN CRISTÓBAL</t>
  </si>
  <si>
    <t>Logística de Movilidad</t>
  </si>
  <si>
    <t>60 años o más. Personas Mayores</t>
  </si>
  <si>
    <t>Tunjuelito</t>
  </si>
  <si>
    <t>USME</t>
  </si>
  <si>
    <t>0-4</t>
  </si>
  <si>
    <t>Componente Ambiental</t>
  </si>
  <si>
    <t>Todos los grupos</t>
  </si>
  <si>
    <t>Bosa</t>
  </si>
  <si>
    <t>TUNJUELITO</t>
  </si>
  <si>
    <t>5-9</t>
  </si>
  <si>
    <t>Plan de Intercambiadores Modales</t>
  </si>
  <si>
    <t>CONDICION POBLACIONAL</t>
  </si>
  <si>
    <t>Kennedy</t>
  </si>
  <si>
    <t>BOSA</t>
  </si>
  <si>
    <t>10-14</t>
  </si>
  <si>
    <t>Plan de Ordenamiento Logístico</t>
  </si>
  <si>
    <t>Todos los Grupos</t>
  </si>
  <si>
    <t>Fontibon</t>
  </si>
  <si>
    <t>KENNEDY</t>
  </si>
  <si>
    <t>15-19</t>
  </si>
  <si>
    <t>Plan de Seguridad Vial</t>
  </si>
  <si>
    <t>Adultos-as trabajador-a formal</t>
  </si>
  <si>
    <t>Engativa</t>
  </si>
  <si>
    <t>FONTIBÓN</t>
  </si>
  <si>
    <t>20-24</t>
  </si>
  <si>
    <t>Transporte Público</t>
  </si>
  <si>
    <t>Adultos-as trabajador-a informal</t>
  </si>
  <si>
    <t>Suba</t>
  </si>
  <si>
    <t>ENGATIVÁ</t>
  </si>
  <si>
    <t>25-29</t>
  </si>
  <si>
    <t>Transporte No Motorizado</t>
  </si>
  <si>
    <t>Ciudadanos-as habitantes de calle</t>
  </si>
  <si>
    <t>Barrios Unidos</t>
  </si>
  <si>
    <t>SUBA</t>
  </si>
  <si>
    <t>30-34</t>
  </si>
  <si>
    <t>Plan de Ordenamiento de Estacionamientos</t>
  </si>
  <si>
    <t>Comunidad en general</t>
  </si>
  <si>
    <t>Teusaquillo</t>
  </si>
  <si>
    <t>B. UNIDOS</t>
  </si>
  <si>
    <t>35-39</t>
  </si>
  <si>
    <t xml:space="preserve">Infraestructura Vial </t>
  </si>
  <si>
    <t>Familias en emergencia social y catastrófica</t>
  </si>
  <si>
    <t>Los Martires</t>
  </si>
  <si>
    <t>TEUSAQUILLO</t>
  </si>
  <si>
    <t>40-44</t>
  </si>
  <si>
    <t>Familias en situacion de vulnerabilidad</t>
  </si>
  <si>
    <t>Antonio Nariño</t>
  </si>
  <si>
    <t>LOS MÁRTIRES</t>
  </si>
  <si>
    <t>45-49</t>
  </si>
  <si>
    <t xml:space="preserve">OBJETIVOS ESTRATÉGICOS </t>
  </si>
  <si>
    <t>Familias ubicadas en zonas de alto deterioro urbano</t>
  </si>
  <si>
    <t>Puente Aranda</t>
  </si>
  <si>
    <t>A. NARIÑO</t>
  </si>
  <si>
    <t>50-54</t>
  </si>
  <si>
    <t>1. Orientar las acciones de la Secretaría Distrital de Movilidad hacia la visión cero, es decir, la reducción sustancial de víctimas fatales y lesionadas en siniestros de tránsito</t>
  </si>
  <si>
    <t>Jovenes desescolarizados</t>
  </si>
  <si>
    <t>La Candelaria</t>
  </si>
  <si>
    <t>PTE. ARANDA</t>
  </si>
  <si>
    <t>55-59</t>
  </si>
  <si>
    <t xml:space="preserve">2. Fomentar la cultura ciudadana y el respeto entre todos los usuarios de todas las formas de transporte, protegiendo en especial los actores vulnerables y los modos activos </t>
  </si>
  <si>
    <t>Jovenes escolarizados</t>
  </si>
  <si>
    <t>Rafael Uribe Uribe</t>
  </si>
  <si>
    <t>CANDELARIA</t>
  </si>
  <si>
    <t>60-64</t>
  </si>
  <si>
    <t>3. Propender por la sostenibilidad ambiental, económica y social de la movilidad en una visión integral de planeción de ciudad y movilidad</t>
  </si>
  <si>
    <t>Mujeres gestantes y lactantes</t>
  </si>
  <si>
    <t>Ciudad Bolivar</t>
  </si>
  <si>
    <t>R.URIBE</t>
  </si>
  <si>
    <t>65-69</t>
  </si>
  <si>
    <t>Niños y niñas de primera infancia</t>
  </si>
  <si>
    <t>Sumapaz</t>
  </si>
  <si>
    <t>C. BOLÍVAR</t>
  </si>
  <si>
    <t>70-74</t>
  </si>
  <si>
    <t>5. Ser transparente, incluyente, equitativa en género y garantista de la participación e involucramiento ciudadanos y del sectro privado</t>
  </si>
  <si>
    <t>Niños, niñas y adolescentes desescolarizados</t>
  </si>
  <si>
    <t>Especial</t>
  </si>
  <si>
    <t>SUMAPAZ</t>
  </si>
  <si>
    <t>75-79</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</si>
  <si>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</si>
  <si>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</si>
  <si>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</si>
  <si>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</si>
  <si>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</si>
  <si>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</si>
  <si>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</si>
  <si>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Personas cabezas de familia</t>
  </si>
  <si>
    <t>Otras Entidades</t>
  </si>
  <si>
    <t>457-458-459 : BOGOTÁ D.C. Proyecciones de población 2005-2015, según grupos de edad y por sexo.</t>
  </si>
  <si>
    <t>COMPONENTES DE LA MISIÓN</t>
  </si>
  <si>
    <t>Personas con discapacidad</t>
  </si>
  <si>
    <t>Regional</t>
  </si>
  <si>
    <t>1. Prestación de servicios, planeación y formulación de políticas del sector.</t>
  </si>
  <si>
    <t>Personas consumidoras de sustancias psicoactivas</t>
  </si>
  <si>
    <t>2. Priorización de modos ambientalmente sostenibles</t>
  </si>
  <si>
    <t>Personas en situacion de desplazamiento</t>
  </si>
  <si>
    <t>3. Implementación de un sistema de transporte inteligente e intermodal que promueve la accesibilidad, conectividad, seguridad vial y la integración regional contribuyendo a la equidad.</t>
  </si>
  <si>
    <t>Personas vinculadas a la prostitución</t>
  </si>
  <si>
    <t>4. Fortalecimiento de la cultura para la movilidad</t>
  </si>
  <si>
    <t>Reincorporados - as</t>
  </si>
  <si>
    <t xml:space="preserve">5. Recurso humano comprometido y altamente calificado para prestar un excelente servicio” </t>
  </si>
  <si>
    <t>Sector LGBT</t>
  </si>
  <si>
    <t>OBJETIVOS DEL SISTEMA INTEGRADO DE GESTIÓN</t>
  </si>
  <si>
    <t>Servidores y servidoras públicos</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</si>
  <si>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</si>
  <si>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GRUPOS ETNICOS</t>
  </si>
  <si>
    <t>2. Diseñar y ejecutar los programas de seguridad, salud en el trabajo y prevención de riesgos, que contribuyan con el bienestar de todos los servidores de la Entidad.</t>
  </si>
  <si>
    <t>3. Garantizar mecanismos de participación ciudadana y control social, sobre la gestión de la Secretaría Distrital de Movilidad.</t>
  </si>
  <si>
    <t>Afrocolombianos</t>
  </si>
  <si>
    <t>4. Fortalecer la cultura del control, que afiance en los servidores de la Secretaría Distrital de Movilidad, la aplicación, revisión y seguimiento a los controles establecidos en el SIG, que contribuya con la mejora continua.</t>
  </si>
  <si>
    <t>Indígenas</t>
  </si>
  <si>
    <t>5. Promover una cultura de responsabilidad ambiental, mediante el uso adecuado de recursos y la mitigación de los impactos ambientales.</t>
  </si>
  <si>
    <t>No identifica grupos étnicos</t>
  </si>
  <si>
    <t>6. Establecer e implementar estándares que contribuyan a la seguridad de la información de la Secretaría Distrital de Movilidad.</t>
  </si>
  <si>
    <t>Otros Grupos étnicos</t>
  </si>
  <si>
    <t>7. Desarrollar los planes de manejo y control de la organización, disposición, preservación y valoración de los archivos de la entidad, para la conservación de la memoria institucional.</t>
  </si>
  <si>
    <t>Rom</t>
  </si>
  <si>
    <t>Raizales</t>
  </si>
  <si>
    <t xml:space="preserve">En el cuarto trimestre se realizaron las actividades para el otorgamiento del apoyo a la educación formal, se gestionaron las Resoluciones para el otorgamiento al apoyo financiero así como se gestionaron los actos administrativos para el reconocimiento de los mejores funcionarios por nivel (LNR, carrera administrativa). Se realizó la actividad de reconocimiento de los mejores funcionarios de acuerdo con las diferentes categorias descritas en el plan de incentivos.  Se adjuntan Resoluciones de otorgamiento (Apoyo educación formal primer y segundo semestre, mejores funcionarios por nivel, presentación de la jornada y diplomas entregados en el ceremonia de reconocimiento.En la jornada se entregaron 137 reconocimientos. </t>
  </si>
  <si>
    <t>Se realizó la verificación de los requisitos de acuerdo de la Resolución 0312 y se tiene un porcentaje de cumplimiento del total de la meta propuesta.</t>
  </si>
  <si>
    <t>El 09/12/2021 se solicitó la eliminación de la meta en razón a que son muy pocas las evaluaciones recibidas para el cálculo del indicador, siendo está una muestra poco representativa, con las pocas evaluaciones recibidas se identifica que cuando la nota inicial y final son altas el nivel de aprendizaje es bajo, ya que es posible que los participantes tengan un conocimiento previo o que la evaluación permita una deducción lógica para acertar la respuesta, lo que lleva a definir también la intensidad horaria de las capacitaciones a las cuáles se le medirá el aprendizaje efectivo, lo que no permite que el indicador funcione o mida realmente el impacto del plan de capacitacion, por lo cual se revisará para ajustar el indicador e iniciar su medición el POA del 2021.</t>
  </si>
  <si>
    <t xml:space="preserve">De acuerdo con la solicitud de reprogramación de fecha 09/12/2020: se informa que se da viabilidad a los ajustes requeridos en la meta "Obtener el 70% porciento de aprendizaje efectivo en las capacitaciones internas de acuerdo con los resultado de las evaluaciones diagnósticas y finales aplicadas a los a los colaboradores de la SDM que participaron en la capacitación/socialización". 
Así mismo se sugiere la formulación de un indicador de impacto que permita la medición real y representativa, del aprendizaje efectivo de las capacitaciones, observando la dinámica propia de la Entidad en los ejercicios de capacitación y establecer mecanismos que permitan contar con información suficiente. </t>
  </si>
  <si>
    <t>Se realizó  la ejecución de las capacitaciones propuestas para el segundo semestre del 2020, no se realiza la medición del indicador debido a que las evalauciones recibids fueron muy pocas, lo cual no permite que el indicador funcione o mida realmente el impacto del plan de capacitación, por lo cual se realizo solicitud de eliminación de la meta.</t>
  </si>
  <si>
    <t>Se solicitó la eliminación de la meta en razón a que son muy pocas las evaluaciones recibidas para el cálculo del indicador, siendo está una muestra poco representativa, con las pocas evaluaciones recibidas se identifica que cuando la nota inicial y final son altas el nivel de aprendizaje es bajo, ya que es posible que los participantes tengan un conocimiento previo o que la evaluación permita una deducción lógica para acertar la respuesta, lo que lleva a definir también la intensidad horaria de las capacitaciones a las cuáles se le medirá el aprendizaje efectivo, lo que no permite que el indicador funcione o mida realmente el impacto del plan de capacitacion, por lo cual se revisará para ajustar el indicador e iniciar su medición el POA del 2021.</t>
  </si>
  <si>
    <r>
      <rPr>
        <sz val="10"/>
        <color theme="1"/>
        <rFont val="Arial"/>
        <family val="2"/>
      </rPr>
      <t xml:space="preserve">se enviaron 130 encuestas, respondieron 46 y de estas 11 casos presentaron puntuaciones muy bajas frente a todos los aspectos abordados por la encuesta, lo cual afectó los resultados del indicador, obteniendo un  resultado de satisfacción del 70%. Los resultados de las encuestas y el documento de análisis del indicador se pueden consultar en el siguiente link: </t>
    </r>
    <r>
      <rPr>
        <u/>
        <sz val="10"/>
        <color rgb="FF1155CC"/>
        <rFont val="Arial"/>
        <family val="2"/>
      </rPr>
      <t>https://drive.google.com/drive/u/1/folders/1WRcxZfKlQEVtJaE6oY-gtP01Gdvj4i_w</t>
    </r>
  </si>
  <si>
    <r>
      <rPr>
        <sz val="9"/>
        <color theme="1"/>
        <rFont val="Arial"/>
        <family val="2"/>
      </rPr>
      <t xml:space="preserve">se enviaron 130 encuestas, respondieron 46 y de estas 11 casos presentaron puntuaciones muy bajas frente a todos los aspectos abordados por la encuesta, lo cual afectó los resultados del indicador, obteniendo un  resultado de satisfacción del 70%. En términos generales se observa la baja participación de los funcionarios en el diligenciamiento de las encuestas, lo que impide tener una percepción de las capacitaciones más amplia. Los resultados de las encuestas y el documento de análisis del indicador se pueden consultar en el siguiente link: </t>
    </r>
    <r>
      <rPr>
        <u/>
        <sz val="9"/>
        <color rgb="FF1155CC"/>
        <rFont val="Arial"/>
        <family val="2"/>
      </rPr>
      <t>https://drive.google.com/drive/u/1/folders/1WRcxZfKlQEVtJaE6oY-gtP01Gdvj4i_w</t>
    </r>
  </si>
  <si>
    <t>Garantizar el mejoramiento continuo a través de las actividades de sostenibilidad y promoción en los sistemas de gestión de la SDM, principalmente el Sistema de Gestión de la Calidad.</t>
  </si>
  <si>
    <r>
      <rPr>
        <sz val="9"/>
        <color theme="1"/>
        <rFont val="Arial"/>
        <family val="2"/>
      </rPr>
      <t xml:space="preserve">Se efectuaron todas las actividades programadas en el Plan de Incentivos. Se enviaron 19 encuestas respondieron 9 funcionarios obteniendo un 56% de satisfacción. El cual se considera  de no satisfacción, Al momento de corroborar la información con los participantes, se percibe la incorfomidad frente al monto de recursos asignada, dada la falta de disponibilidad presupuestal. Se presentaron dos casos que manifestaron haberse equivocado en el diligenciamiento de la encuesta, puntuando todas las preguntas como TD, confundiendo con la opción TA (Totalmente de acuerdo). Otro aspecto es la demora en hacer efectivo el desembolso de los recursos. En el momento de aplicar las encuestas aún o se había hecho efectivo el desembolso de los mismos. los resultados se encuentran en el siguiente link: </t>
    </r>
    <r>
      <rPr>
        <u/>
        <sz val="9"/>
        <color rgb="FF1155CC"/>
        <rFont val="Arial"/>
        <family val="2"/>
      </rPr>
      <t>https://drive.google.com/drive/u/1/folders/1eqwFHoy1cJVQxVv0KwSDvmuAlzjqbrJn</t>
    </r>
  </si>
  <si>
    <r>
      <rPr>
        <sz val="11"/>
        <rFont val="Calibri"/>
        <family val="2"/>
      </rPr>
      <t xml:space="preserve">Se efectuaron las respectivas evaluaciones, para apoyo educación formal (Primer semestre 6 funcionarios, segundos semetre 8 funcionarios), mejores funcionarios por nivel (5 funcionarios). De las 19 encuestas respondieron 9 funcionarios obteniendo un 56% de satisfacción, lo que se evidencia con una percepción de no satisfacción, dada la asignación de recursos por falta de disponibilidad presupuestal. los resultados se encuentran en el siguiente link: </t>
    </r>
    <r>
      <rPr>
        <u/>
        <sz val="11"/>
        <rFont val="Calibri"/>
        <family val="2"/>
      </rPr>
      <t>https://drive.google.com/drive/u/1/folders/1eqwFHoy1cJVQxVv0KwSDvmuAlzjqbrJn</t>
    </r>
  </si>
  <si>
    <t>Se efectuaron las respectivas evaluaciones sobre la satisfacción de los funcionarios con los incentivos otorgados a corte del mes de diciembre de 2020.</t>
  </si>
  <si>
    <t>Del plan de capacitación aprobado por el COPASST se tenian 38 capacitaciones programadas de las cuales 31 se ejecutaron cumpliendo la meta establecida.</t>
  </si>
  <si>
    <t xml:space="preserve">El reporte de salud se esta generando por medio del aplicativo ARANDA. También se han realizado 6 de exámenes ocupacionales de ingreso, 5 de egreso y 196 periódicos. </t>
  </si>
  <si>
    <t>La entidad realizó la encuesta de autoreporte de condiciones de salud entre enero y marzo en el cual participaron 1232 colaboradores que representan el 61.6%, a partir del inicio de la pandemia se genero el levantamiento de información sobre caracterización COVID-19 aplicada entre mayo y julio con una participación de 1455 colaboradores que representan el 72.75% de la población y a travez del aplicativo ARANDA aplicado en septiembre respondieron 1663 colaboradores que representan el 83.15% de la población. Al promediar el porcentaje de las acciones realizadas se cumple la meta</t>
  </si>
  <si>
    <t>Para el cumplimiento de la meta se relizó una encuesta de condiciones de trabajo la cual fue diligenciada por 555 colaboradores, la encuenta de sintomatologia diligenciada por 793 colaboradores e inspecciones de puestos de trabajo presenciales y virtuales.</t>
  </si>
  <si>
    <t>Se adelantó la actualización de la matriz de identificación de peligros, valoración y determinación de controles.  Evidencia A13</t>
  </si>
  <si>
    <t>Se adelantó la actualización de la matriz de identificación de peligros, valoración y determinación de controles.</t>
  </si>
  <si>
    <t>Durante la vigencia se realizaron 63 investigaciones dando cumplimiento a la meta planteada.</t>
  </si>
  <si>
    <t>Teniendo en cuenta la ejecución del plan de trabajo anual, se establece que el cumplimiento de los objetivos se ha gestionado.</t>
  </si>
  <si>
    <t>Los seguimientos a las acciones de mejora relacionadas con las inspecciones de seguridad algunas han sido ejecutadadas y cerradas, sin embargo aún se encuentran en proceso otras para realizar con el contrato de mantenimiento locativo.</t>
  </si>
  <si>
    <t>Las acciones de mejora adelantadas en el sistema de gestión de Seguirdad y Salud incluyeron lo relacionado en el cumplimiento del componente legal, gestión de los riesgos y peligros identificados, promoción de acciones para disminuir y/o mitigar la ocurrencia de accidentes de trabajo y aparición de enfermedades laborales. Se cuenta con un avance del 79% superando la meta propuesta.</t>
  </si>
  <si>
    <t>Durante el año se presentó una enfermedad laboral en el mes de julio.</t>
  </si>
  <si>
    <t xml:space="preserve">En el período de octubre a diciembre se presentaron 150 días de incapacidad de origen común. </t>
  </si>
  <si>
    <t>En el período de octubre a diciembre se presentaron 150 días de incapacidad de origen común. Evidencia A23</t>
  </si>
  <si>
    <t>Tanto en los años 2019 como en el 2020 fue notificada una enfermedad laboral por cada vigencia, lo c.ual representa una disminución frente al porcentaje de la meta establecida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</si>
</sst>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_-* #,##0_-;\-* #,##0_-;_-* &quot;-&quot;_-;_-@"/>
    <numFmt numFmtId="166" formatCode="#,##0_ ;\-#,##0\ "/>
    <numFmt numFmtId="167" formatCode="d/m/yyyy"/>
  </numFmts>
  <fonts count="53">
    <font>
      <sz val="11"/>
      <color theme="1"/>
      <name val="Arial"/>
    </font>
    <font>
      <sz val="8"/>
      <color theme="1"/>
      <name val="Calibri"/>
      <family val="2"/>
    </font>
    <font>
      <sz val="11"/>
      <name val="Arial"/>
      <family val="2"/>
    </font>
    <font>
      <b/>
      <sz val="8"/>
      <color theme="1"/>
      <name val="Arial"/>
      <family val="2"/>
    </font>
    <font>
      <sz val="10"/>
      <color theme="1"/>
      <name val="Calibri"/>
      <family val="2"/>
    </font>
    <font>
      <b/>
      <sz val="10"/>
      <color theme="1"/>
      <name val="Arial"/>
      <family val="2"/>
    </font>
    <font>
      <sz val="10"/>
      <color theme="1"/>
      <name val="Arial"/>
      <family val="2"/>
    </font>
    <font>
      <b/>
      <sz val="11"/>
      <color theme="1"/>
      <name val="Arial"/>
      <family val="2"/>
    </font>
    <font>
      <b/>
      <sz val="9"/>
      <color theme="1"/>
      <name val="Arial"/>
      <family val="2"/>
    </font>
    <font>
      <sz val="8"/>
      <color theme="1"/>
      <name val="Arial"/>
      <family val="2"/>
    </font>
    <font>
      <sz val="8"/>
      <color rgb="FF000000"/>
      <name val="Arial"/>
      <family val="2"/>
    </font>
    <font>
      <sz val="9"/>
      <color theme="1"/>
      <name val="Arial"/>
      <family val="2"/>
    </font>
    <font>
      <b/>
      <sz val="9"/>
      <color rgb="FF000000"/>
      <name val="Arial"/>
      <family val="2"/>
    </font>
    <font>
      <u/>
      <sz val="9"/>
      <color theme="1"/>
      <name val="Arial"/>
      <family val="2"/>
    </font>
    <font>
      <sz val="9"/>
      <color theme="4"/>
      <name val="Arial"/>
      <family val="2"/>
    </font>
    <font>
      <b/>
      <sz val="9"/>
      <color theme="4"/>
      <name val="Arial"/>
      <family val="2"/>
    </font>
    <font>
      <b/>
      <sz val="11"/>
      <color rgb="FF0F243E"/>
      <name val="Arial"/>
      <family val="2"/>
    </font>
    <font>
      <b/>
      <sz val="11"/>
      <color theme="0"/>
      <name val="Arial"/>
      <family val="2"/>
    </font>
    <font>
      <sz val="11"/>
      <color theme="1"/>
      <name val="Calibri"/>
      <family val="2"/>
    </font>
    <font>
      <b/>
      <sz val="11"/>
      <color theme="1"/>
      <name val="Calibri"/>
      <family val="2"/>
    </font>
    <font>
      <b/>
      <sz val="11"/>
      <color rgb="FF0F243E"/>
      <name val="Calibri"/>
      <family val="2"/>
    </font>
    <font>
      <b/>
      <sz val="11"/>
      <color theme="0"/>
      <name val="Calibri"/>
      <family val="2"/>
    </font>
    <font>
      <u/>
      <sz val="10"/>
      <color theme="1"/>
      <name val="Arial"/>
      <family val="2"/>
    </font>
    <font>
      <b/>
      <sz val="10"/>
      <color rgb="FF0F243E"/>
      <name val="Arial"/>
      <family val="2"/>
    </font>
    <font>
      <b/>
      <sz val="10"/>
      <color theme="0"/>
      <name val="Arial"/>
      <family val="2"/>
    </font>
    <font>
      <b/>
      <sz val="9"/>
      <color rgb="FF4F81BD"/>
      <name val="Arial"/>
      <family val="2"/>
    </font>
    <font>
      <sz val="9"/>
      <color rgb="FF4F81BD"/>
      <name val="Arial"/>
      <family val="2"/>
    </font>
    <font>
      <sz val="9"/>
      <color theme="1"/>
      <name val="Calibri"/>
      <family val="2"/>
    </font>
    <font>
      <sz val="10"/>
      <color rgb="FF000000"/>
      <name val="Arial"/>
      <family val="2"/>
    </font>
    <font>
      <sz val="10"/>
      <name val="Arial"/>
      <family val="2"/>
    </font>
    <font>
      <sz val="9"/>
      <color rgb="FFFF0000"/>
      <name val="Arial"/>
      <family val="2"/>
    </font>
    <font>
      <b/>
      <sz val="9"/>
      <color rgb="FFFF0000"/>
      <name val="Arial"/>
      <family val="2"/>
    </font>
    <font>
      <sz val="9"/>
      <color rgb="FFA5A5A5"/>
      <name val="Arial"/>
      <family val="2"/>
    </font>
    <font>
      <sz val="9"/>
      <color rgb="FFD8D8D8"/>
      <name val="Arial"/>
      <family val="2"/>
    </font>
    <font>
      <sz val="11"/>
      <color rgb="FF000000"/>
      <name val="Calibri"/>
      <family val="2"/>
    </font>
    <font>
      <b/>
      <sz val="9"/>
      <color rgb="FFFFFFFF"/>
      <name val="Arial"/>
      <family val="2"/>
    </font>
    <font>
      <b/>
      <sz val="10"/>
      <color rgb="FFFFFFFF"/>
      <name val="Arial"/>
      <family val="2"/>
    </font>
    <font>
      <b/>
      <u/>
      <sz val="10"/>
      <color theme="1"/>
      <name val="Arial"/>
      <family val="2"/>
    </font>
    <font>
      <b/>
      <sz val="10"/>
      <color rgb="FF000000"/>
      <name val="Arial"/>
      <family val="2"/>
    </font>
    <font>
      <b/>
      <u/>
      <sz val="11"/>
      <color rgb="FF003366"/>
      <name val="Arial"/>
      <family val="2"/>
    </font>
    <font>
      <b/>
      <u/>
      <sz val="11"/>
      <color rgb="FF003366"/>
      <name val="Calibri"/>
      <family val="2"/>
    </font>
    <font>
      <u/>
      <sz val="11"/>
      <color rgb="FF1155CC"/>
      <name val="Arial"/>
      <family val="2"/>
    </font>
    <font>
      <u/>
      <sz val="9"/>
      <color rgb="FF1155CC"/>
      <name val="Arial"/>
      <family val="2"/>
    </font>
    <font>
      <u/>
      <sz val="10"/>
      <color rgb="FF1155CC"/>
      <name val="Arial"/>
      <family val="2"/>
    </font>
    <font>
      <b/>
      <u/>
      <sz val="10"/>
      <color rgb="FF003366"/>
      <name val="Arial"/>
      <family val="2"/>
    </font>
    <font>
      <b/>
      <sz val="11"/>
      <color rgb="FF003366"/>
      <name val="Calibri"/>
      <family val="2"/>
    </font>
    <font>
      <b/>
      <sz val="11"/>
      <color rgb="FF000000"/>
      <name val="Arial"/>
      <family val="2"/>
    </font>
    <font>
      <b/>
      <u/>
      <sz val="11"/>
      <color theme="1"/>
      <name val="Calibri"/>
      <family val="2"/>
    </font>
    <font>
      <b/>
      <u/>
      <sz val="11"/>
      <color theme="1"/>
      <name val="Calibri (Cuerpo)"/>
    </font>
    <font>
      <sz val="11"/>
      <name val="Calibri"/>
      <family val="2"/>
    </font>
    <font>
      <u/>
      <sz val="11"/>
      <name val="Calibri"/>
      <family val="2"/>
    </font>
    <font>
      <sz val="9"/>
      <color theme="1"/>
      <name val="Arial"/>
      <family val="2"/>
    </font>
    <font>
      <sz val="11"/>
      <color theme="1"/>
      <name val="Arial"/>
      <family val="2"/>
    </font>
  </fonts>
  <fills count="20">
    <fill>
      <patternFill patternType="none"/>
    </fill>
    <fill>
      <patternFill patternType="gray125"/>
    </fill>
    <fill>
      <patternFill patternType="solid">
        <fgColor theme="0"/>
        <bgColor theme="0"/>
      </patternFill>
    </fill>
    <fill>
      <patternFill patternType="solid">
        <fgColor rgb="FF00CCFF"/>
        <bgColor rgb="FF00CCFF"/>
      </patternFill>
    </fill>
    <fill>
      <patternFill patternType="solid">
        <fgColor rgb="FFDBE5F1"/>
        <bgColor rgb="FFDBE5F1"/>
      </patternFill>
    </fill>
    <fill>
      <patternFill patternType="solid">
        <fgColor rgb="FFDDD9C3"/>
        <bgColor rgb="FFDDD9C3"/>
      </patternFill>
    </fill>
    <fill>
      <patternFill patternType="solid">
        <fgColor rgb="FFEEECE1"/>
        <bgColor rgb="FFEEECE1"/>
      </patternFill>
    </fill>
    <fill>
      <patternFill patternType="solid">
        <fgColor rgb="FFFFFFFF"/>
        <bgColor rgb="FFFFFFFF"/>
      </patternFill>
    </fill>
    <fill>
      <patternFill patternType="solid">
        <fgColor rgb="FFB8CCE4"/>
        <bgColor rgb="FFB8CCE4"/>
      </patternFill>
    </fill>
    <fill>
      <patternFill patternType="solid">
        <fgColor rgb="FFC6D9F0"/>
        <bgColor rgb="FFC6D9F0"/>
      </patternFill>
    </fill>
    <fill>
      <patternFill patternType="solid">
        <fgColor rgb="FF00B0F0"/>
        <bgColor rgb="FF00B0F0"/>
      </patternFill>
    </fill>
    <fill>
      <patternFill patternType="solid">
        <fgColor rgb="FF244061"/>
        <bgColor rgb="FF244061"/>
      </patternFill>
    </fill>
    <fill>
      <patternFill patternType="solid">
        <fgColor rgb="FF95B3D7"/>
        <bgColor rgb="FF95B3D7"/>
      </patternFill>
    </fill>
    <fill>
      <patternFill patternType="solid">
        <fgColor rgb="FFFF0000"/>
        <bgColor rgb="FFFF0000"/>
      </patternFill>
    </fill>
    <fill>
      <patternFill patternType="solid">
        <fgColor rgb="FFFFCC99"/>
        <bgColor rgb="FFFFCC99"/>
      </patternFill>
    </fill>
    <fill>
      <patternFill patternType="solid">
        <fgColor theme="0"/>
        <bgColor rgb="FFFFFF00"/>
      </patternFill>
    </fill>
    <fill>
      <patternFill patternType="solid">
        <fgColor theme="0"/>
        <bgColor indexed="64"/>
      </patternFill>
    </fill>
    <fill>
      <patternFill patternType="solid">
        <fgColor theme="0"/>
        <bgColor rgb="FFFFFFFF"/>
      </patternFill>
    </fill>
    <fill>
      <patternFill patternType="solid">
        <fgColor theme="2" tint="-0.14999847407452621"/>
        <bgColor rgb="FFDDD9C3"/>
      </patternFill>
    </fill>
    <fill>
      <patternFill patternType="solid">
        <fgColor theme="2" tint="-0.14999847407452621"/>
        <bgColor indexed="64"/>
      </patternFill>
    </fill>
  </fills>
  <borders count="7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medium">
        <color rgb="FF000000"/>
      </left>
      <right style="medium">
        <color rgb="FF000000"/>
      </right>
      <top style="hair">
        <color rgb="FFFF0000"/>
      </top>
      <bottom style="medium">
        <color rgb="FF000000"/>
      </bottom>
      <diagonal/>
    </border>
    <border>
      <left style="medium">
        <color rgb="FF000000"/>
      </left>
      <right style="hair">
        <color rgb="FFFF0000"/>
      </right>
      <top style="hair">
        <color rgb="FFFF0000"/>
      </top>
      <bottom style="medium">
        <color rgb="FF000000"/>
      </bottom>
      <diagonal/>
    </border>
    <border>
      <left style="hair">
        <color rgb="FFFF0000"/>
      </left>
      <right style="hair">
        <color rgb="FFFF0000"/>
      </right>
      <top style="hair">
        <color rgb="FFFF0000"/>
      </top>
      <bottom style="medium">
        <color rgb="FF000000"/>
      </bottom>
      <diagonal/>
    </border>
    <border>
      <left style="hair">
        <color rgb="FFFF0000"/>
      </left>
      <right style="medium">
        <color rgb="FF000000"/>
      </right>
      <top style="hair">
        <color rgb="FFFF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1">
    <xf numFmtId="0" fontId="0" fillId="0" borderId="0"/>
  </cellStyleXfs>
  <cellXfs count="512">
    <xf numFmtId="0" fontId="0" fillId="0" borderId="0" xfId="0" applyFont="1" applyAlignment="1"/>
    <xf numFmtId="0" fontId="1" fillId="2" borderId="6" xfId="0" applyFont="1" applyFill="1" applyBorder="1"/>
    <xf numFmtId="0" fontId="1" fillId="0" borderId="0" xfId="0" applyFont="1"/>
    <xf numFmtId="0" fontId="4" fillId="0" borderId="0" xfId="0" applyFont="1"/>
    <xf numFmtId="0" fontId="4" fillId="2" borderId="6" xfId="0" applyFont="1" applyFill="1" applyBorder="1"/>
    <xf numFmtId="0" fontId="6" fillId="0" borderId="0" xfId="0" applyFont="1"/>
    <xf numFmtId="0" fontId="6" fillId="0" borderId="0" xfId="0" applyFont="1" applyAlignment="1">
      <alignment horizontal="center" vertical="center"/>
    </xf>
    <xf numFmtId="0" fontId="5" fillId="4" borderId="17" xfId="0" applyFont="1" applyFill="1" applyBorder="1" applyAlignment="1">
      <alignment horizontal="center" vertical="center" wrapText="1"/>
    </xf>
    <xf numFmtId="0" fontId="7" fillId="4" borderId="17" xfId="0" applyFont="1" applyFill="1" applyBorder="1" applyAlignment="1">
      <alignment horizontal="center" vertical="center" wrapText="1"/>
    </xf>
    <xf numFmtId="10" fontId="5" fillId="4" borderId="18" xfId="0" applyNumberFormat="1" applyFont="1" applyFill="1" applyBorder="1" applyAlignment="1">
      <alignment horizontal="center" vertical="center" wrapText="1"/>
    </xf>
    <xf numFmtId="164" fontId="6" fillId="5" borderId="18" xfId="0" applyNumberFormat="1" applyFont="1" applyFill="1" applyBorder="1" applyAlignment="1">
      <alignment horizontal="left" vertical="center" wrapText="1"/>
    </xf>
    <xf numFmtId="10" fontId="6" fillId="2" borderId="18" xfId="0" applyNumberFormat="1" applyFont="1" applyFill="1" applyBorder="1" applyAlignment="1">
      <alignment horizontal="center" vertical="center" wrapText="1"/>
    </xf>
    <xf numFmtId="10" fontId="6" fillId="5" borderId="18" xfId="0" applyNumberFormat="1" applyFont="1" applyFill="1" applyBorder="1" applyAlignment="1">
      <alignment horizontal="center" vertical="center" wrapText="1"/>
    </xf>
    <xf numFmtId="10" fontId="6" fillId="0" borderId="18" xfId="0" applyNumberFormat="1" applyFont="1" applyBorder="1" applyAlignment="1">
      <alignment horizontal="center" vertical="center" wrapText="1"/>
    </xf>
    <xf numFmtId="164" fontId="6" fillId="5" borderId="17" xfId="0" applyNumberFormat="1" applyFont="1" applyFill="1" applyBorder="1" applyAlignment="1">
      <alignment horizontal="left" vertical="center" wrapText="1"/>
    </xf>
    <xf numFmtId="0" fontId="6" fillId="2" borderId="6" xfId="0" applyFont="1" applyFill="1" applyBorder="1"/>
    <xf numFmtId="1" fontId="6" fillId="2" borderId="18" xfId="0" applyNumberFormat="1" applyFont="1" applyFill="1" applyBorder="1" applyAlignment="1">
      <alignment horizontal="center" vertical="center" wrapText="1"/>
    </xf>
    <xf numFmtId="166" fontId="6" fillId="2" borderId="18" xfId="0" applyNumberFormat="1" applyFont="1" applyFill="1" applyBorder="1" applyAlignment="1">
      <alignment horizontal="center" vertical="center" wrapText="1"/>
    </xf>
    <xf numFmtId="0" fontId="3" fillId="0" borderId="0" xfId="0" applyFont="1"/>
    <xf numFmtId="0" fontId="3" fillId="4" borderId="18"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0" borderId="18" xfId="0" applyFont="1" applyBorder="1" applyAlignment="1">
      <alignment horizontal="center" vertical="center" wrapText="1"/>
    </xf>
    <xf numFmtId="0" fontId="9" fillId="6" borderId="18" xfId="0" applyFont="1" applyFill="1" applyBorder="1" applyAlignment="1">
      <alignment horizontal="center" vertical="center" wrapText="1"/>
    </xf>
    <xf numFmtId="9" fontId="9" fillId="0" borderId="18" xfId="0" applyNumberFormat="1" applyFont="1" applyBorder="1" applyAlignment="1">
      <alignment horizontal="center" vertical="center"/>
    </xf>
    <xf numFmtId="0" fontId="9" fillId="0" borderId="0" xfId="0" applyFont="1"/>
    <xf numFmtId="10" fontId="9" fillId="0" borderId="18" xfId="0" applyNumberFormat="1" applyFont="1" applyBorder="1" applyAlignment="1">
      <alignment horizontal="center" vertical="center"/>
    </xf>
    <xf numFmtId="164" fontId="9" fillId="0" borderId="18" xfId="0" applyNumberFormat="1" applyFont="1" applyBorder="1" applyAlignment="1">
      <alignment horizontal="center" vertical="center"/>
    </xf>
    <xf numFmtId="0" fontId="10" fillId="0" borderId="18" xfId="0" applyFont="1" applyBorder="1" applyAlignment="1">
      <alignment horizontal="center" vertical="center" wrapText="1"/>
    </xf>
    <xf numFmtId="9" fontId="10" fillId="0" borderId="18" xfId="0" applyNumberFormat="1" applyFont="1" applyBorder="1" applyAlignment="1">
      <alignment horizontal="center" vertical="center"/>
    </xf>
    <xf numFmtId="0" fontId="11" fillId="0" borderId="0" xfId="0" applyFont="1"/>
    <xf numFmtId="0" fontId="8" fillId="9" borderId="18" xfId="0" applyFont="1" applyFill="1" applyBorder="1" applyAlignment="1">
      <alignment horizontal="left" vertical="center" wrapText="1"/>
    </xf>
    <xf numFmtId="0" fontId="11" fillId="2" borderId="18" xfId="0" applyFont="1" applyFill="1" applyBorder="1" applyAlignment="1">
      <alignment horizontal="center" vertical="center"/>
    </xf>
    <xf numFmtId="0" fontId="8" fillId="9" borderId="18" xfId="0" applyFont="1" applyFill="1" applyBorder="1" applyAlignment="1">
      <alignment vertical="center" wrapText="1"/>
    </xf>
    <xf numFmtId="0" fontId="12" fillId="0" borderId="0" xfId="0" applyFont="1"/>
    <xf numFmtId="0" fontId="8" fillId="9" borderId="18" xfId="0" applyFont="1" applyFill="1" applyBorder="1" applyAlignment="1">
      <alignment vertical="top" wrapText="1"/>
    </xf>
    <xf numFmtId="0" fontId="8" fillId="9" borderId="18" xfId="0" applyFont="1" applyFill="1" applyBorder="1" applyAlignment="1">
      <alignment horizontal="center" vertical="center" wrapText="1"/>
    </xf>
    <xf numFmtId="0" fontId="8" fillId="9" borderId="18" xfId="0" applyFont="1" applyFill="1" applyBorder="1" applyAlignment="1">
      <alignment horizontal="center" vertical="center"/>
    </xf>
    <xf numFmtId="10" fontId="14" fillId="0" borderId="18" xfId="0" applyNumberFormat="1" applyFont="1" applyBorder="1" applyAlignment="1">
      <alignment horizontal="center" vertical="center" wrapText="1"/>
    </xf>
    <xf numFmtId="10" fontId="11" fillId="7" borderId="18" xfId="0" applyNumberFormat="1" applyFont="1" applyFill="1" applyBorder="1" applyAlignment="1">
      <alignment horizontal="center" vertical="center"/>
    </xf>
    <xf numFmtId="10" fontId="14" fillId="7" borderId="18" xfId="0" applyNumberFormat="1" applyFont="1" applyFill="1" applyBorder="1" applyAlignment="1">
      <alignment horizontal="center" vertical="center" wrapText="1"/>
    </xf>
    <xf numFmtId="10" fontId="15" fillId="0" borderId="18" xfId="0" applyNumberFormat="1" applyFont="1" applyBorder="1" applyAlignment="1">
      <alignment horizontal="center" vertical="center" wrapText="1"/>
    </xf>
    <xf numFmtId="10" fontId="11" fillId="2" borderId="18" xfId="0" applyNumberFormat="1" applyFont="1" applyFill="1" applyBorder="1" applyAlignment="1">
      <alignment horizontal="center" vertical="center" wrapText="1"/>
    </xf>
    <xf numFmtId="10" fontId="14" fillId="2" borderId="18" xfId="0" applyNumberFormat="1" applyFont="1" applyFill="1" applyBorder="1" applyAlignment="1">
      <alignment horizontal="center" vertical="center" wrapText="1"/>
    </xf>
    <xf numFmtId="167" fontId="11" fillId="0" borderId="18" xfId="0" applyNumberFormat="1" applyFont="1" applyBorder="1" applyAlignment="1">
      <alignment vertical="center" wrapText="1"/>
    </xf>
    <xf numFmtId="0" fontId="8" fillId="0" borderId="0" xfId="0" applyFont="1" applyAlignment="1">
      <alignment horizontal="center"/>
    </xf>
    <xf numFmtId="0" fontId="8" fillId="0" borderId="0" xfId="0" applyFont="1"/>
    <xf numFmtId="0" fontId="0" fillId="2" borderId="6" xfId="0" applyFont="1" applyFill="1" applyBorder="1"/>
    <xf numFmtId="0" fontId="0" fillId="2" borderId="6" xfId="0" applyFont="1" applyFill="1" applyBorder="1" applyAlignment="1">
      <alignment horizontal="center"/>
    </xf>
    <xf numFmtId="0" fontId="0" fillId="2" borderId="6" xfId="0" applyFont="1" applyFill="1" applyBorder="1" applyAlignment="1">
      <alignment horizontal="center" vertical="center"/>
    </xf>
    <xf numFmtId="0" fontId="8" fillId="2" borderId="18" xfId="0" applyFont="1" applyFill="1" applyBorder="1" applyAlignment="1">
      <alignment horizontal="left" vertical="center" wrapText="1"/>
    </xf>
    <xf numFmtId="0" fontId="7" fillId="2" borderId="6" xfId="0" applyFont="1" applyFill="1" applyBorder="1" applyAlignment="1">
      <alignment horizontal="center"/>
    </xf>
    <xf numFmtId="0" fontId="8" fillId="2" borderId="18" xfId="0" applyFont="1" applyFill="1" applyBorder="1" applyAlignment="1">
      <alignment vertical="center" wrapText="1"/>
    </xf>
    <xf numFmtId="0" fontId="0" fillId="0" borderId="0" xfId="0" applyFont="1" applyAlignment="1">
      <alignment vertical="center"/>
    </xf>
    <xf numFmtId="0" fontId="7" fillId="12" borderId="26" xfId="0" applyFont="1" applyFill="1" applyBorder="1" applyAlignment="1">
      <alignment horizontal="center" vertical="center" wrapText="1"/>
    </xf>
    <xf numFmtId="0" fontId="7" fillId="9" borderId="26" xfId="0" applyFont="1" applyFill="1" applyBorder="1" applyAlignment="1">
      <alignment horizontal="center" vertical="center" wrapText="1"/>
    </xf>
    <xf numFmtId="0" fontId="7" fillId="0" borderId="0" xfId="0" applyFont="1" applyAlignment="1">
      <alignment horizontal="center" vertical="center" wrapText="1"/>
    </xf>
    <xf numFmtId="0" fontId="0" fillId="0" borderId="11" xfId="0" applyFont="1" applyBorder="1" applyAlignment="1">
      <alignment horizontal="center" vertical="center" wrapText="1"/>
    </xf>
    <xf numFmtId="9" fontId="0" fillId="0" borderId="11" xfId="0" applyNumberFormat="1" applyFont="1" applyBorder="1" applyAlignment="1">
      <alignment horizontal="center" vertical="center" wrapText="1"/>
    </xf>
    <xf numFmtId="0" fontId="0" fillId="0" borderId="18" xfId="0" applyFont="1" applyBorder="1" applyAlignment="1">
      <alignment horizontal="center" vertical="center" wrapText="1"/>
    </xf>
    <xf numFmtId="0" fontId="0" fillId="0" borderId="18" xfId="0" applyFont="1" applyBorder="1" applyAlignment="1">
      <alignment vertical="center" wrapText="1"/>
    </xf>
    <xf numFmtId="164" fontId="0" fillId="0" borderId="18" xfId="0" applyNumberFormat="1" applyFont="1" applyBorder="1" applyAlignment="1">
      <alignment horizontal="center" vertical="center" wrapText="1"/>
    </xf>
    <xf numFmtId="17" fontId="0" fillId="2" borderId="18" xfId="0" applyNumberFormat="1" applyFont="1" applyFill="1" applyBorder="1" applyAlignment="1">
      <alignment horizontal="center" vertical="center" wrapText="1"/>
    </xf>
    <xf numFmtId="0" fontId="0" fillId="0" borderId="18" xfId="0" applyFont="1" applyBorder="1" applyAlignment="1">
      <alignment horizontal="left" vertical="center" wrapText="1"/>
    </xf>
    <xf numFmtId="0" fontId="0" fillId="0" borderId="0" xfId="0" applyFont="1"/>
    <xf numFmtId="0" fontId="0" fillId="0" borderId="19" xfId="0" applyFont="1" applyBorder="1" applyAlignment="1">
      <alignment horizontal="center" vertical="center" wrapText="1"/>
    </xf>
    <xf numFmtId="9" fontId="0" fillId="0" borderId="19" xfId="0" applyNumberFormat="1" applyFont="1" applyBorder="1" applyAlignment="1">
      <alignment horizontal="center" vertical="center" wrapText="1"/>
    </xf>
    <xf numFmtId="0" fontId="0" fillId="0" borderId="16" xfId="0" applyFont="1" applyBorder="1" applyAlignment="1">
      <alignment horizontal="center" vertical="center" wrapText="1"/>
    </xf>
    <xf numFmtId="9" fontId="0" fillId="0" borderId="16" xfId="0" applyNumberFormat="1" applyFont="1" applyBorder="1" applyAlignment="1">
      <alignment horizontal="center" vertical="center" wrapText="1"/>
    </xf>
    <xf numFmtId="0" fontId="0" fillId="0" borderId="0" xfId="0" applyFont="1" applyAlignment="1">
      <alignment vertical="center" wrapText="1"/>
    </xf>
    <xf numFmtId="17" fontId="0" fillId="0" borderId="18" xfId="0" applyNumberFormat="1" applyFont="1" applyBorder="1" applyAlignment="1">
      <alignment horizontal="center" vertical="center"/>
    </xf>
    <xf numFmtId="0" fontId="0" fillId="2" borderId="18" xfId="0" applyFont="1" applyFill="1" applyBorder="1" applyAlignment="1">
      <alignment horizontal="left" vertical="center" wrapText="1"/>
    </xf>
    <xf numFmtId="164" fontId="0" fillId="2" borderId="18" xfId="0" applyNumberFormat="1" applyFont="1" applyFill="1" applyBorder="1" applyAlignment="1">
      <alignment horizontal="center" vertical="center" wrapText="1"/>
    </xf>
    <xf numFmtId="17" fontId="0" fillId="2" borderId="18" xfId="0" applyNumberFormat="1" applyFont="1" applyFill="1" applyBorder="1" applyAlignment="1">
      <alignment horizontal="center" vertical="center"/>
    </xf>
    <xf numFmtId="17" fontId="0" fillId="0" borderId="18" xfId="0" applyNumberFormat="1" applyFont="1" applyBorder="1" applyAlignment="1">
      <alignment horizontal="center" vertical="center" wrapText="1"/>
    </xf>
    <xf numFmtId="9" fontId="7" fillId="12" borderId="18" xfId="0" applyNumberFormat="1" applyFont="1" applyFill="1" applyBorder="1" applyAlignment="1">
      <alignment horizontal="center" vertical="center" wrapText="1"/>
    </xf>
    <xf numFmtId="10" fontId="7" fillId="9" borderId="18" xfId="0" applyNumberFormat="1" applyFont="1" applyFill="1" applyBorder="1" applyAlignment="1">
      <alignment horizontal="center" vertical="center" wrapText="1"/>
    </xf>
    <xf numFmtId="0" fontId="7" fillId="9" borderId="18" xfId="0" applyFont="1" applyFill="1" applyBorder="1" applyAlignment="1">
      <alignment vertical="center" wrapText="1"/>
    </xf>
    <xf numFmtId="0" fontId="0" fillId="0" borderId="0" xfId="0" applyFont="1" applyAlignment="1">
      <alignment horizontal="center" vertical="center"/>
    </xf>
    <xf numFmtId="0" fontId="0" fillId="0" borderId="0" xfId="0" applyFont="1" applyAlignment="1">
      <alignment horizontal="center"/>
    </xf>
    <xf numFmtId="167" fontId="11" fillId="0" borderId="18" xfId="0" applyNumberFormat="1" applyFont="1" applyBorder="1" applyAlignment="1">
      <alignment horizontal="center" vertical="center" wrapText="1"/>
    </xf>
    <xf numFmtId="0" fontId="18" fillId="2" borderId="6" xfId="0" applyFont="1" applyFill="1" applyBorder="1"/>
    <xf numFmtId="0" fontId="18" fillId="2" borderId="6" xfId="0" applyFont="1" applyFill="1" applyBorder="1" applyAlignment="1">
      <alignment horizontal="center"/>
    </xf>
    <xf numFmtId="0" fontId="18" fillId="2" borderId="6" xfId="0" applyFont="1" applyFill="1" applyBorder="1" applyAlignment="1">
      <alignment horizontal="center" vertical="center"/>
    </xf>
    <xf numFmtId="0" fontId="19" fillId="2" borderId="6" xfId="0" applyFont="1" applyFill="1" applyBorder="1" applyAlignment="1">
      <alignment horizontal="center"/>
    </xf>
    <xf numFmtId="0" fontId="18" fillId="0" borderId="0" xfId="0" applyFont="1" applyAlignment="1">
      <alignment vertical="center"/>
    </xf>
    <xf numFmtId="0" fontId="19" fillId="12" borderId="26" xfId="0" applyFont="1" applyFill="1" applyBorder="1" applyAlignment="1">
      <alignment horizontal="center" vertical="center" wrapText="1"/>
    </xf>
    <xf numFmtId="0" fontId="19" fillId="9" borderId="26" xfId="0" applyFont="1" applyFill="1" applyBorder="1" applyAlignment="1">
      <alignment horizontal="center" vertical="center" wrapText="1"/>
    </xf>
    <xf numFmtId="0" fontId="19" fillId="0" borderId="0" xfId="0" applyFont="1" applyAlignment="1">
      <alignment horizontal="center" vertical="center" wrapText="1"/>
    </xf>
    <xf numFmtId="0" fontId="18" fillId="0" borderId="11" xfId="0" applyFont="1" applyBorder="1" applyAlignment="1">
      <alignment horizontal="center" vertical="center"/>
    </xf>
    <xf numFmtId="0" fontId="6" fillId="2" borderId="26" xfId="0" applyFont="1" applyFill="1" applyBorder="1" applyAlignment="1">
      <alignment horizontal="center" vertical="center" wrapText="1"/>
    </xf>
    <xf numFmtId="10" fontId="6" fillId="2" borderId="26" xfId="0" applyNumberFormat="1"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8" xfId="0" applyFont="1" applyFill="1" applyBorder="1" applyAlignment="1">
      <alignment horizontal="left" vertical="center" wrapText="1"/>
    </xf>
    <xf numFmtId="17" fontId="6" fillId="2" borderId="18" xfId="0" applyNumberFormat="1" applyFont="1" applyFill="1" applyBorder="1" applyAlignment="1">
      <alignment horizontal="center" vertical="center" wrapText="1"/>
    </xf>
    <xf numFmtId="0" fontId="6" fillId="0" borderId="18" xfId="0" applyFont="1" applyBorder="1" applyAlignment="1">
      <alignment vertical="center" wrapText="1"/>
    </xf>
    <xf numFmtId="0" fontId="18" fillId="0" borderId="0" xfId="0" applyFont="1"/>
    <xf numFmtId="0" fontId="0" fillId="0" borderId="19" xfId="0" applyFont="1" applyBorder="1"/>
    <xf numFmtId="164" fontId="6" fillId="2" borderId="18" xfId="0" applyNumberFormat="1" applyFont="1" applyFill="1" applyBorder="1" applyAlignment="1">
      <alignment horizontal="center" vertical="center" wrapText="1"/>
    </xf>
    <xf numFmtId="0" fontId="6" fillId="2" borderId="18" xfId="0" applyFont="1" applyFill="1" applyBorder="1" applyAlignment="1">
      <alignment vertical="center" wrapText="1"/>
    </xf>
    <xf numFmtId="0" fontId="22" fillId="2" borderId="18" xfId="0" applyFont="1" applyFill="1" applyBorder="1" applyAlignment="1">
      <alignment vertical="center" wrapText="1"/>
    </xf>
    <xf numFmtId="0" fontId="6" fillId="2" borderId="26" xfId="0" applyFont="1" applyFill="1" applyBorder="1" applyAlignment="1">
      <alignment vertical="center" wrapText="1"/>
    </xf>
    <xf numFmtId="17" fontId="6" fillId="2" borderId="17" xfId="0" applyNumberFormat="1" applyFont="1" applyFill="1" applyBorder="1" applyAlignment="1">
      <alignment horizontal="center" vertical="center" wrapText="1"/>
    </xf>
    <xf numFmtId="0" fontId="6" fillId="7" borderId="18" xfId="0" applyFont="1" applyFill="1" applyBorder="1" applyAlignment="1">
      <alignment wrapText="1"/>
    </xf>
    <xf numFmtId="0" fontId="0" fillId="0" borderId="16" xfId="0" applyFont="1" applyBorder="1"/>
    <xf numFmtId="0" fontId="6" fillId="2" borderId="18" xfId="0" applyFont="1" applyFill="1" applyBorder="1" applyAlignment="1">
      <alignment wrapText="1"/>
    </xf>
    <xf numFmtId="9" fontId="19" fillId="12" borderId="18" xfId="0" applyNumberFormat="1" applyFont="1" applyFill="1" applyBorder="1" applyAlignment="1">
      <alignment horizontal="center" vertical="center" wrapText="1"/>
    </xf>
    <xf numFmtId="10" fontId="19" fillId="9" borderId="18" xfId="0" applyNumberFormat="1" applyFont="1" applyFill="1" applyBorder="1" applyAlignment="1">
      <alignment horizontal="center" vertical="center" wrapText="1"/>
    </xf>
    <xf numFmtId="0" fontId="19" fillId="9" borderId="18" xfId="0" applyFont="1" applyFill="1" applyBorder="1" applyAlignment="1">
      <alignment vertical="center" wrapText="1"/>
    </xf>
    <xf numFmtId="0" fontId="19" fillId="9" borderId="20" xfId="0" applyFont="1" applyFill="1" applyBorder="1" applyAlignment="1">
      <alignment vertical="center" wrapText="1"/>
    </xf>
    <xf numFmtId="0" fontId="18" fillId="0" borderId="0" xfId="0" applyFont="1" applyAlignment="1">
      <alignment horizontal="center" vertical="center"/>
    </xf>
    <xf numFmtId="0" fontId="18" fillId="0" borderId="0" xfId="0" applyFont="1" applyAlignment="1">
      <alignment horizontal="center"/>
    </xf>
    <xf numFmtId="0" fontId="6" fillId="2" borderId="6" xfId="0" applyFont="1" applyFill="1" applyBorder="1" applyAlignment="1">
      <alignment horizontal="center"/>
    </xf>
    <xf numFmtId="0" fontId="6" fillId="2" borderId="6" xfId="0" applyFont="1" applyFill="1" applyBorder="1" applyAlignment="1">
      <alignment horizontal="center" vertical="center"/>
    </xf>
    <xf numFmtId="0" fontId="5" fillId="2" borderId="18" xfId="0" applyFont="1" applyFill="1" applyBorder="1" applyAlignment="1">
      <alignment horizontal="left" vertical="center" wrapText="1"/>
    </xf>
    <xf numFmtId="0" fontId="5" fillId="2" borderId="6" xfId="0" applyFont="1" applyFill="1" applyBorder="1" applyAlignment="1">
      <alignment horizontal="center"/>
    </xf>
    <xf numFmtId="0" fontId="5" fillId="2" borderId="18" xfId="0" applyFont="1" applyFill="1" applyBorder="1" applyAlignment="1">
      <alignment vertical="center" wrapText="1"/>
    </xf>
    <xf numFmtId="0" fontId="6" fillId="0" borderId="0" xfId="0" applyFont="1" applyAlignment="1">
      <alignment vertical="center"/>
    </xf>
    <xf numFmtId="0" fontId="5" fillId="12" borderId="26"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0" borderId="0" xfId="0" applyFont="1" applyAlignment="1">
      <alignment horizontal="center" vertical="center" wrapText="1"/>
    </xf>
    <xf numFmtId="0" fontId="6" fillId="0" borderId="11" xfId="0" applyFont="1" applyBorder="1" applyAlignment="1">
      <alignment horizontal="center" vertical="center"/>
    </xf>
    <xf numFmtId="9" fontId="6" fillId="2" borderId="26" xfId="0" applyNumberFormat="1" applyFont="1" applyFill="1" applyBorder="1" applyAlignment="1">
      <alignment horizontal="center" vertical="center" wrapText="1"/>
    </xf>
    <xf numFmtId="0" fontId="6" fillId="0" borderId="19" xfId="0" applyFont="1" applyBorder="1" applyAlignment="1">
      <alignment horizontal="center" vertical="center"/>
    </xf>
    <xf numFmtId="0" fontId="6" fillId="2" borderId="27" xfId="0" applyFont="1" applyFill="1" applyBorder="1" applyAlignment="1">
      <alignment horizontal="center" vertical="center" wrapText="1"/>
    </xf>
    <xf numFmtId="9" fontId="6" fillId="2" borderId="27" xfId="0" applyNumberFormat="1" applyFont="1" applyFill="1" applyBorder="1" applyAlignment="1">
      <alignment horizontal="center" vertical="center" wrapText="1"/>
    </xf>
    <xf numFmtId="10" fontId="6" fillId="0" borderId="18" xfId="0" applyNumberFormat="1" applyFont="1" applyBorder="1" applyAlignment="1">
      <alignment horizontal="center" vertical="center"/>
    </xf>
    <xf numFmtId="17" fontId="6" fillId="2" borderId="18" xfId="0" applyNumberFormat="1" applyFont="1" applyFill="1" applyBorder="1" applyAlignment="1">
      <alignment horizontal="left" vertical="center" wrapText="1"/>
    </xf>
    <xf numFmtId="0" fontId="6" fillId="0" borderId="18" xfId="0" applyFont="1" applyBorder="1" applyAlignment="1">
      <alignment horizontal="left" vertical="center" wrapText="1"/>
    </xf>
    <xf numFmtId="0" fontId="6" fillId="0" borderId="16" xfId="0" applyFont="1" applyBorder="1" applyAlignment="1">
      <alignment horizontal="center" vertical="center"/>
    </xf>
    <xf numFmtId="0" fontId="6" fillId="2" borderId="20" xfId="0" applyFont="1" applyFill="1" applyBorder="1" applyAlignment="1">
      <alignment horizontal="center" vertical="center" wrapText="1"/>
    </xf>
    <xf numFmtId="9" fontId="6" fillId="2" borderId="20" xfId="0" applyNumberFormat="1" applyFont="1" applyFill="1" applyBorder="1" applyAlignment="1">
      <alignment horizontal="center" vertical="center" wrapText="1"/>
    </xf>
    <xf numFmtId="9" fontId="5" fillId="12" borderId="18" xfId="0" applyNumberFormat="1" applyFont="1" applyFill="1" applyBorder="1" applyAlignment="1">
      <alignment horizontal="center" vertical="center" wrapText="1"/>
    </xf>
    <xf numFmtId="10" fontId="5" fillId="9" borderId="18" xfId="0" applyNumberFormat="1" applyFont="1" applyFill="1" applyBorder="1" applyAlignment="1">
      <alignment horizontal="center" vertical="center" wrapText="1"/>
    </xf>
    <xf numFmtId="0" fontId="5" fillId="9" borderId="18" xfId="0" applyFont="1" applyFill="1" applyBorder="1" applyAlignment="1">
      <alignment vertical="center" wrapText="1"/>
    </xf>
    <xf numFmtId="0" fontId="6" fillId="0" borderId="0" xfId="0" applyFont="1" applyAlignment="1">
      <alignment horizontal="center"/>
    </xf>
    <xf numFmtId="0" fontId="18" fillId="2" borderId="18" xfId="0" applyFont="1" applyFill="1" applyBorder="1" applyAlignment="1">
      <alignment horizontal="center" vertical="center" wrapText="1"/>
    </xf>
    <xf numFmtId="10" fontId="0" fillId="2" borderId="18" xfId="0" applyNumberFormat="1" applyFont="1" applyFill="1" applyBorder="1" applyAlignment="1">
      <alignment horizontal="center" vertical="center" wrapText="1"/>
    </xf>
    <xf numFmtId="17" fontId="6" fillId="0" borderId="18" xfId="0" applyNumberFormat="1" applyFont="1" applyBorder="1" applyAlignment="1">
      <alignment horizontal="center" vertical="center" wrapText="1"/>
    </xf>
    <xf numFmtId="0" fontId="6" fillId="0" borderId="18" xfId="0" applyFont="1" applyBorder="1" applyAlignment="1">
      <alignment wrapText="1"/>
    </xf>
    <xf numFmtId="10" fontId="18" fillId="2" borderId="18" xfId="0" applyNumberFormat="1" applyFont="1" applyFill="1" applyBorder="1" applyAlignment="1">
      <alignment horizontal="center" vertical="center" wrapText="1"/>
    </xf>
    <xf numFmtId="17" fontId="18" fillId="2" borderId="18" xfId="0" applyNumberFormat="1" applyFont="1" applyFill="1" applyBorder="1" applyAlignment="1">
      <alignment horizontal="center" vertical="center" wrapText="1"/>
    </xf>
    <xf numFmtId="10" fontId="18" fillId="0" borderId="18" xfId="0" applyNumberFormat="1" applyFont="1" applyBorder="1" applyAlignment="1">
      <alignment horizontal="center" vertical="center"/>
    </xf>
    <xf numFmtId="0" fontId="18" fillId="0" borderId="18" xfId="0" applyFont="1" applyBorder="1" applyAlignment="1">
      <alignment wrapText="1"/>
    </xf>
    <xf numFmtId="0" fontId="0" fillId="2" borderId="18" xfId="0" applyFont="1" applyFill="1" applyBorder="1" applyAlignment="1">
      <alignment horizontal="center" vertical="center" wrapText="1"/>
    </xf>
    <xf numFmtId="0" fontId="8" fillId="0" borderId="18" xfId="0" applyFont="1" applyBorder="1" applyAlignment="1">
      <alignment vertical="center" wrapText="1"/>
    </xf>
    <xf numFmtId="10" fontId="15" fillId="2" borderId="18" xfId="0" applyNumberFormat="1" applyFont="1" applyFill="1" applyBorder="1" applyAlignment="1">
      <alignment horizontal="center" vertical="center" wrapText="1"/>
    </xf>
    <xf numFmtId="0" fontId="18" fillId="0" borderId="18" xfId="0" applyFont="1" applyBorder="1" applyAlignment="1">
      <alignment vertical="center" wrapText="1"/>
    </xf>
    <xf numFmtId="0" fontId="18" fillId="2" borderId="17" xfId="0" applyFont="1" applyFill="1" applyBorder="1" applyAlignment="1">
      <alignment horizontal="center" vertical="center" wrapText="1"/>
    </xf>
    <xf numFmtId="10" fontId="25" fillId="0" borderId="18" xfId="0" applyNumberFormat="1" applyFont="1" applyBorder="1" applyAlignment="1">
      <alignment horizontal="center" vertical="center" wrapText="1"/>
    </xf>
    <xf numFmtId="10" fontId="26" fillId="0" borderId="18" xfId="0" applyNumberFormat="1" applyFont="1" applyBorder="1" applyAlignment="1">
      <alignment horizontal="center" vertical="center" wrapText="1"/>
    </xf>
    <xf numFmtId="10" fontId="11" fillId="0" borderId="18" xfId="0" applyNumberFormat="1" applyFont="1" applyBorder="1" applyAlignment="1">
      <alignment horizontal="center" vertical="center"/>
    </xf>
    <xf numFmtId="10" fontId="6" fillId="2" borderId="18" xfId="0" applyNumberFormat="1" applyFont="1" applyFill="1" applyBorder="1" applyAlignment="1">
      <alignment horizontal="center" vertical="center"/>
    </xf>
    <xf numFmtId="10" fontId="26" fillId="2" borderId="18" xfId="0" applyNumberFormat="1" applyFont="1" applyFill="1" applyBorder="1" applyAlignment="1">
      <alignment horizontal="center" vertical="center" wrapText="1"/>
    </xf>
    <xf numFmtId="0" fontId="6" fillId="2" borderId="33" xfId="0" applyFont="1" applyFill="1" applyBorder="1" applyAlignment="1">
      <alignment horizontal="center" vertical="center" wrapText="1"/>
    </xf>
    <xf numFmtId="10" fontId="18" fillId="2" borderId="26" xfId="0" applyNumberFormat="1" applyFont="1" applyFill="1" applyBorder="1" applyAlignment="1">
      <alignment horizontal="center" vertical="center" wrapText="1"/>
    </xf>
    <xf numFmtId="0" fontId="18" fillId="0" borderId="18" xfId="0" applyFont="1" applyBorder="1" applyAlignment="1">
      <alignment vertical="center" wrapText="1"/>
    </xf>
    <xf numFmtId="0" fontId="27" fillId="0" borderId="18" xfId="0" applyFont="1" applyBorder="1" applyAlignment="1">
      <alignment wrapText="1"/>
    </xf>
    <xf numFmtId="0" fontId="27" fillId="0" borderId="18" xfId="0" applyFont="1" applyBorder="1" applyAlignment="1">
      <alignment vertical="center" wrapText="1"/>
    </xf>
    <xf numFmtId="0" fontId="18" fillId="0" borderId="18" xfId="0" applyFont="1" applyBorder="1" applyAlignment="1">
      <alignment horizontal="center" vertical="center" wrapText="1"/>
    </xf>
    <xf numFmtId="10" fontId="19" fillId="12" borderId="18" xfId="0" applyNumberFormat="1" applyFont="1" applyFill="1" applyBorder="1" applyAlignment="1">
      <alignment horizontal="center" vertical="center" wrapText="1"/>
    </xf>
    <xf numFmtId="9" fontId="11" fillId="0" borderId="0" xfId="0" applyNumberFormat="1" applyFont="1"/>
    <xf numFmtId="10" fontId="11" fillId="0" borderId="18" xfId="0" applyNumberFormat="1" applyFont="1" applyBorder="1" applyAlignment="1">
      <alignment horizontal="center" vertical="center" wrapText="1"/>
    </xf>
    <xf numFmtId="10" fontId="11" fillId="0" borderId="0" xfId="0" applyNumberFormat="1" applyFont="1"/>
    <xf numFmtId="10" fontId="26" fillId="0" borderId="18" xfId="0" applyNumberFormat="1" applyFont="1" applyBorder="1" applyAlignment="1">
      <alignment horizontal="center" vertical="center" wrapText="1"/>
    </xf>
    <xf numFmtId="10" fontId="18" fillId="2" borderId="18" xfId="0" applyNumberFormat="1" applyFont="1" applyFill="1" applyBorder="1" applyAlignment="1">
      <alignment horizontal="center" vertical="center" wrapText="1"/>
    </xf>
    <xf numFmtId="0" fontId="11" fillId="7" borderId="18" xfId="0" applyFont="1" applyFill="1" applyBorder="1" applyAlignment="1">
      <alignment vertical="center"/>
    </xf>
    <xf numFmtId="0" fontId="8" fillId="9" borderId="26" xfId="0" applyFont="1" applyFill="1" applyBorder="1" applyAlignment="1">
      <alignment horizontal="center" vertical="center" wrapText="1"/>
    </xf>
    <xf numFmtId="0" fontId="8" fillId="9" borderId="17" xfId="0" applyFont="1" applyFill="1" applyBorder="1" applyAlignment="1">
      <alignment horizontal="center" vertical="center"/>
    </xf>
    <xf numFmtId="10" fontId="15" fillId="0" borderId="5" xfId="0" applyNumberFormat="1" applyFont="1" applyBorder="1" applyAlignment="1">
      <alignment horizontal="center" vertical="center" wrapText="1"/>
    </xf>
    <xf numFmtId="0" fontId="11" fillId="7" borderId="18" xfId="0" applyFont="1" applyFill="1" applyBorder="1" applyAlignment="1">
      <alignment vertical="center" wrapText="1"/>
    </xf>
    <xf numFmtId="0" fontId="5" fillId="0" borderId="0" xfId="0" applyFont="1" applyAlignment="1">
      <alignment horizontal="center"/>
    </xf>
    <xf numFmtId="0" fontId="5" fillId="0" borderId="0" xfId="0" applyFont="1"/>
    <xf numFmtId="0" fontId="5" fillId="2" borderId="6"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19" fillId="9" borderId="18" xfId="0" applyFont="1" applyFill="1" applyBorder="1" applyAlignment="1">
      <alignment horizontal="center" vertical="center" wrapText="1"/>
    </xf>
    <xf numFmtId="17" fontId="6" fillId="2" borderId="18" xfId="0" applyNumberFormat="1" applyFont="1" applyFill="1" applyBorder="1" applyAlignment="1">
      <alignment horizontal="center" vertical="center"/>
    </xf>
    <xf numFmtId="17" fontId="6" fillId="0" borderId="18" xfId="0" applyNumberFormat="1" applyFont="1" applyBorder="1" applyAlignment="1">
      <alignment vertical="center" wrapText="1"/>
    </xf>
    <xf numFmtId="0" fontId="6" fillId="0" borderId="18" xfId="0" applyFont="1" applyBorder="1" applyAlignment="1">
      <alignment horizontal="center" vertical="center" wrapText="1"/>
    </xf>
    <xf numFmtId="0" fontId="28" fillId="0" borderId="18" xfId="0" applyFont="1" applyBorder="1" applyAlignment="1">
      <alignment vertical="center" wrapText="1"/>
    </xf>
    <xf numFmtId="0" fontId="29" fillId="0" borderId="18" xfId="0" applyFont="1" applyBorder="1" applyAlignment="1">
      <alignment vertical="center" wrapText="1"/>
    </xf>
    <xf numFmtId="10" fontId="18" fillId="0" borderId="0" xfId="0" applyNumberFormat="1" applyFont="1"/>
    <xf numFmtId="167" fontId="30" fillId="0" borderId="18" xfId="0" applyNumberFormat="1" applyFont="1" applyBorder="1" applyAlignment="1">
      <alignment vertical="center" wrapText="1"/>
    </xf>
    <xf numFmtId="0" fontId="18" fillId="2" borderId="26" xfId="0" applyFont="1" applyFill="1" applyBorder="1" applyAlignment="1">
      <alignment horizontal="center" vertical="center"/>
    </xf>
    <xf numFmtId="0" fontId="18" fillId="2" borderId="26" xfId="0" applyFont="1" applyFill="1" applyBorder="1" applyAlignment="1">
      <alignment horizontal="center" vertical="center" wrapText="1"/>
    </xf>
    <xf numFmtId="164" fontId="18" fillId="2" borderId="26" xfId="0" applyNumberFormat="1" applyFont="1" applyFill="1" applyBorder="1" applyAlignment="1">
      <alignment horizontal="center" vertical="center" wrapText="1"/>
    </xf>
    <xf numFmtId="0" fontId="18" fillId="2" borderId="18" xfId="0" applyFont="1" applyFill="1" applyBorder="1" applyAlignment="1">
      <alignment horizontal="left" vertical="center" wrapText="1"/>
    </xf>
    <xf numFmtId="17" fontId="18" fillId="2" borderId="18" xfId="0" applyNumberFormat="1" applyFont="1" applyFill="1" applyBorder="1" applyAlignment="1">
      <alignment horizontal="left" vertical="center" wrapText="1"/>
    </xf>
    <xf numFmtId="0" fontId="18" fillId="2" borderId="18" xfId="0" applyFont="1" applyFill="1" applyBorder="1" applyAlignment="1">
      <alignment horizontal="center" vertical="center"/>
    </xf>
    <xf numFmtId="0" fontId="18" fillId="2" borderId="27" xfId="0" applyFont="1" applyFill="1" applyBorder="1" applyAlignment="1">
      <alignment horizontal="center" vertical="center"/>
    </xf>
    <xf numFmtId="0" fontId="18" fillId="2" borderId="27" xfId="0" applyFont="1" applyFill="1" applyBorder="1" applyAlignment="1">
      <alignment horizontal="center" vertical="center" wrapText="1"/>
    </xf>
    <xf numFmtId="164" fontId="18" fillId="2" borderId="27" xfId="0" applyNumberFormat="1" applyFont="1" applyFill="1" applyBorder="1" applyAlignment="1">
      <alignment horizontal="center" vertical="center" wrapText="1"/>
    </xf>
    <xf numFmtId="164" fontId="0" fillId="2" borderId="26" xfId="0" applyNumberFormat="1" applyFont="1" applyFill="1" applyBorder="1" applyAlignment="1">
      <alignment horizontal="center" vertical="center" wrapText="1"/>
    </xf>
    <xf numFmtId="0" fontId="18" fillId="2" borderId="20" xfId="0" applyFont="1" applyFill="1" applyBorder="1" applyAlignment="1">
      <alignment horizontal="center" vertical="center"/>
    </xf>
    <xf numFmtId="0" fontId="18" fillId="2" borderId="20" xfId="0" applyFont="1" applyFill="1" applyBorder="1" applyAlignment="1">
      <alignment horizontal="center" vertical="center" wrapText="1"/>
    </xf>
    <xf numFmtId="164" fontId="18" fillId="2" borderId="20" xfId="0" applyNumberFormat="1" applyFont="1" applyFill="1" applyBorder="1" applyAlignment="1">
      <alignment horizontal="center" vertical="center" wrapText="1"/>
    </xf>
    <xf numFmtId="17" fontId="18" fillId="2" borderId="26" xfId="0" applyNumberFormat="1" applyFont="1" applyFill="1" applyBorder="1" applyAlignment="1">
      <alignment horizontal="left" vertical="center" wrapText="1"/>
    </xf>
    <xf numFmtId="17" fontId="18" fillId="2" borderId="17" xfId="0" applyNumberFormat="1" applyFont="1" applyFill="1" applyBorder="1" applyAlignment="1">
      <alignment horizontal="center" vertical="center" wrapText="1"/>
    </xf>
    <xf numFmtId="17" fontId="18" fillId="2" borderId="20" xfId="0" applyNumberFormat="1" applyFont="1" applyFill="1" applyBorder="1" applyAlignment="1">
      <alignment horizontal="left" vertical="center" wrapText="1"/>
    </xf>
    <xf numFmtId="0" fontId="18" fillId="2" borderId="26" xfId="0" applyFont="1" applyFill="1" applyBorder="1" applyAlignment="1">
      <alignment horizontal="left" vertical="center" wrapText="1"/>
    </xf>
    <xf numFmtId="17" fontId="18" fillId="2" borderId="26" xfId="0" applyNumberFormat="1" applyFont="1" applyFill="1" applyBorder="1" applyAlignment="1">
      <alignment horizontal="center" vertical="center" wrapText="1"/>
    </xf>
    <xf numFmtId="164" fontId="18" fillId="2" borderId="18" xfId="0" applyNumberFormat="1" applyFont="1" applyFill="1" applyBorder="1" applyAlignment="1">
      <alignment horizontal="center" vertical="center" wrapText="1"/>
    </xf>
    <xf numFmtId="0" fontId="18" fillId="2" borderId="27" xfId="0" applyFont="1" applyFill="1" applyBorder="1" applyAlignment="1">
      <alignment horizontal="left" vertical="center" wrapText="1"/>
    </xf>
    <xf numFmtId="17" fontId="18" fillId="2" borderId="27" xfId="0" applyNumberFormat="1" applyFont="1" applyFill="1" applyBorder="1" applyAlignment="1">
      <alignment horizontal="center" vertical="center" wrapText="1"/>
    </xf>
    <xf numFmtId="17" fontId="18" fillId="2" borderId="27" xfId="0" applyNumberFormat="1" applyFont="1" applyFill="1" applyBorder="1" applyAlignment="1">
      <alignment horizontal="left" vertical="center" wrapText="1"/>
    </xf>
    <xf numFmtId="0" fontId="18" fillId="2" borderId="18" xfId="0" applyFont="1" applyFill="1" applyBorder="1" applyAlignment="1">
      <alignment vertical="center" wrapText="1"/>
    </xf>
    <xf numFmtId="0" fontId="18" fillId="2" borderId="27" xfId="0" applyFont="1" applyFill="1" applyBorder="1" applyAlignment="1">
      <alignment vertical="center" wrapText="1"/>
    </xf>
    <xf numFmtId="0" fontId="18" fillId="2" borderId="20" xfId="0" applyFont="1" applyFill="1" applyBorder="1" applyAlignment="1">
      <alignment vertical="center" wrapText="1"/>
    </xf>
    <xf numFmtId="17" fontId="18" fillId="2" borderId="20" xfId="0" applyNumberFormat="1" applyFont="1" applyFill="1" applyBorder="1" applyAlignment="1">
      <alignment horizontal="center" vertical="center" wrapText="1"/>
    </xf>
    <xf numFmtId="164" fontId="19" fillId="12" borderId="18" xfId="0" applyNumberFormat="1" applyFont="1" applyFill="1" applyBorder="1" applyAlignment="1">
      <alignment horizontal="center" vertical="center" wrapText="1"/>
    </xf>
    <xf numFmtId="0" fontId="32" fillId="0" borderId="0" xfId="0" applyFont="1" applyAlignment="1">
      <alignment vertical="center" wrapText="1"/>
    </xf>
    <xf numFmtId="0" fontId="5" fillId="0" borderId="0" xfId="0" applyFont="1" applyAlignment="1">
      <alignment horizontal="center" vertical="center"/>
    </xf>
    <xf numFmtId="0" fontId="33" fillId="0" borderId="0" xfId="0" applyFont="1"/>
    <xf numFmtId="0" fontId="33" fillId="0" borderId="0" xfId="0" applyFont="1" applyAlignment="1">
      <alignment vertical="center" wrapText="1"/>
    </xf>
    <xf numFmtId="0" fontId="33" fillId="0" borderId="0" xfId="0" applyFont="1" applyAlignment="1">
      <alignment vertical="center"/>
    </xf>
    <xf numFmtId="0" fontId="18" fillId="0" borderId="18" xfId="0" applyFont="1" applyBorder="1" applyAlignment="1">
      <alignment horizontal="center" vertical="center"/>
    </xf>
    <xf numFmtId="10" fontId="18" fillId="0" borderId="18" xfId="0" applyNumberFormat="1" applyFont="1" applyBorder="1" applyAlignment="1">
      <alignment horizontal="center" vertical="center" wrapText="1"/>
    </xf>
    <xf numFmtId="0" fontId="28" fillId="2" borderId="18" xfId="0" applyFont="1" applyFill="1" applyBorder="1" applyAlignment="1">
      <alignment horizontal="center" vertical="center" wrapText="1"/>
    </xf>
    <xf numFmtId="9" fontId="18" fillId="0" borderId="18" xfId="0" applyNumberFormat="1" applyFont="1" applyBorder="1" applyAlignment="1">
      <alignment horizontal="center" vertical="center" wrapText="1"/>
    </xf>
    <xf numFmtId="17" fontId="18" fillId="0" borderId="18" xfId="0" applyNumberFormat="1" applyFont="1" applyBorder="1" applyAlignment="1">
      <alignment horizontal="center" vertical="center" wrapText="1"/>
    </xf>
    <xf numFmtId="0" fontId="18" fillId="0" borderId="0" xfId="0" applyFont="1" applyAlignment="1">
      <alignment wrapText="1"/>
    </xf>
    <xf numFmtId="0" fontId="18" fillId="0" borderId="18" xfId="0" applyFont="1" applyBorder="1" applyAlignment="1">
      <alignment horizontal="left" vertical="center" wrapText="1"/>
    </xf>
    <xf numFmtId="0" fontId="11" fillId="7" borderId="18" xfId="0" applyFont="1" applyFill="1" applyBorder="1" applyAlignment="1">
      <alignment horizontal="center" vertical="center"/>
    </xf>
    <xf numFmtId="0" fontId="14" fillId="7" borderId="18" xfId="0" applyFont="1" applyFill="1" applyBorder="1" applyAlignment="1">
      <alignment horizontal="center" vertical="center"/>
    </xf>
    <xf numFmtId="0" fontId="7" fillId="2" borderId="6" xfId="0" applyFont="1" applyFill="1" applyBorder="1" applyAlignment="1">
      <alignment horizontal="center" vertical="center" wrapText="1"/>
    </xf>
    <xf numFmtId="0" fontId="7" fillId="2" borderId="6" xfId="0" applyFont="1" applyFill="1" applyBorder="1" applyAlignment="1">
      <alignment horizontal="left" vertical="center" wrapText="1"/>
    </xf>
    <xf numFmtId="0" fontId="0" fillId="2" borderId="6" xfId="0" applyFont="1" applyFill="1" applyBorder="1" applyAlignment="1">
      <alignment horizontal="center" vertical="center" wrapText="1"/>
    </xf>
    <xf numFmtId="0" fontId="19" fillId="12" borderId="18" xfId="0" applyFont="1" applyFill="1" applyBorder="1" applyAlignment="1">
      <alignment horizontal="center" vertical="center" wrapText="1"/>
    </xf>
    <xf numFmtId="0" fontId="34" fillId="0" borderId="18" xfId="0" applyFont="1" applyBorder="1" applyAlignment="1">
      <alignment horizontal="left" vertical="center" wrapText="1"/>
    </xf>
    <xf numFmtId="0" fontId="18" fillId="0" borderId="0" xfId="0" applyFont="1" applyAlignment="1">
      <alignment vertical="center" wrapText="1"/>
    </xf>
    <xf numFmtId="17" fontId="18" fillId="0" borderId="18" xfId="0" applyNumberFormat="1" applyFont="1" applyBorder="1" applyAlignment="1">
      <alignment horizontal="left" vertical="center" wrapText="1"/>
    </xf>
    <xf numFmtId="17" fontId="18" fillId="0" borderId="18" xfId="0" applyNumberFormat="1" applyFont="1" applyBorder="1" applyAlignment="1">
      <alignment vertical="center" wrapText="1"/>
    </xf>
    <xf numFmtId="0" fontId="5" fillId="5" borderId="18" xfId="0" applyFont="1" applyFill="1" applyBorder="1" applyAlignment="1">
      <alignment horizontal="center" vertical="center"/>
    </xf>
    <xf numFmtId="0" fontId="5" fillId="2" borderId="6" xfId="0" applyFont="1" applyFill="1" applyBorder="1" applyAlignment="1">
      <alignment horizontal="center" vertical="center"/>
    </xf>
    <xf numFmtId="3" fontId="5" fillId="7" borderId="6" xfId="0" applyNumberFormat="1" applyFont="1" applyFill="1" applyBorder="1" applyAlignment="1">
      <alignment vertical="center"/>
    </xf>
    <xf numFmtId="0" fontId="6" fillId="0" borderId="18" xfId="0" applyFont="1" applyBorder="1" applyAlignment="1">
      <alignment vertical="center"/>
    </xf>
    <xf numFmtId="0" fontId="6" fillId="0" borderId="18" xfId="0" applyFont="1" applyBorder="1" applyAlignment="1">
      <alignment horizontal="center" vertical="center"/>
    </xf>
    <xf numFmtId="0" fontId="8" fillId="5" borderId="18" xfId="0" applyFont="1" applyFill="1" applyBorder="1" applyAlignment="1">
      <alignment horizontal="center" vertical="center"/>
    </xf>
    <xf numFmtId="0" fontId="8" fillId="5" borderId="18" xfId="0" applyFont="1" applyFill="1" applyBorder="1" applyAlignment="1">
      <alignment horizontal="center" wrapText="1"/>
    </xf>
    <xf numFmtId="0" fontId="8" fillId="5" borderId="18" xfId="0" applyFont="1" applyFill="1" applyBorder="1" applyAlignment="1">
      <alignment horizontal="center" vertical="center" wrapText="1"/>
    </xf>
    <xf numFmtId="0" fontId="6" fillId="0" borderId="18" xfId="0" applyFont="1" applyBorder="1"/>
    <xf numFmtId="3" fontId="8" fillId="0" borderId="18" xfId="0" applyNumberFormat="1" applyFont="1" applyBorder="1" applyAlignment="1">
      <alignment horizontal="right"/>
    </xf>
    <xf numFmtId="0" fontId="35" fillId="13" borderId="45" xfId="0" applyFont="1" applyFill="1" applyBorder="1" applyAlignment="1">
      <alignment horizontal="center" vertical="center"/>
    </xf>
    <xf numFmtId="0" fontId="35" fillId="13" borderId="46" xfId="0" applyFont="1" applyFill="1" applyBorder="1" applyAlignment="1">
      <alignment horizontal="center" vertical="center"/>
    </xf>
    <xf numFmtId="0" fontId="35" fillId="13" borderId="47" xfId="0" applyFont="1" applyFill="1" applyBorder="1" applyAlignment="1">
      <alignment horizontal="center" vertical="center"/>
    </xf>
    <xf numFmtId="0" fontId="8" fillId="0" borderId="18" xfId="0" applyFont="1" applyBorder="1" applyAlignment="1">
      <alignment horizontal="center"/>
    </xf>
    <xf numFmtId="0" fontId="35" fillId="13" borderId="49" xfId="0" applyFont="1" applyFill="1" applyBorder="1" applyAlignment="1">
      <alignment horizontal="center" vertical="center" wrapText="1"/>
    </xf>
    <xf numFmtId="0" fontId="35" fillId="13" borderId="50" xfId="0" applyFont="1" applyFill="1" applyBorder="1" applyAlignment="1">
      <alignment horizontal="center" vertical="center" wrapText="1"/>
    </xf>
    <xf numFmtId="0" fontId="35" fillId="13" borderId="51" xfId="0" applyFont="1" applyFill="1" applyBorder="1" applyAlignment="1">
      <alignment horizontal="center" vertical="center" wrapText="1"/>
    </xf>
    <xf numFmtId="0" fontId="11" fillId="0" borderId="18" xfId="0" applyFont="1" applyBorder="1" applyAlignment="1">
      <alignment horizontal="center"/>
    </xf>
    <xf numFmtId="3" fontId="11" fillId="0" borderId="18" xfId="0" applyNumberFormat="1" applyFont="1" applyBorder="1"/>
    <xf numFmtId="0" fontId="8" fillId="14" borderId="52" xfId="0" applyFont="1" applyFill="1" applyBorder="1"/>
    <xf numFmtId="0" fontId="11" fillId="14" borderId="53" xfId="0" applyFont="1" applyFill="1" applyBorder="1" applyAlignment="1">
      <alignment horizontal="center"/>
    </xf>
    <xf numFmtId="0" fontId="11" fillId="14" borderId="6" xfId="0" applyFont="1" applyFill="1" applyBorder="1" applyAlignment="1">
      <alignment horizontal="center"/>
    </xf>
    <xf numFmtId="0" fontId="11" fillId="14" borderId="54" xfId="0" applyFont="1" applyFill="1" applyBorder="1" applyAlignment="1">
      <alignment horizontal="center"/>
    </xf>
    <xf numFmtId="0" fontId="8" fillId="2" borderId="18" xfId="0" applyFont="1" applyFill="1" applyBorder="1" applyAlignment="1">
      <alignment horizontal="center"/>
    </xf>
    <xf numFmtId="3" fontId="8" fillId="2" borderId="18" xfId="0" applyNumberFormat="1" applyFont="1" applyFill="1" applyBorder="1" applyAlignment="1">
      <alignment horizontal="right"/>
    </xf>
    <xf numFmtId="0" fontId="11" fillId="2" borderId="18" xfId="0" applyFont="1" applyFill="1" applyBorder="1" applyAlignment="1">
      <alignment horizontal="center"/>
    </xf>
    <xf numFmtId="3" fontId="11" fillId="2" borderId="18" xfId="0" applyNumberFormat="1" applyFont="1" applyFill="1" applyBorder="1"/>
    <xf numFmtId="0" fontId="5" fillId="5" borderId="18" xfId="0" applyFont="1" applyFill="1" applyBorder="1" applyAlignment="1">
      <alignment horizontal="center"/>
    </xf>
    <xf numFmtId="0" fontId="11" fillId="0" borderId="18" xfId="0" applyFont="1" applyBorder="1" applyAlignment="1">
      <alignment wrapText="1"/>
    </xf>
    <xf numFmtId="3" fontId="6" fillId="0" borderId="18" xfId="0" applyNumberFormat="1" applyFont="1" applyBorder="1"/>
    <xf numFmtId="0" fontId="6" fillId="0" borderId="18" xfId="0" applyFont="1" applyBorder="1" applyAlignment="1">
      <alignment horizontal="center"/>
    </xf>
    <xf numFmtId="0" fontId="36" fillId="13" borderId="49" xfId="0" applyFont="1" applyFill="1" applyBorder="1" applyAlignment="1">
      <alignment horizontal="center" vertical="center" wrapText="1"/>
    </xf>
    <xf numFmtId="0" fontId="36" fillId="13" borderId="50" xfId="0" applyFont="1" applyFill="1" applyBorder="1" applyAlignment="1">
      <alignment horizontal="center" vertical="center" wrapText="1"/>
    </xf>
    <xf numFmtId="0" fontId="36" fillId="13" borderId="51" xfId="0" applyFont="1" applyFill="1" applyBorder="1" applyAlignment="1">
      <alignment horizontal="center" vertical="center" wrapText="1"/>
    </xf>
    <xf numFmtId="0" fontId="5" fillId="14" borderId="52" xfId="0" applyFont="1" applyFill="1" applyBorder="1"/>
    <xf numFmtId="0" fontId="6" fillId="14" borderId="53" xfId="0" applyFont="1" applyFill="1" applyBorder="1" applyAlignment="1">
      <alignment horizontal="center"/>
    </xf>
    <xf numFmtId="0" fontId="6" fillId="14" borderId="6" xfId="0" applyFont="1" applyFill="1" applyBorder="1" applyAlignment="1">
      <alignment horizontal="center"/>
    </xf>
    <xf numFmtId="0" fontId="6" fillId="14" borderId="54" xfId="0" applyFont="1" applyFill="1" applyBorder="1" applyAlignment="1">
      <alignment horizontal="center"/>
    </xf>
    <xf numFmtId="0" fontId="5" fillId="0" borderId="61" xfId="0" applyFont="1" applyBorder="1" applyAlignment="1">
      <alignment horizontal="center"/>
    </xf>
    <xf numFmtId="3" fontId="5" fillId="0" borderId="49" xfId="0" applyNumberFormat="1" applyFont="1" applyBorder="1" applyAlignment="1">
      <alignment horizontal="right"/>
    </xf>
    <xf numFmtId="3" fontId="5" fillId="0" borderId="50" xfId="0" applyNumberFormat="1" applyFont="1" applyBorder="1" applyAlignment="1">
      <alignment horizontal="right"/>
    </xf>
    <xf numFmtId="3" fontId="5" fillId="0" borderId="51" xfId="0" applyNumberFormat="1" applyFont="1" applyBorder="1" applyAlignment="1">
      <alignment horizontal="right"/>
    </xf>
    <xf numFmtId="0" fontId="6" fillId="0" borderId="61" xfId="0" applyFont="1" applyBorder="1" applyAlignment="1">
      <alignment horizontal="center"/>
    </xf>
    <xf numFmtId="3" fontId="6" fillId="0" borderId="49" xfId="0" applyNumberFormat="1" applyFont="1" applyBorder="1"/>
    <xf numFmtId="3" fontId="6" fillId="0" borderId="50" xfId="0" applyNumberFormat="1" applyFont="1" applyBorder="1"/>
    <xf numFmtId="3" fontId="6" fillId="0" borderId="51" xfId="0" applyNumberFormat="1" applyFont="1" applyBorder="1"/>
    <xf numFmtId="0" fontId="11" fillId="0" borderId="61" xfId="0" applyFont="1" applyBorder="1" applyAlignment="1">
      <alignment horizontal="center"/>
    </xf>
    <xf numFmtId="3" fontId="11" fillId="0" borderId="49" xfId="0" applyNumberFormat="1" applyFont="1" applyBorder="1"/>
    <xf numFmtId="3" fontId="11" fillId="0" borderId="50" xfId="0" applyNumberFormat="1" applyFont="1" applyBorder="1"/>
    <xf numFmtId="3" fontId="11" fillId="0" borderId="51" xfId="0" applyNumberFormat="1" applyFont="1" applyBorder="1"/>
    <xf numFmtId="0" fontId="18" fillId="0" borderId="18" xfId="0" applyFont="1" applyBorder="1" applyAlignment="1">
      <alignment horizontal="left" wrapText="1"/>
    </xf>
    <xf numFmtId="0" fontId="5" fillId="0" borderId="0" xfId="0" applyFont="1" applyAlignment="1">
      <alignment vertical="center"/>
    </xf>
    <xf numFmtId="0" fontId="11" fillId="0" borderId="62" xfId="0" applyFont="1" applyBorder="1" applyAlignment="1">
      <alignment horizontal="center"/>
    </xf>
    <xf numFmtId="3" fontId="11" fillId="0" borderId="63" xfId="0" applyNumberFormat="1" applyFont="1" applyBorder="1"/>
    <xf numFmtId="3" fontId="11" fillId="0" borderId="64" xfId="0" applyNumberFormat="1" applyFont="1" applyBorder="1"/>
    <xf numFmtId="3" fontId="11" fillId="0" borderId="65" xfId="0" applyNumberFormat="1" applyFont="1" applyBorder="1"/>
    <xf numFmtId="164" fontId="6" fillId="15" borderId="18" xfId="0" applyNumberFormat="1" applyFont="1" applyFill="1" applyBorder="1" applyAlignment="1">
      <alignment horizontal="center" vertical="center" wrapText="1"/>
    </xf>
    <xf numFmtId="10" fontId="14" fillId="16" borderId="18" xfId="0" applyNumberFormat="1" applyFont="1" applyFill="1" applyBorder="1" applyAlignment="1">
      <alignment horizontal="center" vertical="center" wrapText="1"/>
    </xf>
    <xf numFmtId="10" fontId="11" fillId="17" borderId="18" xfId="0" applyNumberFormat="1" applyFont="1" applyFill="1" applyBorder="1" applyAlignment="1">
      <alignment horizontal="center" vertical="center"/>
    </xf>
    <xf numFmtId="10" fontId="15" fillId="16" borderId="18" xfId="0" applyNumberFormat="1" applyFont="1" applyFill="1" applyBorder="1" applyAlignment="1">
      <alignment horizontal="center" vertical="center" wrapText="1"/>
    </xf>
    <xf numFmtId="10" fontId="14" fillId="15" borderId="18" xfId="0" applyNumberFormat="1" applyFont="1" applyFill="1" applyBorder="1" applyAlignment="1">
      <alignment horizontal="center" vertical="center" wrapText="1"/>
    </xf>
    <xf numFmtId="10" fontId="11" fillId="15" borderId="18" xfId="0" applyNumberFormat="1" applyFont="1" applyFill="1" applyBorder="1" applyAlignment="1">
      <alignment horizontal="center" vertical="center"/>
    </xf>
    <xf numFmtId="10" fontId="15" fillId="15" borderId="18" xfId="0" applyNumberFormat="1" applyFont="1" applyFill="1" applyBorder="1" applyAlignment="1">
      <alignment horizontal="center" vertical="center" wrapText="1"/>
    </xf>
    <xf numFmtId="10" fontId="11" fillId="15" borderId="18" xfId="0" applyNumberFormat="1" applyFont="1" applyFill="1" applyBorder="1" applyAlignment="1">
      <alignment horizontal="center" vertical="center" wrapText="1"/>
    </xf>
    <xf numFmtId="0" fontId="49" fillId="15" borderId="18" xfId="0" applyFont="1" applyFill="1" applyBorder="1" applyAlignment="1">
      <alignment wrapText="1"/>
    </xf>
    <xf numFmtId="0" fontId="50" fillId="15" borderId="18" xfId="0" applyFont="1" applyFill="1" applyBorder="1" applyAlignment="1">
      <alignment wrapText="1"/>
    </xf>
    <xf numFmtId="10" fontId="6" fillId="15" borderId="18" xfId="0" applyNumberFormat="1" applyFont="1" applyFill="1" applyBorder="1" applyAlignment="1">
      <alignment horizontal="center" vertical="center"/>
    </xf>
    <xf numFmtId="164" fontId="18" fillId="15" borderId="26" xfId="0" applyNumberFormat="1" applyFont="1" applyFill="1" applyBorder="1" applyAlignment="1">
      <alignment horizontal="center" vertical="center" wrapText="1"/>
    </xf>
    <xf numFmtId="0" fontId="22" fillId="15" borderId="18" xfId="0" applyFont="1" applyFill="1" applyBorder="1" applyAlignment="1">
      <alignment vertical="center" wrapText="1"/>
    </xf>
    <xf numFmtId="0" fontId="1" fillId="2" borderId="6" xfId="0" applyFont="1" applyFill="1" applyBorder="1" applyAlignment="1">
      <alignment horizontal="center"/>
    </xf>
    <xf numFmtId="0" fontId="1" fillId="0" borderId="0" xfId="0" applyFont="1" applyAlignment="1">
      <alignment horizontal="center"/>
    </xf>
    <xf numFmtId="0" fontId="4" fillId="0" borderId="0" xfId="0" applyFont="1" applyAlignment="1">
      <alignment horizontal="center"/>
    </xf>
    <xf numFmtId="9" fontId="9" fillId="15" borderId="18" xfId="0" applyNumberFormat="1" applyFont="1" applyFill="1" applyBorder="1" applyAlignment="1">
      <alignment horizontal="center" vertical="center"/>
    </xf>
    <xf numFmtId="9" fontId="9" fillId="16" borderId="18" xfId="0" applyNumberFormat="1" applyFont="1" applyFill="1" applyBorder="1" applyAlignment="1">
      <alignment horizontal="center" vertical="center"/>
    </xf>
    <xf numFmtId="0" fontId="9" fillId="16" borderId="18" xfId="0" applyFont="1" applyFill="1" applyBorder="1" applyAlignment="1">
      <alignment horizontal="center" vertical="center" wrapText="1"/>
    </xf>
    <xf numFmtId="164" fontId="9" fillId="16" borderId="18" xfId="0" applyNumberFormat="1" applyFont="1" applyFill="1" applyBorder="1" applyAlignment="1">
      <alignment horizontal="center" vertical="center"/>
    </xf>
    <xf numFmtId="10" fontId="9" fillId="16" borderId="18" xfId="0" applyNumberFormat="1" applyFont="1" applyFill="1" applyBorder="1" applyAlignment="1">
      <alignment horizontal="center" vertical="center"/>
    </xf>
    <xf numFmtId="9" fontId="10" fillId="15" borderId="18" xfId="0" applyNumberFormat="1" applyFont="1" applyFill="1" applyBorder="1" applyAlignment="1">
      <alignment horizontal="center" vertical="center"/>
    </xf>
    <xf numFmtId="0" fontId="9" fillId="0" borderId="18" xfId="0" applyFont="1" applyBorder="1" applyAlignment="1">
      <alignment horizontal="justify" vertical="center" wrapText="1"/>
    </xf>
    <xf numFmtId="0" fontId="9" fillId="16" borderId="18" xfId="0" applyFont="1" applyFill="1" applyBorder="1" applyAlignment="1">
      <alignment horizontal="justify" vertical="center" wrapText="1"/>
    </xf>
    <xf numFmtId="0" fontId="10" fillId="0" borderId="18" xfId="0" applyFont="1" applyBorder="1" applyAlignment="1">
      <alignment horizontal="justify" vertical="center" wrapText="1"/>
    </xf>
    <xf numFmtId="10" fontId="6" fillId="0" borderId="0" xfId="0" applyNumberFormat="1" applyFont="1"/>
    <xf numFmtId="164" fontId="5" fillId="18" borderId="17" xfId="0" applyNumberFormat="1" applyFont="1" applyFill="1" applyBorder="1" applyAlignment="1">
      <alignment horizontal="left" vertical="center" wrapText="1"/>
    </xf>
    <xf numFmtId="10" fontId="5" fillId="19" borderId="18" xfId="0" applyNumberFormat="1" applyFont="1" applyFill="1" applyBorder="1" applyAlignment="1">
      <alignment vertical="center"/>
    </xf>
    <xf numFmtId="10" fontId="5" fillId="18" borderId="18" xfId="0" applyNumberFormat="1" applyFont="1" applyFill="1" applyBorder="1" applyAlignment="1">
      <alignment horizontal="center" vertical="center"/>
    </xf>
    <xf numFmtId="10" fontId="5" fillId="18" borderId="18" xfId="0" applyNumberFormat="1" applyFont="1" applyFill="1" applyBorder="1" applyAlignment="1">
      <alignment horizontal="center" vertical="center" wrapText="1"/>
    </xf>
    <xf numFmtId="10" fontId="5" fillId="18" borderId="18" xfId="0" applyNumberFormat="1" applyFont="1" applyFill="1" applyBorder="1" applyAlignment="1">
      <alignment horizontal="justify" vertical="center" wrapText="1"/>
    </xf>
    <xf numFmtId="0" fontId="18" fillId="2" borderId="38" xfId="0" applyFont="1" applyFill="1" applyBorder="1" applyAlignment="1">
      <alignment horizontal="center" vertical="center"/>
    </xf>
    <xf numFmtId="0" fontId="18" fillId="2" borderId="39" xfId="0" applyFont="1" applyFill="1" applyBorder="1" applyAlignment="1">
      <alignment horizontal="center" vertical="center"/>
    </xf>
    <xf numFmtId="0" fontId="18" fillId="2" borderId="32" xfId="0" applyFont="1" applyFill="1" applyBorder="1" applyAlignment="1">
      <alignment horizontal="center" vertical="center" wrapText="1"/>
    </xf>
    <xf numFmtId="165" fontId="6" fillId="5" borderId="18" xfId="0" applyNumberFormat="1" applyFont="1" applyFill="1" applyBorder="1" applyAlignment="1">
      <alignment vertical="center" wrapText="1"/>
    </xf>
    <xf numFmtId="0" fontId="6" fillId="0" borderId="11" xfId="0" applyFont="1" applyBorder="1" applyAlignment="1">
      <alignment horizontal="center" vertical="center" wrapText="1"/>
    </xf>
    <xf numFmtId="0" fontId="2" fillId="0" borderId="19" xfId="0" applyFont="1" applyBorder="1"/>
    <xf numFmtId="0" fontId="2" fillId="0" borderId="16" xfId="0" applyFont="1" applyBorder="1"/>
    <xf numFmtId="0" fontId="6" fillId="0" borderId="11" xfId="0" applyFont="1" applyBorder="1" applyAlignment="1">
      <alignment horizontal="left" vertical="center" wrapText="1"/>
    </xf>
    <xf numFmtId="0" fontId="6" fillId="2" borderId="11" xfId="0" applyFont="1" applyFill="1" applyBorder="1" applyAlignment="1">
      <alignment horizontal="left" vertical="center" wrapText="1"/>
    </xf>
    <xf numFmtId="0" fontId="5" fillId="5" borderId="11" xfId="0" applyFont="1" applyFill="1" applyBorder="1" applyAlignment="1">
      <alignment horizontal="left" vertical="center" wrapText="1"/>
    </xf>
    <xf numFmtId="0" fontId="29" fillId="16" borderId="11" xfId="0" applyFont="1" applyFill="1" applyBorder="1" applyAlignment="1">
      <alignment horizontal="center" vertical="center" wrapText="1"/>
    </xf>
    <xf numFmtId="0" fontId="2" fillId="16" borderId="19" xfId="0" applyFont="1" applyFill="1" applyBorder="1"/>
    <xf numFmtId="0" fontId="2" fillId="16" borderId="16" xfId="0" applyFont="1" applyFill="1" applyBorder="1"/>
    <xf numFmtId="9" fontId="5" fillId="5" borderId="11" xfId="0" applyNumberFormat="1" applyFont="1" applyFill="1" applyBorder="1" applyAlignment="1">
      <alignment horizontal="left" vertical="center" wrapText="1"/>
    </xf>
    <xf numFmtId="0" fontId="6" fillId="2" borderId="1" xfId="0" applyFont="1" applyFill="1" applyBorder="1" applyAlignment="1">
      <alignment horizontal="left" vertical="center" wrapText="1"/>
    </xf>
    <xf numFmtId="0" fontId="2" fillId="0" borderId="2"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6" fillId="2" borderId="1" xfId="0" applyFont="1" applyFill="1" applyBorder="1" applyAlignment="1">
      <alignment horizontal="justify" vertical="center" wrapText="1"/>
    </xf>
    <xf numFmtId="0" fontId="2" fillId="0" borderId="2" xfId="0" applyFont="1" applyBorder="1" applyAlignment="1">
      <alignment horizontal="justify" vertical="center"/>
    </xf>
    <xf numFmtId="0" fontId="2" fillId="0" borderId="7" xfId="0" applyFont="1" applyBorder="1" applyAlignment="1">
      <alignment horizontal="justify" vertical="center"/>
    </xf>
    <xf numFmtId="0" fontId="2" fillId="0" borderId="8" xfId="0" applyFont="1" applyBorder="1" applyAlignment="1">
      <alignment horizontal="justify" vertical="center"/>
    </xf>
    <xf numFmtId="0" fontId="2" fillId="0" borderId="9" xfId="0" applyFont="1" applyBorder="1" applyAlignment="1">
      <alignment horizontal="justify" vertical="center"/>
    </xf>
    <xf numFmtId="0" fontId="2" fillId="0" borderId="10" xfId="0" applyFont="1" applyBorder="1" applyAlignment="1">
      <alignment horizontal="justify" vertical="center"/>
    </xf>
    <xf numFmtId="0" fontId="1" fillId="0" borderId="1" xfId="0" applyFont="1" applyBorder="1" applyAlignment="1">
      <alignment horizontal="center"/>
    </xf>
    <xf numFmtId="0" fontId="3" fillId="0" borderId="3" xfId="0" applyFont="1" applyBorder="1" applyAlignment="1">
      <alignment horizontal="center" vertical="center" wrapText="1"/>
    </xf>
    <xf numFmtId="0" fontId="2" fillId="0" borderId="4" xfId="0" applyFont="1" applyBorder="1"/>
    <xf numFmtId="0" fontId="2" fillId="0" borderId="5" xfId="0" applyFont="1" applyBorder="1"/>
    <xf numFmtId="0" fontId="3" fillId="2" borderId="3" xfId="0" applyFont="1" applyFill="1" applyBorder="1" applyAlignment="1">
      <alignment horizontal="center" vertical="center"/>
    </xf>
    <xf numFmtId="0" fontId="5" fillId="4" borderId="11" xfId="0" applyFont="1" applyFill="1" applyBorder="1" applyAlignment="1">
      <alignment horizontal="center" vertical="center" wrapText="1"/>
    </xf>
    <xf numFmtId="0" fontId="5" fillId="3" borderId="3" xfId="0" applyFont="1" applyFill="1" applyBorder="1" applyAlignment="1">
      <alignment horizontal="center" vertical="center"/>
    </xf>
    <xf numFmtId="0" fontId="5" fillId="4" borderId="3" xfId="0" applyFont="1" applyFill="1" applyBorder="1" applyAlignment="1">
      <alignment horizontal="center" vertical="center" wrapText="1"/>
    </xf>
    <xf numFmtId="0" fontId="2" fillId="0" borderId="12" xfId="0" applyFont="1" applyBorder="1"/>
    <xf numFmtId="0" fontId="5" fillId="4" borderId="13" xfId="0" applyFont="1" applyFill="1" applyBorder="1" applyAlignment="1">
      <alignment horizontal="center" vertical="center" wrapText="1"/>
    </xf>
    <xf numFmtId="0" fontId="2" fillId="0" borderId="14" xfId="0" applyFont="1" applyBorder="1"/>
    <xf numFmtId="0" fontId="2" fillId="0" borderId="15" xfId="0" applyFont="1" applyBorder="1"/>
    <xf numFmtId="0" fontId="2" fillId="16" borderId="2" xfId="0" applyFont="1" applyFill="1" applyBorder="1"/>
    <xf numFmtId="0" fontId="2" fillId="16" borderId="7" xfId="0" applyFont="1" applyFill="1" applyBorder="1"/>
    <xf numFmtId="0" fontId="2" fillId="16" borderId="8" xfId="0" applyFont="1" applyFill="1" applyBorder="1"/>
    <xf numFmtId="0" fontId="2" fillId="16" borderId="9" xfId="0" applyFont="1" applyFill="1" applyBorder="1"/>
    <xf numFmtId="0" fontId="2" fillId="16" borderId="10" xfId="0" applyFont="1" applyFill="1" applyBorder="1"/>
    <xf numFmtId="0" fontId="3" fillId="3"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167" fontId="11" fillId="7" borderId="3" xfId="0" applyNumberFormat="1" applyFont="1" applyFill="1" applyBorder="1" applyAlignment="1">
      <alignment horizontal="center" vertical="center" wrapText="1"/>
    </xf>
    <xf numFmtId="0" fontId="11" fillId="2" borderId="3" xfId="0" applyFont="1" applyFill="1" applyBorder="1" applyAlignment="1">
      <alignment horizontal="center" vertical="center"/>
    </xf>
    <xf numFmtId="9" fontId="11" fillId="0" borderId="3" xfId="0" applyNumberFormat="1" applyFont="1" applyBorder="1" applyAlignment="1">
      <alignment horizontal="center" vertical="center" wrapText="1"/>
    </xf>
    <xf numFmtId="9" fontId="8" fillId="7" borderId="3" xfId="0" applyNumberFormat="1" applyFont="1" applyFill="1" applyBorder="1" applyAlignment="1">
      <alignment horizontal="center" vertical="center"/>
    </xf>
    <xf numFmtId="0" fontId="8" fillId="9" borderId="3" xfId="0" applyFont="1" applyFill="1" applyBorder="1" applyAlignment="1">
      <alignment horizontal="left" vertical="center" wrapText="1"/>
    </xf>
    <xf numFmtId="1" fontId="11" fillId="2" borderId="3" xfId="0" applyNumberFormat="1" applyFont="1" applyFill="1" applyBorder="1" applyAlignment="1">
      <alignment horizontal="center" vertical="center" wrapText="1"/>
    </xf>
    <xf numFmtId="0" fontId="11" fillId="7" borderId="3" xfId="0" applyFont="1" applyFill="1" applyBorder="1" applyAlignment="1">
      <alignment horizontal="center" vertical="center" wrapText="1"/>
    </xf>
    <xf numFmtId="0" fontId="8" fillId="9" borderId="3" xfId="0" applyFont="1" applyFill="1" applyBorder="1" applyAlignment="1">
      <alignment horizontal="left" vertical="center"/>
    </xf>
    <xf numFmtId="0" fontId="11" fillId="2" borderId="3" xfId="0" applyFont="1" applyFill="1" applyBorder="1" applyAlignment="1">
      <alignment horizontal="left" vertical="center"/>
    </xf>
    <xf numFmtId="0" fontId="11" fillId="2" borderId="3" xfId="0" applyFont="1" applyFill="1" applyBorder="1" applyAlignment="1">
      <alignment horizontal="left" vertical="center" wrapText="1"/>
    </xf>
    <xf numFmtId="0" fontId="8" fillId="8" borderId="3" xfId="0" applyFont="1" applyFill="1" applyBorder="1" applyAlignment="1">
      <alignment horizontal="center" vertical="center"/>
    </xf>
    <xf numFmtId="0" fontId="8" fillId="9" borderId="11" xfId="0" applyFont="1" applyFill="1" applyBorder="1" applyAlignment="1">
      <alignment horizontal="left" vertical="center" wrapText="1"/>
    </xf>
    <xf numFmtId="0" fontId="8" fillId="9" borderId="3" xfId="0" applyFont="1" applyFill="1" applyBorder="1" applyAlignment="1">
      <alignment horizontal="center" vertical="center" wrapText="1"/>
    </xf>
    <xf numFmtId="0" fontId="8" fillId="0" borderId="3" xfId="0" applyFont="1" applyBorder="1" applyAlignment="1">
      <alignment horizontal="center" vertical="center" wrapText="1"/>
    </xf>
    <xf numFmtId="0" fontId="11" fillId="0" borderId="3" xfId="0" applyFont="1" applyBorder="1" applyAlignment="1">
      <alignment horizontal="center" vertical="center" wrapText="1"/>
    </xf>
    <xf numFmtId="0" fontId="8" fillId="7" borderId="3" xfId="0" applyFont="1" applyFill="1" applyBorder="1" applyAlignment="1">
      <alignment horizontal="center" vertical="center"/>
    </xf>
    <xf numFmtId="0" fontId="8" fillId="0" borderId="3" xfId="0" applyFont="1" applyBorder="1" applyAlignment="1">
      <alignment horizontal="center" vertical="center"/>
    </xf>
    <xf numFmtId="0" fontId="11" fillId="2" borderId="3" xfId="0" applyFont="1" applyFill="1" applyBorder="1" applyAlignment="1">
      <alignment horizontal="center" vertical="center" wrapText="1"/>
    </xf>
    <xf numFmtId="0" fontId="11" fillId="0" borderId="11" xfId="0" applyFont="1" applyBorder="1" applyAlignment="1">
      <alignment horizontal="center"/>
    </xf>
    <xf numFmtId="0" fontId="8" fillId="2" borderId="3" xfId="0" applyFont="1" applyFill="1" applyBorder="1" applyAlignment="1">
      <alignment horizontal="center" vertical="center" wrapText="1"/>
    </xf>
    <xf numFmtId="9" fontId="11" fillId="7" borderId="3" xfId="0" applyNumberFormat="1" applyFont="1" applyFill="1" applyBorder="1" applyAlignment="1">
      <alignment horizontal="center" vertical="center"/>
    </xf>
    <xf numFmtId="0" fontId="11" fillId="0" borderId="3" xfId="0" applyFont="1" applyBorder="1" applyAlignment="1">
      <alignment horizontal="center" vertical="center"/>
    </xf>
    <xf numFmtId="49" fontId="11" fillId="2" borderId="3" xfId="0" applyNumberFormat="1" applyFont="1" applyFill="1" applyBorder="1" applyAlignment="1">
      <alignment horizontal="center" vertical="center"/>
    </xf>
    <xf numFmtId="0" fontId="13" fillId="7" borderId="3" xfId="0" applyFont="1" applyFill="1" applyBorder="1" applyAlignment="1">
      <alignment horizontal="center" vertical="center"/>
    </xf>
    <xf numFmtId="0" fontId="8" fillId="9" borderId="3" xfId="0" applyFont="1" applyFill="1" applyBorder="1" applyAlignment="1">
      <alignment horizontal="center" vertical="center"/>
    </xf>
    <xf numFmtId="9" fontId="8" fillId="9" borderId="3" xfId="0" applyNumberFormat="1" applyFont="1" applyFill="1" applyBorder="1" applyAlignment="1">
      <alignment horizontal="center" vertical="center"/>
    </xf>
    <xf numFmtId="0" fontId="8" fillId="9" borderId="1" xfId="0" applyFont="1" applyFill="1" applyBorder="1" applyAlignment="1">
      <alignment horizontal="left" vertical="center" wrapText="1"/>
    </xf>
    <xf numFmtId="0" fontId="11" fillId="7" borderId="1" xfId="0" applyFont="1" applyFill="1" applyBorder="1" applyAlignment="1">
      <alignment horizontal="center" vertical="center" wrapText="1"/>
    </xf>
    <xf numFmtId="0" fontId="2" fillId="0" borderId="21" xfId="0" applyFont="1" applyBorder="1"/>
    <xf numFmtId="0" fontId="2" fillId="0" borderId="22" xfId="0" applyFont="1" applyBorder="1"/>
    <xf numFmtId="164" fontId="11" fillId="0" borderId="3" xfId="0" applyNumberFormat="1" applyFont="1" applyBorder="1" applyAlignment="1">
      <alignment horizontal="center" vertical="center" wrapText="1"/>
    </xf>
    <xf numFmtId="0" fontId="8" fillId="0" borderId="1" xfId="0" applyFont="1" applyBorder="1" applyAlignment="1">
      <alignment horizontal="center" vertical="center"/>
    </xf>
    <xf numFmtId="0" fontId="0" fillId="0" borderId="0" xfId="0" applyFont="1" applyAlignment="1"/>
    <xf numFmtId="0" fontId="17" fillId="11" borderId="23" xfId="0" applyFont="1" applyFill="1" applyBorder="1" applyAlignment="1">
      <alignment horizontal="center" vertical="center"/>
    </xf>
    <xf numFmtId="0" fontId="2" fillId="0" borderId="24" xfId="0" applyFont="1" applyBorder="1"/>
    <xf numFmtId="0" fontId="2" fillId="0" borderId="25" xfId="0" applyFont="1" applyBorder="1"/>
    <xf numFmtId="0" fontId="7" fillId="12" borderId="3" xfId="0" applyFont="1" applyFill="1" applyBorder="1" applyAlignment="1">
      <alignment horizontal="center" vertical="center" wrapText="1"/>
    </xf>
    <xf numFmtId="9" fontId="7" fillId="12" borderId="3"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5"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6" fillId="10" borderId="3" xfId="0" applyFont="1" applyFill="1" applyBorder="1" applyAlignment="1">
      <alignment horizontal="center" vertical="center"/>
    </xf>
    <xf numFmtId="9" fontId="11" fillId="7" borderId="3" xfId="0" applyNumberFormat="1" applyFont="1" applyFill="1" applyBorder="1" applyAlignment="1">
      <alignment horizontal="center" vertical="center" wrapText="1"/>
    </xf>
    <xf numFmtId="9" fontId="11" fillId="0" borderId="3" xfId="0" applyNumberFormat="1" applyFont="1" applyBorder="1" applyAlignment="1">
      <alignment horizontal="center" vertical="center"/>
    </xf>
    <xf numFmtId="0" fontId="11" fillId="2" borderId="3" xfId="0" applyFont="1" applyFill="1" applyBorder="1" applyAlignment="1">
      <alignment horizontal="justify" vertical="center" wrapText="1"/>
    </xf>
    <xf numFmtId="0" fontId="2" fillId="0" borderId="4" xfId="0" applyFont="1" applyBorder="1" applyAlignment="1">
      <alignment horizontal="justify"/>
    </xf>
    <xf numFmtId="0" fontId="2" fillId="0" borderId="5" xfId="0" applyFont="1" applyBorder="1" applyAlignment="1">
      <alignment horizontal="justify"/>
    </xf>
    <xf numFmtId="10" fontId="6" fillId="2" borderId="26" xfId="0" applyNumberFormat="1" applyFont="1" applyFill="1" applyBorder="1" applyAlignment="1">
      <alignment horizontal="center" vertical="center" wrapText="1"/>
    </xf>
    <xf numFmtId="10" fontId="6" fillId="2" borderId="32" xfId="0" applyNumberFormat="1" applyFont="1" applyFill="1" applyBorder="1" applyAlignment="1">
      <alignment horizontal="center" vertical="center" wrapText="1"/>
    </xf>
    <xf numFmtId="10" fontId="6" fillId="2" borderId="20" xfId="0" applyNumberFormat="1" applyFont="1" applyFill="1" applyBorder="1" applyAlignment="1">
      <alignment horizontal="center" vertical="center" wrapText="1"/>
    </xf>
    <xf numFmtId="0" fontId="18" fillId="0" borderId="26" xfId="0" applyFont="1" applyBorder="1" applyAlignment="1">
      <alignment horizontal="center" vertical="center"/>
    </xf>
    <xf numFmtId="0" fontId="18" fillId="0" borderId="32" xfId="0" applyFont="1" applyBorder="1" applyAlignment="1">
      <alignment horizontal="center" vertical="center"/>
    </xf>
    <xf numFmtId="0" fontId="18" fillId="0" borderId="20" xfId="0" applyFont="1" applyBorder="1" applyAlignment="1">
      <alignment horizontal="center" vertical="center"/>
    </xf>
    <xf numFmtId="0" fontId="21" fillId="11" borderId="23" xfId="0" applyFont="1" applyFill="1" applyBorder="1" applyAlignment="1">
      <alignment horizontal="center" vertical="center"/>
    </xf>
    <xf numFmtId="0" fontId="19" fillId="12" borderId="3" xfId="0" applyFont="1" applyFill="1" applyBorder="1" applyAlignment="1">
      <alignment horizontal="center" vertical="center" wrapText="1"/>
    </xf>
    <xf numFmtId="9" fontId="19" fillId="12"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xf>
    <xf numFmtId="0" fontId="20" fillId="10" borderId="3"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32" xfId="0" applyFont="1" applyFill="1" applyBorder="1" applyAlignment="1">
      <alignment horizontal="center" vertical="center" wrapText="1"/>
    </xf>
    <xf numFmtId="0" fontId="6" fillId="2" borderId="20" xfId="0" applyFont="1" applyFill="1" applyBorder="1" applyAlignment="1">
      <alignment horizontal="center" vertical="center" wrapText="1"/>
    </xf>
    <xf numFmtId="9" fontId="11" fillId="2" borderId="3" xfId="0" applyNumberFormat="1" applyFont="1" applyFill="1" applyBorder="1" applyAlignment="1">
      <alignment horizontal="center" vertical="center"/>
    </xf>
    <xf numFmtId="0" fontId="13" fillId="15" borderId="3" xfId="0" applyFont="1" applyFill="1" applyBorder="1" applyAlignment="1">
      <alignment horizontal="left" vertical="center" wrapText="1"/>
    </xf>
    <xf numFmtId="0" fontId="2" fillId="16" borderId="4" xfId="0" applyFont="1" applyFill="1" applyBorder="1"/>
    <xf numFmtId="0" fontId="2" fillId="16" borderId="5" xfId="0" applyFont="1" applyFill="1" applyBorder="1"/>
    <xf numFmtId="0" fontId="24" fillId="11" borderId="23" xfId="0" applyFont="1" applyFill="1" applyBorder="1" applyAlignment="1">
      <alignment horizontal="center" vertical="center"/>
    </xf>
    <xf numFmtId="0" fontId="5" fillId="12" borderId="3" xfId="0" applyFont="1" applyFill="1" applyBorder="1" applyAlignment="1">
      <alignment horizontal="center" vertical="center" wrapText="1"/>
    </xf>
    <xf numFmtId="9" fontId="5" fillId="12" borderId="3" xfId="0" applyNumberFormat="1" applyFont="1" applyFill="1" applyBorder="1" applyAlignment="1">
      <alignment horizontal="center" vertical="center" wrapText="1"/>
    </xf>
    <xf numFmtId="0" fontId="5" fillId="2" borderId="3" xfId="0" applyFont="1" applyFill="1" applyBorder="1" applyAlignment="1">
      <alignment horizontal="center" vertical="center"/>
    </xf>
    <xf numFmtId="0" fontId="23" fillId="10" borderId="3" xfId="0" applyFont="1" applyFill="1" applyBorder="1" applyAlignment="1">
      <alignment horizontal="center" vertical="center"/>
    </xf>
    <xf numFmtId="0" fontId="11" fillId="7" borderId="3" xfId="0" applyFont="1" applyFill="1" applyBorder="1" applyAlignment="1">
      <alignment horizontal="left" vertical="center" wrapText="1"/>
    </xf>
    <xf numFmtId="0" fontId="18" fillId="0" borderId="11" xfId="0" applyFont="1" applyBorder="1" applyAlignment="1">
      <alignment horizontal="center" vertical="center"/>
    </xf>
    <xf numFmtId="0" fontId="6" fillId="2" borderId="11" xfId="0" applyFont="1" applyFill="1" applyBorder="1" applyAlignment="1">
      <alignment horizontal="center" vertical="center" wrapText="1"/>
    </xf>
    <xf numFmtId="10" fontId="18" fillId="2" borderId="11" xfId="0" applyNumberFormat="1" applyFont="1" applyFill="1" applyBorder="1" applyAlignment="1">
      <alignment horizontal="center" vertical="center" wrapText="1"/>
    </xf>
    <xf numFmtId="0" fontId="6" fillId="2" borderId="28" xfId="0" applyFont="1" applyFill="1" applyBorder="1" applyAlignment="1">
      <alignment horizontal="center" vertical="center" wrapText="1"/>
    </xf>
    <xf numFmtId="0" fontId="2" fillId="0" borderId="29" xfId="0" applyFont="1" applyBorder="1"/>
    <xf numFmtId="0" fontId="2" fillId="0" borderId="30" xfId="0" applyFont="1" applyBorder="1"/>
    <xf numFmtId="10" fontId="0" fillId="2" borderId="11" xfId="0" applyNumberFormat="1" applyFont="1" applyFill="1" applyBorder="1" applyAlignment="1">
      <alignment horizontal="center" vertical="center" wrapText="1"/>
    </xf>
    <xf numFmtId="0" fontId="51" fillId="2" borderId="3" xfId="0" applyFont="1" applyFill="1" applyBorder="1" applyAlignment="1">
      <alignment horizontal="left" vertical="center" wrapText="1"/>
    </xf>
    <xf numFmtId="10" fontId="18" fillId="2" borderId="11" xfId="0" applyNumberFormat="1" applyFont="1" applyFill="1" applyBorder="1" applyAlignment="1">
      <alignment horizontal="center" vertical="center"/>
    </xf>
    <xf numFmtId="0" fontId="11" fillId="0" borderId="3" xfId="0" applyFont="1" applyBorder="1" applyAlignment="1">
      <alignment horizontal="left" vertical="center" wrapText="1"/>
    </xf>
    <xf numFmtId="0" fontId="18" fillId="0" borderId="1" xfId="0" applyFont="1" applyBorder="1" applyAlignment="1">
      <alignment horizontal="center" vertical="center"/>
    </xf>
    <xf numFmtId="0" fontId="0" fillId="0" borderId="1" xfId="0" applyFont="1" applyBorder="1" applyAlignment="1">
      <alignment horizontal="center" vertical="center"/>
    </xf>
    <xf numFmtId="49" fontId="11" fillId="7" borderId="3" xfId="0" applyNumberFormat="1" applyFont="1" applyFill="1" applyBorder="1" applyAlignment="1">
      <alignment horizontal="center" vertical="center"/>
    </xf>
    <xf numFmtId="0" fontId="6" fillId="0" borderId="11" xfId="0" applyFont="1" applyBorder="1" applyAlignment="1">
      <alignment horizontal="center" vertical="center"/>
    </xf>
    <xf numFmtId="0" fontId="2" fillId="0" borderId="31" xfId="0" applyFont="1" applyBorder="1"/>
    <xf numFmtId="10" fontId="6" fillId="2" borderId="11" xfId="0" applyNumberFormat="1" applyFont="1" applyFill="1" applyBorder="1" applyAlignment="1">
      <alignment horizontal="center" vertical="center" wrapText="1"/>
    </xf>
    <xf numFmtId="0" fontId="2" fillId="0" borderId="32" xfId="0" applyFont="1" applyBorder="1"/>
    <xf numFmtId="0" fontId="6" fillId="0" borderId="1" xfId="0" applyFont="1" applyBorder="1" applyAlignment="1">
      <alignment horizontal="center" vertical="center"/>
    </xf>
    <xf numFmtId="10" fontId="11" fillId="2" borderId="3" xfId="0" applyNumberFormat="1" applyFont="1" applyFill="1" applyBorder="1" applyAlignment="1">
      <alignment horizontal="center" vertical="center" wrapText="1"/>
    </xf>
    <xf numFmtId="164" fontId="11" fillId="7" borderId="3" xfId="0" applyNumberFormat="1" applyFont="1" applyFill="1" applyBorder="1" applyAlignment="1">
      <alignment horizontal="center" vertical="center" wrapText="1"/>
    </xf>
    <xf numFmtId="0" fontId="18" fillId="0" borderId="3" xfId="0" applyFont="1" applyBorder="1" applyAlignment="1">
      <alignment vertical="center" wrapText="1"/>
    </xf>
    <xf numFmtId="0" fontId="11" fillId="7" borderId="3" xfId="0" applyFont="1" applyFill="1" applyBorder="1" applyAlignment="1">
      <alignment horizontal="center" vertical="center"/>
    </xf>
    <xf numFmtId="0" fontId="11" fillId="2" borderId="3" xfId="0" applyFont="1" applyFill="1" applyBorder="1" applyAlignment="1">
      <alignment vertical="center" wrapText="1"/>
    </xf>
    <xf numFmtId="0" fontId="7" fillId="7" borderId="3" xfId="0" applyFont="1" applyFill="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xf>
    <xf numFmtId="0" fontId="7" fillId="0" borderId="3" xfId="0" applyFont="1" applyBorder="1" applyAlignment="1">
      <alignment horizontal="center" vertical="center" wrapText="1"/>
    </xf>
    <xf numFmtId="0" fontId="7" fillId="2" borderId="3" xfId="0" applyFont="1" applyFill="1" applyBorder="1" applyAlignment="1">
      <alignment horizontal="center" vertical="center" wrapText="1"/>
    </xf>
    <xf numFmtId="0" fontId="11" fillId="2" borderId="34" xfId="0" applyFont="1" applyFill="1" applyBorder="1" applyAlignment="1">
      <alignment horizontal="left" vertical="center" wrapText="1"/>
    </xf>
    <xf numFmtId="0" fontId="2" fillId="0" borderId="35" xfId="0" applyFont="1" applyBorder="1"/>
    <xf numFmtId="0" fontId="2" fillId="0" borderId="36" xfId="0" applyFont="1" applyBorder="1"/>
    <xf numFmtId="0" fontId="11" fillId="15" borderId="3" xfId="0" applyFont="1" applyFill="1" applyBorder="1" applyAlignment="1">
      <alignment vertical="center" wrapText="1"/>
    </xf>
    <xf numFmtId="0" fontId="6" fillId="0" borderId="26"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20" xfId="0" applyFont="1" applyBorder="1" applyAlignment="1">
      <alignment horizontal="center" vertical="center" wrapText="1"/>
    </xf>
    <xf numFmtId="10" fontId="6" fillId="0" borderId="26" xfId="0" applyNumberFormat="1" applyFont="1" applyBorder="1" applyAlignment="1">
      <alignment horizontal="center" vertical="center"/>
    </xf>
    <xf numFmtId="10" fontId="6" fillId="0" borderId="20" xfId="0" applyNumberFormat="1" applyFont="1" applyBorder="1" applyAlignment="1">
      <alignment horizontal="center" vertical="center"/>
    </xf>
    <xf numFmtId="0" fontId="20" fillId="10" borderId="3" xfId="0" applyFont="1" applyFill="1" applyBorder="1" applyAlignment="1">
      <alignment horizontal="center"/>
    </xf>
    <xf numFmtId="0" fontId="21" fillId="11" borderId="23" xfId="0" applyFont="1" applyFill="1" applyBorder="1" applyAlignment="1">
      <alignment horizontal="center"/>
    </xf>
    <xf numFmtId="10" fontId="6" fillId="0" borderId="32" xfId="0" applyNumberFormat="1" applyFont="1" applyBorder="1" applyAlignment="1">
      <alignment horizontal="center" vertical="center"/>
    </xf>
    <xf numFmtId="0" fontId="11" fillId="7" borderId="3" xfId="0" applyFont="1" applyFill="1" applyBorder="1" applyAlignment="1">
      <alignment horizontal="center" vertical="top" wrapText="1"/>
    </xf>
    <xf numFmtId="0" fontId="31" fillId="0" borderId="3" xfId="0" applyFont="1" applyBorder="1" applyAlignment="1">
      <alignment horizontal="center" vertical="center" wrapText="1"/>
    </xf>
    <xf numFmtId="0" fontId="30" fillId="0" borderId="3" xfId="0" applyFont="1" applyBorder="1" applyAlignment="1">
      <alignment horizontal="center" vertical="center" wrapText="1"/>
    </xf>
    <xf numFmtId="0" fontId="19" fillId="12" borderId="34" xfId="0" applyFont="1" applyFill="1" applyBorder="1" applyAlignment="1">
      <alignment horizontal="center" vertical="center" wrapText="1"/>
    </xf>
    <xf numFmtId="164" fontId="18" fillId="2" borderId="67" xfId="0" applyNumberFormat="1" applyFont="1" applyFill="1" applyBorder="1" applyAlignment="1">
      <alignment horizontal="center" vertical="center" wrapText="1"/>
    </xf>
    <xf numFmtId="164" fontId="18" fillId="2" borderId="68" xfId="0" applyNumberFormat="1" applyFont="1" applyFill="1" applyBorder="1" applyAlignment="1">
      <alignment horizontal="center" vertical="center" wrapText="1"/>
    </xf>
    <xf numFmtId="164" fontId="18" fillId="2" borderId="69" xfId="0" applyNumberFormat="1" applyFont="1" applyFill="1" applyBorder="1" applyAlignment="1">
      <alignment horizontal="center" vertical="center" wrapText="1"/>
    </xf>
    <xf numFmtId="0" fontId="18" fillId="2" borderId="66" xfId="0" applyFont="1" applyFill="1" applyBorder="1" applyAlignment="1">
      <alignment horizontal="center" vertical="center" wrapText="1"/>
    </xf>
    <xf numFmtId="0" fontId="2" fillId="0" borderId="66" xfId="0" applyFont="1" applyBorder="1"/>
    <xf numFmtId="0" fontId="18" fillId="2" borderId="11" xfId="0" applyFont="1" applyFill="1" applyBorder="1" applyAlignment="1">
      <alignment horizontal="center" vertical="center"/>
    </xf>
    <xf numFmtId="0" fontId="18" fillId="2" borderId="11" xfId="0" applyFont="1" applyFill="1" applyBorder="1" applyAlignment="1">
      <alignment horizontal="center" vertical="center" wrapText="1"/>
    </xf>
    <xf numFmtId="164" fontId="18" fillId="2" borderId="37" xfId="0" applyNumberFormat="1" applyFont="1" applyFill="1" applyBorder="1" applyAlignment="1">
      <alignment horizontal="center" vertical="center" wrapText="1"/>
    </xf>
    <xf numFmtId="0" fontId="2" fillId="0" borderId="38" xfId="0" applyFont="1" applyBorder="1"/>
    <xf numFmtId="0" fontId="2" fillId="0" borderId="39" xfId="0" applyFont="1" applyBorder="1"/>
    <xf numFmtId="0" fontId="7" fillId="0" borderId="3" xfId="0" applyFont="1" applyBorder="1" applyAlignment="1">
      <alignment horizontal="center" vertical="center"/>
    </xf>
    <xf numFmtId="0" fontId="6" fillId="2" borderId="1" xfId="0" applyFont="1" applyFill="1" applyBorder="1" applyAlignment="1">
      <alignment horizontal="center"/>
    </xf>
    <xf numFmtId="10" fontId="18" fillId="0" borderId="26" xfId="0" applyNumberFormat="1" applyFont="1" applyBorder="1" applyAlignment="1">
      <alignment horizontal="center" vertical="center" wrapText="1"/>
    </xf>
    <xf numFmtId="10" fontId="18" fillId="0" borderId="32" xfId="0" applyNumberFormat="1" applyFont="1" applyBorder="1" applyAlignment="1">
      <alignment horizontal="center" vertical="center" wrapText="1"/>
    </xf>
    <xf numFmtId="10" fontId="18" fillId="0" borderId="20" xfId="0" applyNumberFormat="1" applyFont="1" applyBorder="1" applyAlignment="1">
      <alignment horizontal="center" vertical="center" wrapText="1"/>
    </xf>
    <xf numFmtId="0" fontId="7" fillId="2" borderId="3" xfId="0" applyFont="1" applyFill="1" applyBorder="1" applyAlignment="1">
      <alignment horizontal="left" vertical="center" wrapText="1"/>
    </xf>
    <xf numFmtId="0" fontId="21" fillId="11" borderId="3" xfId="0" applyFont="1" applyFill="1" applyBorder="1" applyAlignment="1">
      <alignment horizontal="center" vertical="center"/>
    </xf>
    <xf numFmtId="0" fontId="5" fillId="0" borderId="41" xfId="0" applyFont="1" applyBorder="1" applyAlignment="1">
      <alignment horizontal="center" vertical="center" wrapText="1"/>
    </xf>
    <xf numFmtId="0" fontId="2" fillId="0" borderId="42" xfId="0" applyFont="1" applyBorder="1"/>
    <xf numFmtId="0" fontId="2" fillId="0" borderId="43" xfId="0" applyFont="1" applyBorder="1"/>
    <xf numFmtId="49" fontId="36" fillId="13" borderId="44" xfId="0" applyNumberFormat="1" applyFont="1" applyFill="1" applyBorder="1" applyAlignment="1">
      <alignment horizontal="center" vertical="center" wrapText="1"/>
    </xf>
    <xf numFmtId="0" fontId="2" fillId="0" borderId="48" xfId="0" applyFont="1" applyBorder="1"/>
    <xf numFmtId="0" fontId="36" fillId="13" borderId="58" xfId="0" applyFont="1" applyFill="1" applyBorder="1" applyAlignment="1">
      <alignment horizontal="center" vertical="center"/>
    </xf>
    <xf numFmtId="0" fontId="2" fillId="0" borderId="59" xfId="0" applyFont="1" applyBorder="1"/>
    <xf numFmtId="0" fontId="2" fillId="0" borderId="60" xfId="0" applyFont="1" applyBorder="1"/>
    <xf numFmtId="3" fontId="5" fillId="5" borderId="40" xfId="0" applyNumberFormat="1" applyFont="1" applyFill="1" applyBorder="1" applyAlignment="1">
      <alignment horizontal="center" vertical="center"/>
    </xf>
    <xf numFmtId="0" fontId="5" fillId="5" borderId="3" xfId="0" applyFont="1" applyFill="1" applyBorder="1" applyAlignment="1">
      <alignment horizontal="center" vertical="center"/>
    </xf>
    <xf numFmtId="0" fontId="5" fillId="0" borderId="3" xfId="0" applyFont="1" applyBorder="1" applyAlignment="1">
      <alignment horizontal="center" vertical="center" wrapText="1"/>
    </xf>
    <xf numFmtId="49" fontId="8" fillId="5" borderId="11" xfId="0" applyNumberFormat="1" applyFont="1" applyFill="1" applyBorder="1" applyAlignment="1">
      <alignment horizontal="center" vertical="center" wrapText="1"/>
    </xf>
    <xf numFmtId="49" fontId="35" fillId="13" borderId="44" xfId="0" applyNumberFormat="1" applyFont="1" applyFill="1" applyBorder="1" applyAlignment="1">
      <alignment horizontal="center" vertical="center" wrapText="1"/>
    </xf>
    <xf numFmtId="0" fontId="5" fillId="0" borderId="55" xfId="0" applyFont="1" applyBorder="1" applyAlignment="1">
      <alignment horizontal="center" vertical="center" wrapText="1"/>
    </xf>
    <xf numFmtId="0" fontId="2" fillId="0" borderId="56" xfId="0" applyFont="1" applyBorder="1"/>
    <xf numFmtId="0" fontId="2" fillId="0" borderId="5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customschemas.google.com/relationships/workbookmetadata" Target="metadata"/><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'1'!$B$21:$D$21</c:f>
              <c:strCache>
                <c:ptCount val="1"/>
                <c:pt idx="0">
                  <c:v>Sumatoria de porcentajes de avances ponderados de metas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'1'!$C$29:$C$40</c:f>
              <c:numCache>
                <c:formatCode>0.00%</c:formatCode>
                <c:ptCount val="12"/>
                <c:pt idx="0">
                  <c:v>0.18</c:v>
                </c:pt>
                <c:pt idx="1">
                  <c:v>0.18</c:v>
                </c:pt>
                <c:pt idx="2">
                  <c:v>0.255</c:v>
                </c:pt>
                <c:pt idx="3">
                  <c:v>0.255</c:v>
                </c:pt>
                <c:pt idx="4">
                  <c:v>0.255</c:v>
                </c:pt>
                <c:pt idx="5">
                  <c:v>0.33</c:v>
                </c:pt>
                <c:pt idx="6">
                  <c:v>0.59000000000000008</c:v>
                </c:pt>
                <c:pt idx="7">
                  <c:v>0.59000000000000008</c:v>
                </c:pt>
                <c:pt idx="8">
                  <c:v>0.66500000000000004</c:v>
                </c:pt>
                <c:pt idx="9">
                  <c:v>0.66500000000000004</c:v>
                </c:pt>
                <c:pt idx="10">
                  <c:v>0.66500000000000004</c:v>
                </c:pt>
                <c:pt idx="11">
                  <c:v>1</c:v>
                </c:pt>
              </c:numCache>
            </c:numRef>
          </c:val>
          <c:smooth val="0"/>
          <c:extLst>
            <c:ext xmlns:c16="http://schemas.microsoft.com/office/drawing/2014/chart" uri="{C3380CC4-5D6E-409C-BE32-E72D297353CC}">
              <c16:uniqueId val="{00000001-E169-4B1A-A06E-2D0B551403BB}"/>
            </c:ext>
          </c:extLst>
        </c:ser>
        <c:ser>
          <c:idx val="1"/>
          <c:order val="1"/>
          <c:tx>
            <c:strRef>
              <c:f>'1'!$E$21:$H$21</c:f>
              <c:strCache>
                <c:ptCount val="1"/>
                <c:pt idx="0">
                  <c:v>Porcentaje de avance programado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'1'!$E$29:$E$40</c:f>
              <c:numCache>
                <c:formatCode>0.00%</c:formatCode>
                <c:ptCount val="12"/>
                <c:pt idx="0">
                  <c:v>0.18</c:v>
                </c:pt>
                <c:pt idx="1">
                  <c:v>0.18</c:v>
                </c:pt>
                <c:pt idx="2">
                  <c:v>0.255</c:v>
                </c:pt>
                <c:pt idx="3">
                  <c:v>0.255</c:v>
                </c:pt>
                <c:pt idx="4">
                  <c:v>0.33</c:v>
                </c:pt>
                <c:pt idx="5">
                  <c:v>0.33</c:v>
                </c:pt>
                <c:pt idx="6">
                  <c:v>0.59000000000000008</c:v>
                </c:pt>
                <c:pt idx="7">
                  <c:v>0.59000000000000008</c:v>
                </c:pt>
                <c:pt idx="8">
                  <c:v>0.66500000000000004</c:v>
                </c:pt>
                <c:pt idx="9">
                  <c:v>0.66500000000000004</c:v>
                </c:pt>
                <c:pt idx="10">
                  <c:v>0.66500000000000004</c:v>
                </c:pt>
                <c:pt idx="11">
                  <c:v>1</c:v>
                </c:pt>
              </c:numCache>
            </c:numRef>
          </c:val>
          <c:smooth val="0"/>
          <c:extLst>
            <c:ext xmlns:c16="http://schemas.microsoft.com/office/drawing/2014/chart" uri="{C3380CC4-5D6E-409C-BE32-E72D297353CC}">
              <c16:uniqueId val="{00000003-E169-4B1A-A06E-2D0B551403BB}"/>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'10'!$B$21:$D$21</c:f>
              <c:strCache>
                <c:ptCount val="1"/>
                <c:pt idx="0">
                  <c:v>Número de Actividades del Plan de Trabajo del SGSST Ejecutadas en el periodo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'10'!$C$29:$C$40</c:f>
              <c:numCache>
                <c:formatCode>0.00%</c:formatCode>
                <c:ptCount val="12"/>
                <c:pt idx="0">
                  <c:v>0</c:v>
                </c:pt>
                <c:pt idx="1">
                  <c:v>0</c:v>
                </c:pt>
                <c:pt idx="2">
                  <c:v>0.2</c:v>
                </c:pt>
                <c:pt idx="3">
                  <c:v>0.2</c:v>
                </c:pt>
                <c:pt idx="4">
                  <c:v>0.4</c:v>
                </c:pt>
                <c:pt idx="5">
                  <c:v>0.4</c:v>
                </c:pt>
                <c:pt idx="6">
                  <c:v>0.4</c:v>
                </c:pt>
                <c:pt idx="7">
                  <c:v>0.4</c:v>
                </c:pt>
                <c:pt idx="8">
                  <c:v>0.60000000000000009</c:v>
                </c:pt>
                <c:pt idx="9">
                  <c:v>0.60000000000000009</c:v>
                </c:pt>
                <c:pt idx="10">
                  <c:v>0.60000000000000009</c:v>
                </c:pt>
                <c:pt idx="11">
                  <c:v>0.8</c:v>
                </c:pt>
              </c:numCache>
            </c:numRef>
          </c:val>
          <c:smooth val="0"/>
          <c:extLst>
            <c:ext xmlns:c16="http://schemas.microsoft.com/office/drawing/2014/chart" uri="{C3380CC4-5D6E-409C-BE32-E72D297353CC}">
              <c16:uniqueId val="{00000001-9C87-4F5F-9C76-0F2ACA8342BB}"/>
            </c:ext>
          </c:extLst>
        </c:ser>
        <c:ser>
          <c:idx val="1"/>
          <c:order val="1"/>
          <c:tx>
            <c:strRef>
              <c:f>'10'!$E$21:$H$21</c:f>
              <c:strCache>
                <c:ptCount val="1"/>
                <c:pt idx="0">
                  <c:v> Número de Actividades del Plan de Trabajo del SGSST Programadas en el periodo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'10'!$E$29:$E$40</c:f>
              <c:numCache>
                <c:formatCode>0.00%</c:formatCode>
                <c:ptCount val="12"/>
                <c:pt idx="0">
                  <c:v>0</c:v>
                </c:pt>
                <c:pt idx="1">
                  <c:v>0</c:v>
                </c:pt>
                <c:pt idx="2">
                  <c:v>0.2</c:v>
                </c:pt>
                <c:pt idx="3">
                  <c:v>0.2</c:v>
                </c:pt>
                <c:pt idx="4">
                  <c:v>0.4</c:v>
                </c:pt>
                <c:pt idx="5">
                  <c:v>0.4</c:v>
                </c:pt>
                <c:pt idx="6">
                  <c:v>0.4</c:v>
                </c:pt>
                <c:pt idx="7">
                  <c:v>0.4</c:v>
                </c:pt>
                <c:pt idx="8">
                  <c:v>0.60000000000000009</c:v>
                </c:pt>
                <c:pt idx="9">
                  <c:v>0.60000000000000009</c:v>
                </c:pt>
                <c:pt idx="10">
                  <c:v>0.60000000000000009</c:v>
                </c:pt>
                <c:pt idx="11">
                  <c:v>0.8</c:v>
                </c:pt>
              </c:numCache>
            </c:numRef>
          </c:val>
          <c:smooth val="0"/>
          <c:extLst>
            <c:ext xmlns:c16="http://schemas.microsoft.com/office/drawing/2014/chart" uri="{C3380CC4-5D6E-409C-BE32-E72D297353CC}">
              <c16:uniqueId val="{00000003-9C87-4F5F-9C76-0F2ACA8342BB}"/>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'11'!$B$21:$D$21</c:f>
              <c:strCache>
                <c:ptCount val="1"/>
                <c:pt idx="0">
                  <c:v>Número de Capacitaciones ejecutadas en el periodo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'11'!$C$29:$C$40</c:f>
              <c:numCache>
                <c:formatCode>0.00%</c:formatCode>
                <c:ptCount val="12"/>
                <c:pt idx="0">
                  <c:v>0</c:v>
                </c:pt>
                <c:pt idx="1">
                  <c:v>0</c:v>
                </c:pt>
                <c:pt idx="2">
                  <c:v>0.2</c:v>
                </c:pt>
                <c:pt idx="3">
                  <c:v>0.2</c:v>
                </c:pt>
                <c:pt idx="4">
                  <c:v>0.4</c:v>
                </c:pt>
                <c:pt idx="5">
                  <c:v>0.4</c:v>
                </c:pt>
                <c:pt idx="6">
                  <c:v>0.4</c:v>
                </c:pt>
                <c:pt idx="7">
                  <c:v>0.4</c:v>
                </c:pt>
                <c:pt idx="8">
                  <c:v>0.60000000000000009</c:v>
                </c:pt>
                <c:pt idx="9">
                  <c:v>0.60000000000000009</c:v>
                </c:pt>
                <c:pt idx="10">
                  <c:v>0.60000000000000009</c:v>
                </c:pt>
                <c:pt idx="11">
                  <c:v>0.8</c:v>
                </c:pt>
              </c:numCache>
            </c:numRef>
          </c:val>
          <c:smooth val="0"/>
          <c:extLst>
            <c:ext xmlns:c16="http://schemas.microsoft.com/office/drawing/2014/chart" uri="{C3380CC4-5D6E-409C-BE32-E72D297353CC}">
              <c16:uniqueId val="{00000001-AF13-4B67-94E1-D997D97C99F8}"/>
            </c:ext>
          </c:extLst>
        </c:ser>
        <c:ser>
          <c:idx val="1"/>
          <c:order val="1"/>
          <c:tx>
            <c:strRef>
              <c:f>'11'!$E$21:$H$21</c:f>
              <c:strCache>
                <c:ptCount val="1"/>
                <c:pt idx="0">
                  <c:v> Número de Capacitaciones Programadas en el periodo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'11'!$E$29:$E$40</c:f>
              <c:numCache>
                <c:formatCode>0.00%</c:formatCode>
                <c:ptCount val="12"/>
                <c:pt idx="0">
                  <c:v>0</c:v>
                </c:pt>
                <c:pt idx="1">
                  <c:v>0</c:v>
                </c:pt>
                <c:pt idx="2">
                  <c:v>0.2</c:v>
                </c:pt>
                <c:pt idx="3">
                  <c:v>0.2</c:v>
                </c:pt>
                <c:pt idx="4">
                  <c:v>0.4</c:v>
                </c:pt>
                <c:pt idx="5">
                  <c:v>0.4</c:v>
                </c:pt>
                <c:pt idx="6">
                  <c:v>0.4</c:v>
                </c:pt>
                <c:pt idx="7">
                  <c:v>0.4</c:v>
                </c:pt>
                <c:pt idx="8">
                  <c:v>0.60000000000000009</c:v>
                </c:pt>
                <c:pt idx="9">
                  <c:v>0.60000000000000009</c:v>
                </c:pt>
                <c:pt idx="10">
                  <c:v>0.60000000000000009</c:v>
                </c:pt>
                <c:pt idx="11">
                  <c:v>0.8</c:v>
                </c:pt>
              </c:numCache>
            </c:numRef>
          </c:val>
          <c:smooth val="0"/>
          <c:extLst>
            <c:ext xmlns:c16="http://schemas.microsoft.com/office/drawing/2014/chart" uri="{C3380CC4-5D6E-409C-BE32-E72D297353CC}">
              <c16:uniqueId val="{00000003-AF13-4B67-94E1-D997D97C99F8}"/>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'12'!$B$21:$D$21</c:f>
              <c:strCache>
                <c:ptCount val="1"/>
                <c:pt idx="0">
                  <c:v>Número de colaboradores a quienes se les evaluaron sus condiciones de trabajo y salud</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'12'!$C$29:$C$40</c:f>
              <c:numCache>
                <c:formatCode>0.00%</c:formatCode>
                <c:ptCount val="12"/>
                <c:pt idx="0">
                  <c:v>0</c:v>
                </c:pt>
                <c:pt idx="1">
                  <c:v>0</c:v>
                </c:pt>
                <c:pt idx="2">
                  <c:v>0</c:v>
                </c:pt>
                <c:pt idx="3">
                  <c:v>0</c:v>
                </c:pt>
                <c:pt idx="4">
                  <c:v>0.375</c:v>
                </c:pt>
                <c:pt idx="5">
                  <c:v>0.375</c:v>
                </c:pt>
                <c:pt idx="6">
                  <c:v>0.375</c:v>
                </c:pt>
                <c:pt idx="7">
                  <c:v>0.375</c:v>
                </c:pt>
                <c:pt idx="8">
                  <c:v>0.375</c:v>
                </c:pt>
                <c:pt idx="9">
                  <c:v>0.375</c:v>
                </c:pt>
                <c:pt idx="10">
                  <c:v>0.375</c:v>
                </c:pt>
                <c:pt idx="11">
                  <c:v>0.7</c:v>
                </c:pt>
              </c:numCache>
            </c:numRef>
          </c:val>
          <c:smooth val="0"/>
          <c:extLst>
            <c:ext xmlns:c16="http://schemas.microsoft.com/office/drawing/2014/chart" uri="{C3380CC4-5D6E-409C-BE32-E72D297353CC}">
              <c16:uniqueId val="{00000001-FBB7-4C70-A8B7-018ABEB66716}"/>
            </c:ext>
          </c:extLst>
        </c:ser>
        <c:ser>
          <c:idx val="1"/>
          <c:order val="1"/>
          <c:tx>
            <c:strRef>
              <c:f>'12'!$E$21:$H$21</c:f>
              <c:strCache>
                <c:ptCount val="1"/>
                <c:pt idx="0">
                  <c:v>Número de Colaboradores de la Entidad programados en el periodo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'12'!$E$29:$E$40</c:f>
              <c:numCache>
                <c:formatCode>0.00%</c:formatCode>
                <c:ptCount val="12"/>
                <c:pt idx="0">
                  <c:v>0</c:v>
                </c:pt>
                <c:pt idx="1">
                  <c:v>0</c:v>
                </c:pt>
                <c:pt idx="2">
                  <c:v>0.35</c:v>
                </c:pt>
                <c:pt idx="3">
                  <c:v>0.35</c:v>
                </c:pt>
                <c:pt idx="4">
                  <c:v>0.52499999999999991</c:v>
                </c:pt>
                <c:pt idx="5">
                  <c:v>0.52499999999999991</c:v>
                </c:pt>
                <c:pt idx="6">
                  <c:v>0.52499999999999991</c:v>
                </c:pt>
                <c:pt idx="7">
                  <c:v>0.52499999999999991</c:v>
                </c:pt>
                <c:pt idx="8">
                  <c:v>0.52499999999999991</c:v>
                </c:pt>
                <c:pt idx="9">
                  <c:v>0.52499999999999991</c:v>
                </c:pt>
                <c:pt idx="10">
                  <c:v>0.52499999999999991</c:v>
                </c:pt>
                <c:pt idx="11">
                  <c:v>0.7</c:v>
                </c:pt>
              </c:numCache>
            </c:numRef>
          </c:val>
          <c:smooth val="0"/>
          <c:extLst>
            <c:ext xmlns:c16="http://schemas.microsoft.com/office/drawing/2014/chart" uri="{C3380CC4-5D6E-409C-BE32-E72D297353CC}">
              <c16:uniqueId val="{00000003-FBB7-4C70-A8B7-018ABEB66716}"/>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0298919696938492"/>
          <c:y val="2.3564545597878016E-3"/>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'13'!$B$21:$D$21</c:f>
              <c:strCache>
                <c:ptCount val="1"/>
                <c:pt idx="0">
                  <c:v>Número de colaboradores a quienes se les evaluaron sus condiciones de trabajo en el período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'13'!$C$29:$C$40</c:f>
              <c:numCache>
                <c:formatCode>0.00%</c:formatCode>
                <c:ptCount val="12"/>
                <c:pt idx="0">
                  <c:v>0</c:v>
                </c:pt>
                <c:pt idx="1">
                  <c:v>0</c:v>
                </c:pt>
                <c:pt idx="2">
                  <c:v>0</c:v>
                </c:pt>
                <c:pt idx="3">
                  <c:v>0</c:v>
                </c:pt>
                <c:pt idx="4">
                  <c:v>0.23</c:v>
                </c:pt>
                <c:pt idx="5">
                  <c:v>0.23</c:v>
                </c:pt>
                <c:pt idx="6">
                  <c:v>0.23</c:v>
                </c:pt>
                <c:pt idx="7">
                  <c:v>0.23</c:v>
                </c:pt>
                <c:pt idx="8">
                  <c:v>0.23</c:v>
                </c:pt>
                <c:pt idx="9">
                  <c:v>0.23</c:v>
                </c:pt>
                <c:pt idx="10">
                  <c:v>0.23</c:v>
                </c:pt>
                <c:pt idx="11">
                  <c:v>0.6</c:v>
                </c:pt>
              </c:numCache>
            </c:numRef>
          </c:val>
          <c:smooth val="0"/>
          <c:extLst>
            <c:ext xmlns:c16="http://schemas.microsoft.com/office/drawing/2014/chart" uri="{C3380CC4-5D6E-409C-BE32-E72D297353CC}">
              <c16:uniqueId val="{00000001-DD05-4A90-BEB9-4D3E5DF02344}"/>
            </c:ext>
          </c:extLst>
        </c:ser>
        <c:ser>
          <c:idx val="1"/>
          <c:order val="1"/>
          <c:tx>
            <c:strRef>
              <c:f>'13'!$E$21:$H$21</c:f>
              <c:strCache>
                <c:ptCount val="1"/>
                <c:pt idx="0">
                  <c:v> Número de Colaboradores programados en el período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'13'!$E$29:$E$40</c:f>
              <c:numCache>
                <c:formatCode>0.00%</c:formatCode>
                <c:ptCount val="12"/>
                <c:pt idx="0">
                  <c:v>0</c:v>
                </c:pt>
                <c:pt idx="1">
                  <c:v>0</c:v>
                </c:pt>
                <c:pt idx="2">
                  <c:v>0</c:v>
                </c:pt>
                <c:pt idx="3">
                  <c:v>0</c:v>
                </c:pt>
                <c:pt idx="4">
                  <c:v>0</c:v>
                </c:pt>
                <c:pt idx="5">
                  <c:v>0</c:v>
                </c:pt>
                <c:pt idx="6">
                  <c:v>0</c:v>
                </c:pt>
                <c:pt idx="7">
                  <c:v>0</c:v>
                </c:pt>
                <c:pt idx="8">
                  <c:v>0</c:v>
                </c:pt>
                <c:pt idx="9">
                  <c:v>0</c:v>
                </c:pt>
                <c:pt idx="10">
                  <c:v>0</c:v>
                </c:pt>
                <c:pt idx="11">
                  <c:v>0.6</c:v>
                </c:pt>
              </c:numCache>
            </c:numRef>
          </c:val>
          <c:smooth val="0"/>
          <c:extLst>
            <c:ext xmlns:c16="http://schemas.microsoft.com/office/drawing/2014/chart" uri="{C3380CC4-5D6E-409C-BE32-E72D297353CC}">
              <c16:uniqueId val="{00000003-DD05-4A90-BEB9-4D3E5DF02344}"/>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'14'!$B$21:$D$21</c:f>
              <c:strCache>
                <c:ptCount val="1"/>
                <c:pt idx="0">
                  <c:v>Número de  accidentes y enfermedades laborales investigados oportunamente en el periodo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'14'!$C$29:$C$40</c:f>
              <c:numCache>
                <c:formatCode>0.00%</c:formatCode>
                <c:ptCount val="12"/>
                <c:pt idx="0">
                  <c:v>0</c:v>
                </c:pt>
                <c:pt idx="1">
                  <c:v>0</c:v>
                </c:pt>
                <c:pt idx="2">
                  <c:v>0.25</c:v>
                </c:pt>
                <c:pt idx="3">
                  <c:v>0.25</c:v>
                </c:pt>
                <c:pt idx="4">
                  <c:v>0.5</c:v>
                </c:pt>
                <c:pt idx="5">
                  <c:v>0.5</c:v>
                </c:pt>
                <c:pt idx="6">
                  <c:v>0.5</c:v>
                </c:pt>
                <c:pt idx="7">
                  <c:v>0.5</c:v>
                </c:pt>
                <c:pt idx="8">
                  <c:v>0.75</c:v>
                </c:pt>
                <c:pt idx="9">
                  <c:v>0.75</c:v>
                </c:pt>
                <c:pt idx="10">
                  <c:v>0.75</c:v>
                </c:pt>
                <c:pt idx="11">
                  <c:v>1</c:v>
                </c:pt>
              </c:numCache>
            </c:numRef>
          </c:val>
          <c:smooth val="0"/>
          <c:extLst>
            <c:ext xmlns:c16="http://schemas.microsoft.com/office/drawing/2014/chart" uri="{C3380CC4-5D6E-409C-BE32-E72D297353CC}">
              <c16:uniqueId val="{00000001-1D56-41A5-BBE8-3076A7CA550B}"/>
            </c:ext>
          </c:extLst>
        </c:ser>
        <c:ser>
          <c:idx val="1"/>
          <c:order val="1"/>
          <c:tx>
            <c:strRef>
              <c:f>'14'!$E$21:$H$21</c:f>
              <c:strCache>
                <c:ptCount val="1"/>
                <c:pt idx="0">
                  <c:v>Número de total de  accidentes y enfermedades laborales investigados en el periodo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'14'!$E$29:$E$40</c:f>
              <c:numCache>
                <c:formatCode>0.00%</c:formatCode>
                <c:ptCount val="12"/>
                <c:pt idx="0">
                  <c:v>0</c:v>
                </c:pt>
                <c:pt idx="1">
                  <c:v>0</c:v>
                </c:pt>
                <c:pt idx="2">
                  <c:v>0.25</c:v>
                </c:pt>
                <c:pt idx="3">
                  <c:v>0.25</c:v>
                </c:pt>
                <c:pt idx="4">
                  <c:v>0.5</c:v>
                </c:pt>
                <c:pt idx="5">
                  <c:v>0.5</c:v>
                </c:pt>
                <c:pt idx="6">
                  <c:v>0.5</c:v>
                </c:pt>
                <c:pt idx="7">
                  <c:v>0.5</c:v>
                </c:pt>
                <c:pt idx="8">
                  <c:v>0.75</c:v>
                </c:pt>
                <c:pt idx="9">
                  <c:v>0.75</c:v>
                </c:pt>
                <c:pt idx="10">
                  <c:v>0.75</c:v>
                </c:pt>
                <c:pt idx="11">
                  <c:v>1</c:v>
                </c:pt>
              </c:numCache>
            </c:numRef>
          </c:val>
          <c:smooth val="0"/>
          <c:extLst>
            <c:ext xmlns:c16="http://schemas.microsoft.com/office/drawing/2014/chart" uri="{C3380CC4-5D6E-409C-BE32-E72D297353CC}">
              <c16:uniqueId val="{00000003-1D56-41A5-BBE8-3076A7CA550B}"/>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5.4992539540435682E-2"/>
          <c:y val="2.1202283641086807E-2"/>
          <c:w val="0.94333575357690858"/>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'15'!$B$21:$D$21</c:f>
              <c:strCache>
                <c:ptCount val="1"/>
                <c:pt idx="0">
                  <c:v>Número de objetivos del SG SST cumplidos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'15'!$C$29:$C$40</c:f>
              <c:numCache>
                <c:formatCode>0.00%</c:formatCode>
                <c:ptCount val="12"/>
                <c:pt idx="0">
                  <c:v>0</c:v>
                </c:pt>
                <c:pt idx="1">
                  <c:v>0</c:v>
                </c:pt>
                <c:pt idx="2">
                  <c:v>0</c:v>
                </c:pt>
                <c:pt idx="3">
                  <c:v>0</c:v>
                </c:pt>
                <c:pt idx="4">
                  <c:v>0</c:v>
                </c:pt>
                <c:pt idx="5">
                  <c:v>0</c:v>
                </c:pt>
                <c:pt idx="6">
                  <c:v>0</c:v>
                </c:pt>
                <c:pt idx="7">
                  <c:v>0</c:v>
                </c:pt>
                <c:pt idx="8">
                  <c:v>0</c:v>
                </c:pt>
                <c:pt idx="9">
                  <c:v>0</c:v>
                </c:pt>
                <c:pt idx="10">
                  <c:v>0</c:v>
                </c:pt>
                <c:pt idx="11">
                  <c:v>0.8</c:v>
                </c:pt>
              </c:numCache>
            </c:numRef>
          </c:val>
          <c:smooth val="0"/>
          <c:extLst>
            <c:ext xmlns:c16="http://schemas.microsoft.com/office/drawing/2014/chart" uri="{C3380CC4-5D6E-409C-BE32-E72D297353CC}">
              <c16:uniqueId val="{00000001-B6CA-4F65-BC73-83A2270D5290}"/>
            </c:ext>
          </c:extLst>
        </c:ser>
        <c:ser>
          <c:idx val="1"/>
          <c:order val="1"/>
          <c:tx>
            <c:strRef>
              <c:f>'15'!$E$21:$H$21</c:f>
              <c:strCache>
                <c:ptCount val="1"/>
                <c:pt idx="0">
                  <c:v>Número  total de objetivos del SG SST</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'15'!$E$29:$E$40</c:f>
              <c:numCache>
                <c:formatCode>0.00%</c:formatCode>
                <c:ptCount val="12"/>
                <c:pt idx="0">
                  <c:v>0</c:v>
                </c:pt>
                <c:pt idx="1">
                  <c:v>0</c:v>
                </c:pt>
                <c:pt idx="2">
                  <c:v>0</c:v>
                </c:pt>
                <c:pt idx="3">
                  <c:v>0</c:v>
                </c:pt>
                <c:pt idx="4">
                  <c:v>0</c:v>
                </c:pt>
                <c:pt idx="5">
                  <c:v>0</c:v>
                </c:pt>
                <c:pt idx="6">
                  <c:v>0</c:v>
                </c:pt>
                <c:pt idx="7">
                  <c:v>0</c:v>
                </c:pt>
                <c:pt idx="8">
                  <c:v>0</c:v>
                </c:pt>
                <c:pt idx="9">
                  <c:v>0</c:v>
                </c:pt>
                <c:pt idx="10">
                  <c:v>0</c:v>
                </c:pt>
                <c:pt idx="11">
                  <c:v>0.8</c:v>
                </c:pt>
              </c:numCache>
            </c:numRef>
          </c:val>
          <c:smooth val="0"/>
          <c:extLst>
            <c:ext xmlns:c16="http://schemas.microsoft.com/office/drawing/2014/chart" uri="{C3380CC4-5D6E-409C-BE32-E72D297353CC}">
              <c16:uniqueId val="{00000003-B6CA-4F65-BC73-83A2270D5290}"/>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'16'!$B$21:$D$21</c:f>
              <c:strCache>
                <c:ptCount val="1"/>
                <c:pt idx="0">
                  <c:v>Número de acciones de mejora gestionadas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'16'!$C$29:$C$40</c:f>
              <c:numCache>
                <c:formatCode>0.00%</c:formatCode>
                <c:ptCount val="12"/>
                <c:pt idx="0">
                  <c:v>0</c:v>
                </c:pt>
                <c:pt idx="1">
                  <c:v>0</c:v>
                </c:pt>
                <c:pt idx="2">
                  <c:v>0</c:v>
                </c:pt>
                <c:pt idx="3">
                  <c:v>0</c:v>
                </c:pt>
                <c:pt idx="4">
                  <c:v>0.25</c:v>
                </c:pt>
                <c:pt idx="5">
                  <c:v>0.25</c:v>
                </c:pt>
                <c:pt idx="6">
                  <c:v>0.25</c:v>
                </c:pt>
                <c:pt idx="7">
                  <c:v>0.25</c:v>
                </c:pt>
                <c:pt idx="8">
                  <c:v>0.25</c:v>
                </c:pt>
                <c:pt idx="9">
                  <c:v>0.25</c:v>
                </c:pt>
                <c:pt idx="10">
                  <c:v>0.25</c:v>
                </c:pt>
                <c:pt idx="11">
                  <c:v>0.5</c:v>
                </c:pt>
              </c:numCache>
            </c:numRef>
          </c:val>
          <c:smooth val="0"/>
          <c:extLst>
            <c:ext xmlns:c16="http://schemas.microsoft.com/office/drawing/2014/chart" uri="{C3380CC4-5D6E-409C-BE32-E72D297353CC}">
              <c16:uniqueId val="{00000001-5B37-4DBA-9474-A808946EF312}"/>
            </c:ext>
          </c:extLst>
        </c:ser>
        <c:ser>
          <c:idx val="1"/>
          <c:order val="1"/>
          <c:tx>
            <c:strRef>
              <c:f>'16'!$E$21:$H$21</c:f>
              <c:strCache>
                <c:ptCount val="1"/>
                <c:pt idx="0">
                  <c:v>Número total de acciones de mejora identificadas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'16'!$E$29:$E$40</c:f>
              <c:numCache>
                <c:formatCode>0.00%</c:formatCode>
                <c:ptCount val="12"/>
                <c:pt idx="0">
                  <c:v>0</c:v>
                </c:pt>
                <c:pt idx="1">
                  <c:v>0</c:v>
                </c:pt>
                <c:pt idx="2">
                  <c:v>0</c:v>
                </c:pt>
                <c:pt idx="3">
                  <c:v>0</c:v>
                </c:pt>
                <c:pt idx="4">
                  <c:v>0.25</c:v>
                </c:pt>
                <c:pt idx="5">
                  <c:v>0.25</c:v>
                </c:pt>
                <c:pt idx="6">
                  <c:v>0.25</c:v>
                </c:pt>
                <c:pt idx="7">
                  <c:v>0.25</c:v>
                </c:pt>
                <c:pt idx="8">
                  <c:v>0.25</c:v>
                </c:pt>
                <c:pt idx="9">
                  <c:v>0.25</c:v>
                </c:pt>
                <c:pt idx="10">
                  <c:v>0.25</c:v>
                </c:pt>
                <c:pt idx="11">
                  <c:v>0.5</c:v>
                </c:pt>
              </c:numCache>
            </c:numRef>
          </c:val>
          <c:smooth val="0"/>
          <c:extLst>
            <c:ext xmlns:c16="http://schemas.microsoft.com/office/drawing/2014/chart" uri="{C3380CC4-5D6E-409C-BE32-E72D297353CC}">
              <c16:uniqueId val="{00000003-5B37-4DBA-9474-A808946EF312}"/>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'17'!$B$21:$D$21</c:f>
              <c:strCache>
                <c:ptCount val="1"/>
                <c:pt idx="0">
                  <c:v>Número de programas eficaces para el tratamiento del riesgo a partir de los programas de vigilancia epidemiológica de la salud de los trabajadores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'17'!$C$29:$C$40</c:f>
              <c:numCache>
                <c:formatCode>0.00%</c:formatCode>
                <c:ptCount val="12"/>
                <c:pt idx="0">
                  <c:v>0</c:v>
                </c:pt>
                <c:pt idx="1">
                  <c:v>0</c:v>
                </c:pt>
                <c:pt idx="2">
                  <c:v>0</c:v>
                </c:pt>
                <c:pt idx="3">
                  <c:v>0</c:v>
                </c:pt>
                <c:pt idx="4">
                  <c:v>0.15</c:v>
                </c:pt>
                <c:pt idx="5">
                  <c:v>0.15</c:v>
                </c:pt>
                <c:pt idx="6">
                  <c:v>0.15</c:v>
                </c:pt>
                <c:pt idx="7">
                  <c:v>0.15</c:v>
                </c:pt>
                <c:pt idx="8">
                  <c:v>0.44999999999999996</c:v>
                </c:pt>
                <c:pt idx="9">
                  <c:v>0.44999999999999996</c:v>
                </c:pt>
                <c:pt idx="10">
                  <c:v>0.44999999999999996</c:v>
                </c:pt>
                <c:pt idx="11">
                  <c:v>0.79999999999999993</c:v>
                </c:pt>
              </c:numCache>
            </c:numRef>
          </c:val>
          <c:smooth val="0"/>
          <c:extLst>
            <c:ext xmlns:c16="http://schemas.microsoft.com/office/drawing/2014/chart" uri="{C3380CC4-5D6E-409C-BE32-E72D297353CC}">
              <c16:uniqueId val="{00000001-F805-408B-801E-325E9C244604}"/>
            </c:ext>
          </c:extLst>
        </c:ser>
        <c:ser>
          <c:idx val="1"/>
          <c:order val="1"/>
          <c:tx>
            <c:strRef>
              <c:f>'17'!$E$21:$H$21</c:f>
              <c:strCache>
                <c:ptCount val="1"/>
                <c:pt idx="0">
                  <c:v>Número de programas para el tratamiento del riesgo a partir de los programas de vigilancia epidemiológica de la salud de los trabajadores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'17'!$E$29:$E$40</c:f>
              <c:numCache>
                <c:formatCode>0.00%</c:formatCode>
                <c:ptCount val="12"/>
                <c:pt idx="0">
                  <c:v>0</c:v>
                </c:pt>
                <c:pt idx="1">
                  <c:v>0</c:v>
                </c:pt>
                <c:pt idx="2">
                  <c:v>0</c:v>
                </c:pt>
                <c:pt idx="3">
                  <c:v>0</c:v>
                </c:pt>
                <c:pt idx="4">
                  <c:v>0</c:v>
                </c:pt>
                <c:pt idx="5">
                  <c:v>0</c:v>
                </c:pt>
                <c:pt idx="6">
                  <c:v>0</c:v>
                </c:pt>
                <c:pt idx="7">
                  <c:v>0</c:v>
                </c:pt>
                <c:pt idx="8">
                  <c:v>0</c:v>
                </c:pt>
                <c:pt idx="9">
                  <c:v>0</c:v>
                </c:pt>
                <c:pt idx="10">
                  <c:v>0</c:v>
                </c:pt>
                <c:pt idx="11">
                  <c:v>0.8</c:v>
                </c:pt>
              </c:numCache>
            </c:numRef>
          </c:val>
          <c:smooth val="0"/>
          <c:extLst>
            <c:ext xmlns:c16="http://schemas.microsoft.com/office/drawing/2014/chart" uri="{C3380CC4-5D6E-409C-BE32-E72D297353CC}">
              <c16:uniqueId val="{00000003-F805-408B-801E-325E9C244604}"/>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'18'!$B$21:$D$21</c:f>
              <c:strCache>
                <c:ptCount val="1"/>
                <c:pt idx="0">
                  <c:v>Número de Accidentes de Trabajo que se presentaron en el mes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'18'!$C$29:$C$40</c:f>
              <c:numCache>
                <c:formatCode>0.00%</c:formatCode>
                <c:ptCount val="12"/>
                <c:pt idx="0">
                  <c:v>0</c:v>
                </c:pt>
                <c:pt idx="1">
                  <c:v>0</c:v>
                </c:pt>
                <c:pt idx="2">
                  <c:v>0</c:v>
                </c:pt>
                <c:pt idx="3">
                  <c:v>0</c:v>
                </c:pt>
                <c:pt idx="4">
                  <c:v>2.9999999999999997E-4</c:v>
                </c:pt>
                <c:pt idx="5">
                  <c:v>2.9999999999999997E-4</c:v>
                </c:pt>
                <c:pt idx="6">
                  <c:v>2.9999999999999997E-4</c:v>
                </c:pt>
                <c:pt idx="7">
                  <c:v>2.9999999999999997E-4</c:v>
                </c:pt>
                <c:pt idx="8">
                  <c:v>5.0000000000000001E-4</c:v>
                </c:pt>
                <c:pt idx="9">
                  <c:v>5.0000000000000001E-4</c:v>
                </c:pt>
                <c:pt idx="10">
                  <c:v>5.0000000000000001E-4</c:v>
                </c:pt>
                <c:pt idx="11">
                  <c:v>6.9999999999999999E-4</c:v>
                </c:pt>
              </c:numCache>
            </c:numRef>
          </c:val>
          <c:smooth val="0"/>
          <c:extLst>
            <c:ext xmlns:c16="http://schemas.microsoft.com/office/drawing/2014/chart" uri="{C3380CC4-5D6E-409C-BE32-E72D297353CC}">
              <c16:uniqueId val="{00000001-2498-4086-9807-FB900A1B0DC9}"/>
            </c:ext>
          </c:extLst>
        </c:ser>
        <c:ser>
          <c:idx val="1"/>
          <c:order val="1"/>
          <c:tx>
            <c:strRef>
              <c:f>'18'!$E$21:$H$21</c:f>
              <c:strCache>
                <c:ptCount val="1"/>
                <c:pt idx="0">
                  <c:v>Número de trabajadores en el mes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'18'!$E$29:$E$40</c:f>
              <c:numCache>
                <c:formatCode>0.00%</c:formatCode>
                <c:ptCount val="12"/>
                <c:pt idx="0">
                  <c:v>0</c:v>
                </c:pt>
                <c:pt idx="1">
                  <c:v>0</c:v>
                </c:pt>
                <c:pt idx="2">
                  <c:v>2.0000000000000001E-4</c:v>
                </c:pt>
                <c:pt idx="3">
                  <c:v>2.0000000000000001E-4</c:v>
                </c:pt>
                <c:pt idx="4">
                  <c:v>2.0000000000000001E-4</c:v>
                </c:pt>
                <c:pt idx="5">
                  <c:v>4.0000000000000002E-4</c:v>
                </c:pt>
                <c:pt idx="6">
                  <c:v>4.0000000000000002E-4</c:v>
                </c:pt>
                <c:pt idx="7">
                  <c:v>4.0000000000000002E-4</c:v>
                </c:pt>
                <c:pt idx="8">
                  <c:v>6.0000000000000006E-4</c:v>
                </c:pt>
                <c:pt idx="9">
                  <c:v>6.0000000000000006E-4</c:v>
                </c:pt>
                <c:pt idx="10">
                  <c:v>6.0000000000000006E-4</c:v>
                </c:pt>
                <c:pt idx="11">
                  <c:v>8.0000000000000004E-4</c:v>
                </c:pt>
              </c:numCache>
            </c:numRef>
          </c:val>
          <c:smooth val="0"/>
          <c:extLst>
            <c:ext xmlns:c16="http://schemas.microsoft.com/office/drawing/2014/chart" uri="{C3380CC4-5D6E-409C-BE32-E72D297353CC}">
              <c16:uniqueId val="{00000003-2498-4086-9807-FB900A1B0DC9}"/>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'19'!$B$21:$D$21</c:f>
              <c:strCache>
                <c:ptCount val="1"/>
                <c:pt idx="0">
                  <c:v>Número de días de incapacidad por accidente de trabajo en el mes + el número de días cargados en el mes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'19'!$C$29:$C$40</c:f>
              <c:numCache>
                <c:formatCode>0.00%</c:formatCode>
                <c:ptCount val="12"/>
                <c:pt idx="0">
                  <c:v>0</c:v>
                </c:pt>
                <c:pt idx="1">
                  <c:v>0</c:v>
                </c:pt>
                <c:pt idx="2">
                  <c:v>0</c:v>
                </c:pt>
                <c:pt idx="3">
                  <c:v>0</c:v>
                </c:pt>
                <c:pt idx="4">
                  <c:v>5.0000000000000001E-3</c:v>
                </c:pt>
                <c:pt idx="5">
                  <c:v>5.0000000000000001E-3</c:v>
                </c:pt>
                <c:pt idx="6">
                  <c:v>5.0000000000000001E-3</c:v>
                </c:pt>
                <c:pt idx="7">
                  <c:v>5.0000000000000001E-3</c:v>
                </c:pt>
                <c:pt idx="8">
                  <c:v>7.4999999999999997E-3</c:v>
                </c:pt>
                <c:pt idx="9">
                  <c:v>7.4999999999999997E-3</c:v>
                </c:pt>
                <c:pt idx="10">
                  <c:v>7.4999999999999997E-3</c:v>
                </c:pt>
                <c:pt idx="11">
                  <c:v>0.01</c:v>
                </c:pt>
              </c:numCache>
            </c:numRef>
          </c:val>
          <c:smooth val="0"/>
          <c:extLst>
            <c:ext xmlns:c16="http://schemas.microsoft.com/office/drawing/2014/chart" uri="{C3380CC4-5D6E-409C-BE32-E72D297353CC}">
              <c16:uniqueId val="{00000001-3B4B-4B45-8872-8BE283C4719C}"/>
            </c:ext>
          </c:extLst>
        </c:ser>
        <c:ser>
          <c:idx val="1"/>
          <c:order val="1"/>
          <c:tx>
            <c:strRef>
              <c:f>'19'!$E$21:$H$21</c:f>
              <c:strCache>
                <c:ptCount val="1"/>
                <c:pt idx="0">
                  <c:v>Número de trabajadores en el mes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'19'!$E$29:$E$40</c:f>
              <c:numCache>
                <c:formatCode>0.00%</c:formatCode>
                <c:ptCount val="12"/>
                <c:pt idx="0">
                  <c:v>0</c:v>
                </c:pt>
                <c:pt idx="1">
                  <c:v>0</c:v>
                </c:pt>
                <c:pt idx="2">
                  <c:v>2.5000000000000001E-3</c:v>
                </c:pt>
                <c:pt idx="3">
                  <c:v>2.5000000000000001E-3</c:v>
                </c:pt>
                <c:pt idx="4">
                  <c:v>5.0000000000000001E-3</c:v>
                </c:pt>
                <c:pt idx="5">
                  <c:v>5.0000000000000001E-3</c:v>
                </c:pt>
                <c:pt idx="6">
                  <c:v>5.0000000000000001E-3</c:v>
                </c:pt>
                <c:pt idx="7">
                  <c:v>5.0000000000000001E-3</c:v>
                </c:pt>
                <c:pt idx="8">
                  <c:v>7.4999999999999997E-3</c:v>
                </c:pt>
                <c:pt idx="9">
                  <c:v>7.4999999999999997E-3</c:v>
                </c:pt>
                <c:pt idx="10">
                  <c:v>7.4999999999999997E-3</c:v>
                </c:pt>
                <c:pt idx="11">
                  <c:v>0.01</c:v>
                </c:pt>
              </c:numCache>
            </c:numRef>
          </c:val>
          <c:smooth val="0"/>
          <c:extLst>
            <c:ext xmlns:c16="http://schemas.microsoft.com/office/drawing/2014/chart" uri="{C3380CC4-5D6E-409C-BE32-E72D297353CC}">
              <c16:uniqueId val="{00000003-3B4B-4B45-8872-8BE283C4719C}"/>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'2'!$B$21:$D$21</c:f>
              <c:strCache>
                <c:ptCount val="1"/>
                <c:pt idx="0">
                  <c:v>sumatoria de Promedio Nota Final - Promedio Nota Inicial o diagnóstica</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'2'!$C$29:$C$40</c:f>
              <c:numCache>
                <c:formatCode>0.00%</c:formatCode>
                <c:ptCount val="12"/>
                <c:pt idx="0">
                  <c:v>0.17499999999999999</c:v>
                </c:pt>
                <c:pt idx="1">
                  <c:v>0.17499999999999999</c:v>
                </c:pt>
                <c:pt idx="2">
                  <c:v>0.25</c:v>
                </c:pt>
                <c:pt idx="3">
                  <c:v>0.25</c:v>
                </c:pt>
                <c:pt idx="4">
                  <c:v>0.25</c:v>
                </c:pt>
                <c:pt idx="5">
                  <c:v>0.4</c:v>
                </c:pt>
                <c:pt idx="6">
                  <c:v>0.4</c:v>
                </c:pt>
                <c:pt idx="7">
                  <c:v>0.4</c:v>
                </c:pt>
                <c:pt idx="8">
                  <c:v>0.55000000000000004</c:v>
                </c:pt>
                <c:pt idx="9">
                  <c:v>0.55000000000000004</c:v>
                </c:pt>
                <c:pt idx="10">
                  <c:v>0.55000000000000004</c:v>
                </c:pt>
                <c:pt idx="11">
                  <c:v>0.625</c:v>
                </c:pt>
              </c:numCache>
            </c:numRef>
          </c:val>
          <c:smooth val="0"/>
          <c:extLst>
            <c:ext xmlns:c16="http://schemas.microsoft.com/office/drawing/2014/chart" uri="{C3380CC4-5D6E-409C-BE32-E72D297353CC}">
              <c16:uniqueId val="{00000001-3EB1-47C6-9B28-7D6BEB8ED322}"/>
            </c:ext>
          </c:extLst>
        </c:ser>
        <c:ser>
          <c:idx val="1"/>
          <c:order val="1"/>
          <c:tx>
            <c:strRef>
              <c:f>'2'!$E$21:$H$21</c:f>
              <c:strCache>
                <c:ptCount val="1"/>
                <c:pt idx="0">
                  <c:v>Promedio Nota Inicial o diagnóstica</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'2'!$E$29:$E$40</c:f>
              <c:numCache>
                <c:formatCode>0.00%</c:formatCode>
                <c:ptCount val="12"/>
                <c:pt idx="0">
                  <c:v>0.1</c:v>
                </c:pt>
                <c:pt idx="1">
                  <c:v>0.1</c:v>
                </c:pt>
                <c:pt idx="2">
                  <c:v>0.25</c:v>
                </c:pt>
                <c:pt idx="3">
                  <c:v>0.25</c:v>
                </c:pt>
                <c:pt idx="4">
                  <c:v>0.25</c:v>
                </c:pt>
                <c:pt idx="5">
                  <c:v>0.4</c:v>
                </c:pt>
                <c:pt idx="6">
                  <c:v>0.4</c:v>
                </c:pt>
                <c:pt idx="7">
                  <c:v>0.4</c:v>
                </c:pt>
                <c:pt idx="8">
                  <c:v>0.55000000000000004</c:v>
                </c:pt>
                <c:pt idx="9">
                  <c:v>0.55000000000000004</c:v>
                </c:pt>
                <c:pt idx="10">
                  <c:v>0.55000000000000004</c:v>
                </c:pt>
                <c:pt idx="11">
                  <c:v>0.70000000000000007</c:v>
                </c:pt>
              </c:numCache>
            </c:numRef>
          </c:val>
          <c:smooth val="0"/>
          <c:extLst>
            <c:ext xmlns:c16="http://schemas.microsoft.com/office/drawing/2014/chart" uri="{C3380CC4-5D6E-409C-BE32-E72D297353CC}">
              <c16:uniqueId val="{00000003-3EB1-47C6-9B28-7D6BEB8ED322}"/>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'20'!$B$21:$D$21</c:f>
              <c:strCache>
                <c:ptCount val="1"/>
                <c:pt idx="0">
                  <c:v>Número de accidentes de trabajo mortales que se presentaron en el año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'20'!$C$29:$C$40</c:f>
              <c:numCache>
                <c:formatCode>0.00%</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1-785A-49D9-BBD0-9901D8E1E813}"/>
            </c:ext>
          </c:extLst>
        </c:ser>
        <c:ser>
          <c:idx val="1"/>
          <c:order val="1"/>
          <c:tx>
            <c:strRef>
              <c:f>'20'!$E$21:$H$21</c:f>
              <c:strCache>
                <c:ptCount val="1"/>
                <c:pt idx="0">
                  <c:v>Total de accidentes de trabajo que se presentaron en el año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'20'!$E$29:$E$40</c:f>
              <c:numCache>
                <c:formatCode>0.00%</c:formatCode>
                <c:ptCount val="12"/>
                <c:pt idx="0">
                  <c:v>0</c:v>
                </c:pt>
                <c:pt idx="1">
                  <c:v>0</c:v>
                </c:pt>
                <c:pt idx="2">
                  <c:v>0</c:v>
                </c:pt>
                <c:pt idx="3">
                  <c:v>0</c:v>
                </c:pt>
                <c:pt idx="4">
                  <c:v>0</c:v>
                </c:pt>
                <c:pt idx="5">
                  <c:v>0</c:v>
                </c:pt>
                <c:pt idx="6">
                  <c:v>0</c:v>
                </c:pt>
                <c:pt idx="7">
                  <c:v>0</c:v>
                </c:pt>
                <c:pt idx="8">
                  <c:v>0</c:v>
                </c:pt>
                <c:pt idx="9">
                  <c:v>0</c:v>
                </c:pt>
                <c:pt idx="10">
                  <c:v>0</c:v>
                </c:pt>
                <c:pt idx="11">
                  <c:v>1</c:v>
                </c:pt>
              </c:numCache>
            </c:numRef>
          </c:val>
          <c:smooth val="0"/>
          <c:extLst>
            <c:ext xmlns:c16="http://schemas.microsoft.com/office/drawing/2014/chart" uri="{C3380CC4-5D6E-409C-BE32-E72D297353CC}">
              <c16:uniqueId val="{00000003-785A-49D9-BBD0-9901D8E1E813}"/>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108862562"/>
          <c:y val="2.8114761516879359E-3"/>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'21'!$B$21:$D$21</c:f>
              <c:strCache>
                <c:ptCount val="1"/>
                <c:pt idx="0">
                  <c:v>Número de casos nuevos  de enfermedad laboral en el periodo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'21'!$C$29:$C$40</c:f>
              <c:numCache>
                <c:formatCode>0.00%</c:formatCode>
                <c:ptCount val="12"/>
                <c:pt idx="0">
                  <c:v>0</c:v>
                </c:pt>
                <c:pt idx="1">
                  <c:v>0</c:v>
                </c:pt>
                <c:pt idx="2">
                  <c:v>0</c:v>
                </c:pt>
                <c:pt idx="3">
                  <c:v>0</c:v>
                </c:pt>
                <c:pt idx="4">
                  <c:v>0</c:v>
                </c:pt>
                <c:pt idx="5">
                  <c:v>0</c:v>
                </c:pt>
                <c:pt idx="6">
                  <c:v>0</c:v>
                </c:pt>
                <c:pt idx="7">
                  <c:v>0</c:v>
                </c:pt>
                <c:pt idx="8">
                  <c:v>0</c:v>
                </c:pt>
                <c:pt idx="9">
                  <c:v>0</c:v>
                </c:pt>
                <c:pt idx="10">
                  <c:v>0</c:v>
                </c:pt>
                <c:pt idx="11">
                  <c:v>4.4999999999999997E-3</c:v>
                </c:pt>
              </c:numCache>
            </c:numRef>
          </c:val>
          <c:smooth val="0"/>
          <c:extLst>
            <c:ext xmlns:c16="http://schemas.microsoft.com/office/drawing/2014/chart" uri="{C3380CC4-5D6E-409C-BE32-E72D297353CC}">
              <c16:uniqueId val="{00000001-73A9-4C3E-B28D-D9FF28CBB60A}"/>
            </c:ext>
          </c:extLst>
        </c:ser>
        <c:ser>
          <c:idx val="1"/>
          <c:order val="1"/>
          <c:tx>
            <c:strRef>
              <c:f>'21'!$E$21:$H$21</c:f>
              <c:strCache>
                <c:ptCount val="1"/>
                <c:pt idx="0">
                  <c:v>Promedio total de trabajadores en el periodo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'21'!$E$29:$E$40</c:f>
              <c:numCache>
                <c:formatCode>0.00%</c:formatCode>
                <c:ptCount val="12"/>
                <c:pt idx="0">
                  <c:v>0</c:v>
                </c:pt>
                <c:pt idx="1">
                  <c:v>0</c:v>
                </c:pt>
                <c:pt idx="2">
                  <c:v>0</c:v>
                </c:pt>
                <c:pt idx="3">
                  <c:v>0</c:v>
                </c:pt>
                <c:pt idx="4">
                  <c:v>0</c:v>
                </c:pt>
                <c:pt idx="5">
                  <c:v>0</c:v>
                </c:pt>
                <c:pt idx="6">
                  <c:v>0</c:v>
                </c:pt>
                <c:pt idx="7">
                  <c:v>0</c:v>
                </c:pt>
                <c:pt idx="8">
                  <c:v>0</c:v>
                </c:pt>
                <c:pt idx="9">
                  <c:v>0</c:v>
                </c:pt>
                <c:pt idx="10">
                  <c:v>0</c:v>
                </c:pt>
                <c:pt idx="11">
                  <c:v>5.0000000000000001E-3</c:v>
                </c:pt>
              </c:numCache>
            </c:numRef>
          </c:val>
          <c:smooth val="0"/>
          <c:extLst>
            <c:ext xmlns:c16="http://schemas.microsoft.com/office/drawing/2014/chart" uri="{C3380CC4-5D6E-409C-BE32-E72D297353CC}">
              <c16:uniqueId val="{00000003-73A9-4C3E-B28D-D9FF28CBB60A}"/>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'22'!$B$21:$D$21</c:f>
              <c:strCache>
                <c:ptCount val="1"/>
                <c:pt idx="0">
                  <c:v>Número de casos nuevos de enfermedad laboral en el periodo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'22'!$C$29:$C$40</c:f>
              <c:numCache>
                <c:formatCode>0.00%</c:formatCode>
                <c:ptCount val="12"/>
                <c:pt idx="0">
                  <c:v>0</c:v>
                </c:pt>
                <c:pt idx="1">
                  <c:v>0</c:v>
                </c:pt>
                <c:pt idx="2">
                  <c:v>0</c:v>
                </c:pt>
                <c:pt idx="3">
                  <c:v>0</c:v>
                </c:pt>
                <c:pt idx="4">
                  <c:v>0</c:v>
                </c:pt>
                <c:pt idx="5">
                  <c:v>0</c:v>
                </c:pt>
                <c:pt idx="6">
                  <c:v>0</c:v>
                </c:pt>
                <c:pt idx="7">
                  <c:v>0</c:v>
                </c:pt>
                <c:pt idx="8">
                  <c:v>0</c:v>
                </c:pt>
                <c:pt idx="9">
                  <c:v>0</c:v>
                </c:pt>
                <c:pt idx="10">
                  <c:v>0</c:v>
                </c:pt>
                <c:pt idx="11">
                  <c:v>5.0000000000000001E-4</c:v>
                </c:pt>
              </c:numCache>
            </c:numRef>
          </c:val>
          <c:smooth val="0"/>
          <c:extLst>
            <c:ext xmlns:c16="http://schemas.microsoft.com/office/drawing/2014/chart" uri="{C3380CC4-5D6E-409C-BE32-E72D297353CC}">
              <c16:uniqueId val="{00000001-555E-45BD-8FB1-57070F9BCD1E}"/>
            </c:ext>
          </c:extLst>
        </c:ser>
        <c:ser>
          <c:idx val="1"/>
          <c:order val="1"/>
          <c:tx>
            <c:strRef>
              <c:f>'22'!$E$21:$H$21</c:f>
              <c:strCache>
                <c:ptCount val="1"/>
                <c:pt idx="0">
                  <c:v>Promedio total de trabajadores en el periodo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'22'!$E$29:$E$40</c:f>
              <c:numCache>
                <c:formatCode>0.00%</c:formatCode>
                <c:ptCount val="12"/>
                <c:pt idx="0">
                  <c:v>0</c:v>
                </c:pt>
                <c:pt idx="1">
                  <c:v>0</c:v>
                </c:pt>
                <c:pt idx="2">
                  <c:v>0</c:v>
                </c:pt>
                <c:pt idx="3">
                  <c:v>0</c:v>
                </c:pt>
                <c:pt idx="4">
                  <c:v>0</c:v>
                </c:pt>
                <c:pt idx="5">
                  <c:v>0</c:v>
                </c:pt>
                <c:pt idx="6">
                  <c:v>0</c:v>
                </c:pt>
                <c:pt idx="7">
                  <c:v>0</c:v>
                </c:pt>
                <c:pt idx="8">
                  <c:v>0</c:v>
                </c:pt>
                <c:pt idx="9">
                  <c:v>0</c:v>
                </c:pt>
                <c:pt idx="10">
                  <c:v>0</c:v>
                </c:pt>
                <c:pt idx="11">
                  <c:v>5.0000000000000001E-4</c:v>
                </c:pt>
              </c:numCache>
            </c:numRef>
          </c:val>
          <c:smooth val="0"/>
          <c:extLst>
            <c:ext xmlns:c16="http://schemas.microsoft.com/office/drawing/2014/chart" uri="{C3380CC4-5D6E-409C-BE32-E72D297353CC}">
              <c16:uniqueId val="{00000003-555E-45BD-8FB1-57070F9BCD1E}"/>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'23'!$B$21:$D$21</c:f>
              <c:strCache>
                <c:ptCount val="1"/>
                <c:pt idx="0">
                  <c:v>Número de días de ausencia por incapacidad laboral o común en el mes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'23'!$C$29:$C$40</c:f>
              <c:numCache>
                <c:formatCode>0.00%</c:formatCode>
                <c:ptCount val="12"/>
                <c:pt idx="0">
                  <c:v>0</c:v>
                </c:pt>
                <c:pt idx="1">
                  <c:v>0</c:v>
                </c:pt>
                <c:pt idx="2">
                  <c:v>0</c:v>
                </c:pt>
                <c:pt idx="3">
                  <c:v>0</c:v>
                </c:pt>
                <c:pt idx="4">
                  <c:v>2.2000000000000001E-3</c:v>
                </c:pt>
                <c:pt idx="5">
                  <c:v>2.2000000000000001E-3</c:v>
                </c:pt>
                <c:pt idx="6">
                  <c:v>2.2000000000000001E-3</c:v>
                </c:pt>
                <c:pt idx="7">
                  <c:v>2.2000000000000001E-3</c:v>
                </c:pt>
                <c:pt idx="8">
                  <c:v>3.3E-3</c:v>
                </c:pt>
                <c:pt idx="9">
                  <c:v>3.3E-3</c:v>
                </c:pt>
                <c:pt idx="10">
                  <c:v>3.3E-3</c:v>
                </c:pt>
                <c:pt idx="11">
                  <c:v>4.3E-3</c:v>
                </c:pt>
              </c:numCache>
            </c:numRef>
          </c:val>
          <c:smooth val="0"/>
          <c:extLst>
            <c:ext xmlns:c16="http://schemas.microsoft.com/office/drawing/2014/chart" uri="{C3380CC4-5D6E-409C-BE32-E72D297353CC}">
              <c16:uniqueId val="{00000001-D4A1-42BA-8F0A-331EF805522D}"/>
            </c:ext>
          </c:extLst>
        </c:ser>
        <c:ser>
          <c:idx val="1"/>
          <c:order val="1"/>
          <c:tx>
            <c:strRef>
              <c:f>'23'!$E$21:$H$21</c:f>
              <c:strCache>
                <c:ptCount val="1"/>
                <c:pt idx="0">
                  <c:v>Número de días de trabajo programados en el mes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'23'!$E$29:$E$40</c:f>
              <c:numCache>
                <c:formatCode>0.00%</c:formatCode>
                <c:ptCount val="12"/>
                <c:pt idx="0">
                  <c:v>0</c:v>
                </c:pt>
                <c:pt idx="1">
                  <c:v>0</c:v>
                </c:pt>
                <c:pt idx="2">
                  <c:v>1.1000000000000001E-3</c:v>
                </c:pt>
                <c:pt idx="3">
                  <c:v>1.1000000000000001E-3</c:v>
                </c:pt>
                <c:pt idx="4">
                  <c:v>2.2000000000000001E-3</c:v>
                </c:pt>
                <c:pt idx="5">
                  <c:v>2.2000000000000001E-3</c:v>
                </c:pt>
                <c:pt idx="6">
                  <c:v>2.2000000000000001E-3</c:v>
                </c:pt>
                <c:pt idx="7">
                  <c:v>2.2000000000000001E-3</c:v>
                </c:pt>
                <c:pt idx="8">
                  <c:v>3.3E-3</c:v>
                </c:pt>
                <c:pt idx="9">
                  <c:v>3.3E-3</c:v>
                </c:pt>
                <c:pt idx="10">
                  <c:v>3.3E-3</c:v>
                </c:pt>
                <c:pt idx="11">
                  <c:v>4.3E-3</c:v>
                </c:pt>
              </c:numCache>
            </c:numRef>
          </c:val>
          <c:smooth val="0"/>
          <c:extLst>
            <c:ext xmlns:c16="http://schemas.microsoft.com/office/drawing/2014/chart" uri="{C3380CC4-5D6E-409C-BE32-E72D297353CC}">
              <c16:uniqueId val="{00000003-D4A1-42BA-8F0A-331EF805522D}"/>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'24'!$B$21:$D$21</c:f>
              <c:strCache>
                <c:ptCount val="1"/>
                <c:pt idx="0">
                  <c:v>Porcentaje de avance de las actividades ejecutadas  para realizar la evaluación de desempeño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'24'!$C$29:$C$40</c:f>
              <c:numCache>
                <c:formatCode>0.00%</c:formatCode>
                <c:ptCount val="12"/>
                <c:pt idx="0">
                  <c:v>0.27</c:v>
                </c:pt>
                <c:pt idx="1">
                  <c:v>0.37</c:v>
                </c:pt>
                <c:pt idx="2">
                  <c:v>0.37</c:v>
                </c:pt>
                <c:pt idx="3">
                  <c:v>0.49</c:v>
                </c:pt>
                <c:pt idx="4">
                  <c:v>0.55000000000000004</c:v>
                </c:pt>
                <c:pt idx="5">
                  <c:v>0.55000000000000004</c:v>
                </c:pt>
                <c:pt idx="6">
                  <c:v>0.67500000000000004</c:v>
                </c:pt>
                <c:pt idx="7">
                  <c:v>0.8</c:v>
                </c:pt>
                <c:pt idx="8">
                  <c:v>0.8</c:v>
                </c:pt>
                <c:pt idx="9">
                  <c:v>0.9</c:v>
                </c:pt>
                <c:pt idx="10">
                  <c:v>0.9</c:v>
                </c:pt>
                <c:pt idx="11">
                  <c:v>0.9</c:v>
                </c:pt>
              </c:numCache>
            </c:numRef>
          </c:val>
          <c:smooth val="0"/>
          <c:extLst>
            <c:ext xmlns:c16="http://schemas.microsoft.com/office/drawing/2014/chart" uri="{C3380CC4-5D6E-409C-BE32-E72D297353CC}">
              <c16:uniqueId val="{00000001-A417-4761-8103-F0C8668CD780}"/>
            </c:ext>
          </c:extLst>
        </c:ser>
        <c:ser>
          <c:idx val="1"/>
          <c:order val="1"/>
          <c:tx>
            <c:strRef>
              <c:f>'24'!$E$21:$H$21</c:f>
              <c:strCache>
                <c:ptCount val="1"/>
                <c:pt idx="0">
                  <c:v>Total de porcentaje de avance de evaluación de desempeño laboral programado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'24'!$E$29:$E$40</c:f>
              <c:numCache>
                <c:formatCode>0.00%</c:formatCode>
                <c:ptCount val="12"/>
                <c:pt idx="0">
                  <c:v>0.15</c:v>
                </c:pt>
                <c:pt idx="1">
                  <c:v>0.25</c:v>
                </c:pt>
                <c:pt idx="2">
                  <c:v>0.4</c:v>
                </c:pt>
                <c:pt idx="3">
                  <c:v>0.65</c:v>
                </c:pt>
                <c:pt idx="4">
                  <c:v>0.65</c:v>
                </c:pt>
                <c:pt idx="5">
                  <c:v>0.65</c:v>
                </c:pt>
                <c:pt idx="6">
                  <c:v>0.77500000000000002</c:v>
                </c:pt>
                <c:pt idx="7">
                  <c:v>0.9</c:v>
                </c:pt>
                <c:pt idx="8">
                  <c:v>0.9</c:v>
                </c:pt>
                <c:pt idx="9">
                  <c:v>1</c:v>
                </c:pt>
                <c:pt idx="10">
                  <c:v>1</c:v>
                </c:pt>
                <c:pt idx="11">
                  <c:v>1</c:v>
                </c:pt>
              </c:numCache>
            </c:numRef>
          </c:val>
          <c:smooth val="0"/>
          <c:extLst>
            <c:ext xmlns:c16="http://schemas.microsoft.com/office/drawing/2014/chart" uri="{C3380CC4-5D6E-409C-BE32-E72D297353CC}">
              <c16:uniqueId val="{00000003-A417-4761-8103-F0C8668CD780}"/>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'25'!$B$21:$D$21</c:f>
              <c:strCache>
                <c:ptCount val="1"/>
                <c:pt idx="0">
                  <c:v>Porcentaje de avance en actividades ejecutadas en el modelo MIPG ejecutadas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'25'!$C$29:$C$40</c:f>
              <c:numCache>
                <c:formatCode>0.00%</c:formatCode>
                <c:ptCount val="12"/>
                <c:pt idx="0">
                  <c:v>0.08</c:v>
                </c:pt>
                <c:pt idx="1">
                  <c:v>0.14000000000000001</c:v>
                </c:pt>
                <c:pt idx="2">
                  <c:v>0.20200000000000001</c:v>
                </c:pt>
                <c:pt idx="3">
                  <c:v>0.35599999999999998</c:v>
                </c:pt>
                <c:pt idx="4">
                  <c:v>0.44</c:v>
                </c:pt>
                <c:pt idx="5">
                  <c:v>0.47</c:v>
                </c:pt>
                <c:pt idx="6">
                  <c:v>0.52</c:v>
                </c:pt>
                <c:pt idx="7">
                  <c:v>0.59499999999999997</c:v>
                </c:pt>
                <c:pt idx="8">
                  <c:v>0.59499999999999997</c:v>
                </c:pt>
                <c:pt idx="9">
                  <c:v>0.59499999999999997</c:v>
                </c:pt>
                <c:pt idx="10">
                  <c:v>0.59499999999999997</c:v>
                </c:pt>
                <c:pt idx="11">
                  <c:v>0.90999999999999992</c:v>
                </c:pt>
              </c:numCache>
            </c:numRef>
          </c:val>
          <c:smooth val="0"/>
          <c:extLst>
            <c:ext xmlns:c16="http://schemas.microsoft.com/office/drawing/2014/chart" uri="{C3380CC4-5D6E-409C-BE32-E72D297353CC}">
              <c16:uniqueId val="{00000001-02D1-4045-B974-A9AC4A53A287}"/>
            </c:ext>
          </c:extLst>
        </c:ser>
        <c:ser>
          <c:idx val="1"/>
          <c:order val="1"/>
          <c:tx>
            <c:strRef>
              <c:f>'25'!$E$21:$H$21</c:f>
              <c:strCache>
                <c:ptCount val="1"/>
                <c:pt idx="0">
                  <c:v>Porcentaje total  de avance de actividades programado n el modelo MIPG en la vigencia</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'25'!$E$29:$E$40</c:f>
              <c:numCache>
                <c:formatCode>0.00%</c:formatCode>
                <c:ptCount val="12"/>
                <c:pt idx="0">
                  <c:v>0</c:v>
                </c:pt>
                <c:pt idx="1">
                  <c:v>0.14000000000000001</c:v>
                </c:pt>
                <c:pt idx="2">
                  <c:v>0.14000000000000001</c:v>
                </c:pt>
                <c:pt idx="3">
                  <c:v>0.17</c:v>
                </c:pt>
                <c:pt idx="4">
                  <c:v>0.17</c:v>
                </c:pt>
                <c:pt idx="5">
                  <c:v>0.2</c:v>
                </c:pt>
                <c:pt idx="6">
                  <c:v>0.2</c:v>
                </c:pt>
                <c:pt idx="7">
                  <c:v>0.25</c:v>
                </c:pt>
                <c:pt idx="8">
                  <c:v>0.25</c:v>
                </c:pt>
                <c:pt idx="9">
                  <c:v>0.25</c:v>
                </c:pt>
                <c:pt idx="10">
                  <c:v>0.25</c:v>
                </c:pt>
                <c:pt idx="11">
                  <c:v>1</c:v>
                </c:pt>
              </c:numCache>
            </c:numRef>
          </c:val>
          <c:smooth val="0"/>
          <c:extLst>
            <c:ext xmlns:c16="http://schemas.microsoft.com/office/drawing/2014/chart" uri="{C3380CC4-5D6E-409C-BE32-E72D297353CC}">
              <c16:uniqueId val="{00000003-02D1-4045-B974-A9AC4A53A287}"/>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'26'!$B$21:$D$21</c:f>
              <c:strCache>
                <c:ptCount val="1"/>
                <c:pt idx="0">
                  <c:v>Total actividades ejecutadas </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'26'!$C$29:$C$40</c:f>
              <c:numCache>
                <c:formatCode>0.00%</c:formatCode>
                <c:ptCount val="12"/>
                <c:pt idx="0">
                  <c:v>0.2</c:v>
                </c:pt>
                <c:pt idx="1">
                  <c:v>0.4</c:v>
                </c:pt>
                <c:pt idx="2">
                  <c:v>0.45</c:v>
                </c:pt>
                <c:pt idx="3">
                  <c:v>0.45</c:v>
                </c:pt>
                <c:pt idx="4">
                  <c:v>0.45</c:v>
                </c:pt>
                <c:pt idx="5">
                  <c:v>0.5</c:v>
                </c:pt>
                <c:pt idx="6">
                  <c:v>0.7</c:v>
                </c:pt>
                <c:pt idx="7">
                  <c:v>0.79999999999999993</c:v>
                </c:pt>
                <c:pt idx="8">
                  <c:v>0.85</c:v>
                </c:pt>
                <c:pt idx="9">
                  <c:v>0.85</c:v>
                </c:pt>
                <c:pt idx="10">
                  <c:v>0.95</c:v>
                </c:pt>
                <c:pt idx="11">
                  <c:v>1</c:v>
                </c:pt>
              </c:numCache>
            </c:numRef>
          </c:val>
          <c:smooth val="0"/>
          <c:extLst>
            <c:ext xmlns:c16="http://schemas.microsoft.com/office/drawing/2014/chart" uri="{C3380CC4-5D6E-409C-BE32-E72D297353CC}">
              <c16:uniqueId val="{00000001-0BA2-4078-BD2D-C0EA132946BC}"/>
            </c:ext>
          </c:extLst>
        </c:ser>
        <c:ser>
          <c:idx val="1"/>
          <c:order val="1"/>
          <c:tx>
            <c:strRef>
              <c:f>'26'!$E$21:$H$21</c:f>
              <c:strCache>
                <c:ptCount val="1"/>
                <c:pt idx="0">
                  <c:v>Total actividades programadas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'26'!$E$29:$E$40</c:f>
              <c:numCache>
                <c:formatCode>0.00%</c:formatCode>
                <c:ptCount val="12"/>
                <c:pt idx="0">
                  <c:v>0.2</c:v>
                </c:pt>
                <c:pt idx="1">
                  <c:v>0.4</c:v>
                </c:pt>
                <c:pt idx="2">
                  <c:v>0.45</c:v>
                </c:pt>
                <c:pt idx="3">
                  <c:v>0.45</c:v>
                </c:pt>
                <c:pt idx="4">
                  <c:v>0.45</c:v>
                </c:pt>
                <c:pt idx="5">
                  <c:v>0.5</c:v>
                </c:pt>
                <c:pt idx="6">
                  <c:v>0.7</c:v>
                </c:pt>
                <c:pt idx="7">
                  <c:v>0.79999999999999993</c:v>
                </c:pt>
                <c:pt idx="8">
                  <c:v>0.85</c:v>
                </c:pt>
                <c:pt idx="9">
                  <c:v>0.85</c:v>
                </c:pt>
                <c:pt idx="10">
                  <c:v>0.95</c:v>
                </c:pt>
                <c:pt idx="11">
                  <c:v>1</c:v>
                </c:pt>
              </c:numCache>
            </c:numRef>
          </c:val>
          <c:smooth val="0"/>
          <c:extLst>
            <c:ext xmlns:c16="http://schemas.microsoft.com/office/drawing/2014/chart" uri="{C3380CC4-5D6E-409C-BE32-E72D297353CC}">
              <c16:uniqueId val="{00000003-0BA2-4078-BD2D-C0EA132946BC}"/>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'27'!$B$21:$D$21</c:f>
              <c:strCache>
                <c:ptCount val="1"/>
                <c:pt idx="0">
                  <c:v>Total actividades ejecutadas </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'27'!$C$29:$C$40</c:f>
              <c:numCache>
                <c:formatCode>General</c:formatCode>
                <c:ptCount val="12"/>
                <c:pt idx="0">
                  <c:v>0</c:v>
                </c:pt>
                <c:pt idx="1">
                  <c:v>0</c:v>
                </c:pt>
                <c:pt idx="2">
                  <c:v>0</c:v>
                </c:pt>
                <c:pt idx="3">
                  <c:v>0</c:v>
                </c:pt>
                <c:pt idx="4">
                  <c:v>0</c:v>
                </c:pt>
                <c:pt idx="5">
                  <c:v>0</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1-F685-4623-8852-542336FC6BA9}"/>
            </c:ext>
          </c:extLst>
        </c:ser>
        <c:ser>
          <c:idx val="1"/>
          <c:order val="1"/>
          <c:tx>
            <c:strRef>
              <c:f>'27'!$E$21:$H$21</c:f>
              <c:strCache>
                <c:ptCount val="1"/>
                <c:pt idx="0">
                  <c:v>Total actividades programadas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'27'!$E$29:$E$40</c:f>
              <c:numCache>
                <c:formatCode>General</c:formatCode>
                <c:ptCount val="12"/>
                <c:pt idx="0">
                  <c:v>0</c:v>
                </c:pt>
                <c:pt idx="1">
                  <c:v>0</c:v>
                </c:pt>
                <c:pt idx="2">
                  <c:v>0</c:v>
                </c:pt>
                <c:pt idx="3">
                  <c:v>0</c:v>
                </c:pt>
                <c:pt idx="4">
                  <c:v>0</c:v>
                </c:pt>
                <c:pt idx="5">
                  <c:v>0</c:v>
                </c:pt>
                <c:pt idx="6">
                  <c:v>15</c:v>
                </c:pt>
                <c:pt idx="7">
                  <c:v>15</c:v>
                </c:pt>
                <c:pt idx="8">
                  <c:v>15</c:v>
                </c:pt>
                <c:pt idx="9">
                  <c:v>15</c:v>
                </c:pt>
                <c:pt idx="10">
                  <c:v>15</c:v>
                </c:pt>
                <c:pt idx="11">
                  <c:v>15</c:v>
                </c:pt>
              </c:numCache>
            </c:numRef>
          </c:val>
          <c:smooth val="0"/>
          <c:extLst>
            <c:ext xmlns:c16="http://schemas.microsoft.com/office/drawing/2014/chart" uri="{C3380CC4-5D6E-409C-BE32-E72D297353CC}">
              <c16:uniqueId val="{00000003-F685-4623-8852-542336FC6BA9}"/>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8.6734547133130349E-2"/>
          <c:y val="8.3402114928559958E-3"/>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'3'!$B$21:$D$21</c:f>
              <c:strCache>
                <c:ptCount val="1"/>
                <c:pt idx="0">
                  <c:v>sumatoria de Total de respuestas satisfactorias + Total de respuestas altamente satisfactorias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'3'!$C$29:$C$40</c:f>
              <c:numCache>
                <c:formatCode>0.00%</c:formatCode>
                <c:ptCount val="12"/>
                <c:pt idx="0">
                  <c:v>0</c:v>
                </c:pt>
                <c:pt idx="1">
                  <c:v>0</c:v>
                </c:pt>
                <c:pt idx="2">
                  <c:v>0</c:v>
                </c:pt>
                <c:pt idx="3">
                  <c:v>0</c:v>
                </c:pt>
                <c:pt idx="4">
                  <c:v>0</c:v>
                </c:pt>
                <c:pt idx="5">
                  <c:v>0.35</c:v>
                </c:pt>
                <c:pt idx="6">
                  <c:v>0.5</c:v>
                </c:pt>
                <c:pt idx="7">
                  <c:v>0.5</c:v>
                </c:pt>
                <c:pt idx="8">
                  <c:v>0.5</c:v>
                </c:pt>
                <c:pt idx="9">
                  <c:v>0.5</c:v>
                </c:pt>
                <c:pt idx="10">
                  <c:v>0.5</c:v>
                </c:pt>
                <c:pt idx="11">
                  <c:v>0.7</c:v>
                </c:pt>
              </c:numCache>
            </c:numRef>
          </c:val>
          <c:smooth val="0"/>
          <c:extLst>
            <c:ext xmlns:c16="http://schemas.microsoft.com/office/drawing/2014/chart" uri="{C3380CC4-5D6E-409C-BE32-E72D297353CC}">
              <c16:uniqueId val="{00000005-E77E-41CC-A418-E503CF431D2A}"/>
            </c:ext>
          </c:extLst>
        </c:ser>
        <c:ser>
          <c:idx val="1"/>
          <c:order val="1"/>
          <c:tx>
            <c:strRef>
              <c:f>'3'!$E$21:$H$21</c:f>
              <c:strCache>
                <c:ptCount val="1"/>
                <c:pt idx="0">
                  <c:v>Total de respuestas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'3'!$E$29:$E$40</c:f>
              <c:numCache>
                <c:formatCode>0.00%</c:formatCode>
                <c:ptCount val="12"/>
                <c:pt idx="0">
                  <c:v>0.2</c:v>
                </c:pt>
                <c:pt idx="1">
                  <c:v>0.2</c:v>
                </c:pt>
                <c:pt idx="2">
                  <c:v>0.2</c:v>
                </c:pt>
                <c:pt idx="3">
                  <c:v>0.35</c:v>
                </c:pt>
                <c:pt idx="4">
                  <c:v>0.35</c:v>
                </c:pt>
                <c:pt idx="5">
                  <c:v>0.35</c:v>
                </c:pt>
                <c:pt idx="6">
                  <c:v>0.5</c:v>
                </c:pt>
                <c:pt idx="7">
                  <c:v>0.5</c:v>
                </c:pt>
                <c:pt idx="8">
                  <c:v>0.5</c:v>
                </c:pt>
                <c:pt idx="9">
                  <c:v>0.5</c:v>
                </c:pt>
                <c:pt idx="10">
                  <c:v>0.5</c:v>
                </c:pt>
                <c:pt idx="11">
                  <c:v>0.8</c:v>
                </c:pt>
              </c:numCache>
            </c:numRef>
          </c:val>
          <c:smooth val="0"/>
          <c:extLst>
            <c:ext xmlns:c16="http://schemas.microsoft.com/office/drawing/2014/chart" uri="{C3380CC4-5D6E-409C-BE32-E72D297353CC}">
              <c16:uniqueId val="{00000007-E77E-41CC-A418-E503CF431D2A}"/>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'4'!$B$21:$D$21</c:f>
              <c:strCache>
                <c:ptCount val="1"/>
                <c:pt idx="0">
                  <c:v>Sumatoria de vacantes definitivas actualizadas en la OPEC</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'4'!$C$29:$C$40</c:f>
              <c:numCache>
                <c:formatCode>0.00%</c:formatCode>
                <c:ptCount val="12"/>
                <c:pt idx="0">
                  <c:v>0</c:v>
                </c:pt>
                <c:pt idx="1">
                  <c:v>0</c:v>
                </c:pt>
                <c:pt idx="2">
                  <c:v>0</c:v>
                </c:pt>
                <c:pt idx="3">
                  <c:v>0.25</c:v>
                </c:pt>
                <c:pt idx="4">
                  <c:v>0.5</c:v>
                </c:pt>
                <c:pt idx="5">
                  <c:v>0.5</c:v>
                </c:pt>
                <c:pt idx="6">
                  <c:v>0.5</c:v>
                </c:pt>
                <c:pt idx="7">
                  <c:v>0.5</c:v>
                </c:pt>
                <c:pt idx="8">
                  <c:v>0.5</c:v>
                </c:pt>
                <c:pt idx="9">
                  <c:v>0.5</c:v>
                </c:pt>
                <c:pt idx="10">
                  <c:v>0.5</c:v>
                </c:pt>
                <c:pt idx="11">
                  <c:v>1</c:v>
                </c:pt>
              </c:numCache>
            </c:numRef>
          </c:val>
          <c:smooth val="0"/>
          <c:extLst>
            <c:ext xmlns:c16="http://schemas.microsoft.com/office/drawing/2014/chart" uri="{C3380CC4-5D6E-409C-BE32-E72D297353CC}">
              <c16:uniqueId val="{00000001-0BB9-4342-ABEC-72FD64847888}"/>
            </c:ext>
          </c:extLst>
        </c:ser>
        <c:ser>
          <c:idx val="1"/>
          <c:order val="1"/>
          <c:tx>
            <c:strRef>
              <c:f>'4'!$E$21:$H$21</c:f>
              <c:strCache>
                <c:ptCount val="1"/>
                <c:pt idx="0">
                  <c:v>Total de vacantes definitivas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'4'!$E$29:$E$40</c:f>
              <c:numCache>
                <c:formatCode>0.00%</c:formatCode>
                <c:ptCount val="12"/>
                <c:pt idx="0">
                  <c:v>0.1</c:v>
                </c:pt>
                <c:pt idx="1">
                  <c:v>0.1</c:v>
                </c:pt>
                <c:pt idx="2">
                  <c:v>0.1</c:v>
                </c:pt>
                <c:pt idx="3">
                  <c:v>0.1</c:v>
                </c:pt>
                <c:pt idx="4">
                  <c:v>0.5</c:v>
                </c:pt>
                <c:pt idx="5">
                  <c:v>0.5</c:v>
                </c:pt>
                <c:pt idx="6">
                  <c:v>0.5</c:v>
                </c:pt>
                <c:pt idx="7">
                  <c:v>0.5</c:v>
                </c:pt>
                <c:pt idx="8">
                  <c:v>0.5</c:v>
                </c:pt>
                <c:pt idx="9">
                  <c:v>0.5</c:v>
                </c:pt>
                <c:pt idx="10">
                  <c:v>0.5</c:v>
                </c:pt>
                <c:pt idx="11">
                  <c:v>1</c:v>
                </c:pt>
              </c:numCache>
            </c:numRef>
          </c:val>
          <c:smooth val="0"/>
          <c:extLst>
            <c:ext xmlns:c16="http://schemas.microsoft.com/office/drawing/2014/chart" uri="{C3380CC4-5D6E-409C-BE32-E72D297353CC}">
              <c16:uniqueId val="{00000003-0BB9-4342-ABEC-72FD64847888}"/>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'5'!$B$21:$D$21</c:f>
              <c:strCache>
                <c:ptCount val="1"/>
                <c:pt idx="0">
                  <c:v>Porcentaje de actualizacion alcanzado</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'5'!$C$29:$C$40</c:f>
              <c:numCache>
                <c:formatCode>0.00%</c:formatCode>
                <c:ptCount val="12"/>
                <c:pt idx="0">
                  <c:v>0</c:v>
                </c:pt>
                <c:pt idx="1">
                  <c:v>0</c:v>
                </c:pt>
                <c:pt idx="2">
                  <c:v>0</c:v>
                </c:pt>
                <c:pt idx="3">
                  <c:v>0</c:v>
                </c:pt>
                <c:pt idx="4">
                  <c:v>0.5</c:v>
                </c:pt>
                <c:pt idx="5">
                  <c:v>0.5</c:v>
                </c:pt>
                <c:pt idx="6">
                  <c:v>0.5</c:v>
                </c:pt>
                <c:pt idx="7">
                  <c:v>0.5</c:v>
                </c:pt>
                <c:pt idx="8">
                  <c:v>0.5</c:v>
                </c:pt>
                <c:pt idx="9">
                  <c:v>0.5</c:v>
                </c:pt>
                <c:pt idx="10">
                  <c:v>0.5</c:v>
                </c:pt>
                <c:pt idx="11">
                  <c:v>1</c:v>
                </c:pt>
              </c:numCache>
            </c:numRef>
          </c:val>
          <c:smooth val="0"/>
          <c:extLst>
            <c:ext xmlns:c16="http://schemas.microsoft.com/office/drawing/2014/chart" uri="{C3380CC4-5D6E-409C-BE32-E72D297353CC}">
              <c16:uniqueId val="{00000001-82E8-43B7-BF74-2D46A64BE0DC}"/>
            </c:ext>
          </c:extLst>
        </c:ser>
        <c:ser>
          <c:idx val="1"/>
          <c:order val="1"/>
          <c:tx>
            <c:strRef>
              <c:f>'5'!$E$21:$H$21</c:f>
              <c:strCache>
                <c:ptCount val="1"/>
                <c:pt idx="0">
                  <c:v>Porcentaje de avance programado</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'5'!$E$29:$E$40</c:f>
              <c:numCache>
                <c:formatCode>0.00%</c:formatCode>
                <c:ptCount val="12"/>
                <c:pt idx="0">
                  <c:v>0</c:v>
                </c:pt>
                <c:pt idx="1">
                  <c:v>0</c:v>
                </c:pt>
                <c:pt idx="2">
                  <c:v>0</c:v>
                </c:pt>
                <c:pt idx="3">
                  <c:v>0</c:v>
                </c:pt>
                <c:pt idx="4">
                  <c:v>0.5</c:v>
                </c:pt>
                <c:pt idx="5">
                  <c:v>0.5</c:v>
                </c:pt>
                <c:pt idx="6">
                  <c:v>0.5</c:v>
                </c:pt>
                <c:pt idx="7">
                  <c:v>0.5</c:v>
                </c:pt>
                <c:pt idx="8">
                  <c:v>0.5</c:v>
                </c:pt>
                <c:pt idx="9">
                  <c:v>0.5</c:v>
                </c:pt>
                <c:pt idx="10">
                  <c:v>0.5</c:v>
                </c:pt>
                <c:pt idx="11">
                  <c:v>1</c:v>
                </c:pt>
              </c:numCache>
            </c:numRef>
          </c:val>
          <c:smooth val="0"/>
          <c:extLst>
            <c:ext xmlns:c16="http://schemas.microsoft.com/office/drawing/2014/chart" uri="{C3380CC4-5D6E-409C-BE32-E72D297353CC}">
              <c16:uniqueId val="{00000003-82E8-43B7-BF74-2D46A64BE0DC}"/>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'6'!$B$21:$D$21</c:f>
              <c:strCache>
                <c:ptCount val="1"/>
                <c:pt idx="0">
                  <c:v>Sumatoria de encuestas con un resultado satisfactorio  </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'6'!$C$29:$C$40</c:f>
              <c:numCache>
                <c:formatCode>0.00%</c:formatCode>
                <c:ptCount val="12"/>
                <c:pt idx="0">
                  <c:v>0.2</c:v>
                </c:pt>
                <c:pt idx="1">
                  <c:v>0.2</c:v>
                </c:pt>
                <c:pt idx="2">
                  <c:v>0.2</c:v>
                </c:pt>
                <c:pt idx="3">
                  <c:v>0.2</c:v>
                </c:pt>
                <c:pt idx="4">
                  <c:v>0.4471</c:v>
                </c:pt>
                <c:pt idx="5">
                  <c:v>0.4471</c:v>
                </c:pt>
                <c:pt idx="6">
                  <c:v>0.4471</c:v>
                </c:pt>
                <c:pt idx="7">
                  <c:v>0.4471</c:v>
                </c:pt>
                <c:pt idx="8">
                  <c:v>0.4471</c:v>
                </c:pt>
                <c:pt idx="9">
                  <c:v>0.4471</c:v>
                </c:pt>
                <c:pt idx="10">
                  <c:v>0.4471</c:v>
                </c:pt>
                <c:pt idx="11">
                  <c:v>0.74709999999999999</c:v>
                </c:pt>
              </c:numCache>
            </c:numRef>
          </c:val>
          <c:smooth val="0"/>
          <c:extLst>
            <c:ext xmlns:c16="http://schemas.microsoft.com/office/drawing/2014/chart" uri="{C3380CC4-5D6E-409C-BE32-E72D297353CC}">
              <c16:uniqueId val="{00000007-C9DC-432A-BFB0-AC0F9981AB9F}"/>
            </c:ext>
          </c:extLst>
        </c:ser>
        <c:ser>
          <c:idx val="1"/>
          <c:order val="1"/>
          <c:tx>
            <c:strRef>
              <c:f>'6'!$E$21:$H$21</c:f>
              <c:strCache>
                <c:ptCount val="1"/>
                <c:pt idx="0">
                  <c:v>Total de encuestas realizadas</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'6'!$E$29:$E$40</c:f>
              <c:numCache>
                <c:formatCode>0.00%</c:formatCode>
                <c:ptCount val="12"/>
                <c:pt idx="0">
                  <c:v>0.2</c:v>
                </c:pt>
                <c:pt idx="1">
                  <c:v>0.2</c:v>
                </c:pt>
                <c:pt idx="2">
                  <c:v>0.2</c:v>
                </c:pt>
                <c:pt idx="3">
                  <c:v>0.2</c:v>
                </c:pt>
                <c:pt idx="4">
                  <c:v>0.5</c:v>
                </c:pt>
                <c:pt idx="5">
                  <c:v>0.5</c:v>
                </c:pt>
                <c:pt idx="6">
                  <c:v>0.5</c:v>
                </c:pt>
                <c:pt idx="7">
                  <c:v>0.5</c:v>
                </c:pt>
                <c:pt idx="8">
                  <c:v>0.5</c:v>
                </c:pt>
                <c:pt idx="9">
                  <c:v>0.5</c:v>
                </c:pt>
                <c:pt idx="10">
                  <c:v>0.5</c:v>
                </c:pt>
                <c:pt idx="11">
                  <c:v>0.8</c:v>
                </c:pt>
              </c:numCache>
            </c:numRef>
          </c:val>
          <c:smooth val="0"/>
          <c:extLst>
            <c:ext xmlns:c16="http://schemas.microsoft.com/office/drawing/2014/chart" uri="{C3380CC4-5D6E-409C-BE32-E72D297353CC}">
              <c16:uniqueId val="{00000009-C9DC-432A-BFB0-AC0F9981AB9F}"/>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'7'!$B$21:$D$21</c:f>
              <c:strCache>
                <c:ptCount val="1"/>
                <c:pt idx="0">
                  <c:v>Sumatoria de encuestas con un resultado satisfactorio  </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'7'!$C$29:$C$40</c:f>
              <c:numCache>
                <c:formatCode>0.00%</c:formatCode>
                <c:ptCount val="12"/>
                <c:pt idx="0">
                  <c:v>0</c:v>
                </c:pt>
                <c:pt idx="1">
                  <c:v>0</c:v>
                </c:pt>
                <c:pt idx="2">
                  <c:v>0</c:v>
                </c:pt>
                <c:pt idx="3">
                  <c:v>0</c:v>
                </c:pt>
                <c:pt idx="4">
                  <c:v>0</c:v>
                </c:pt>
                <c:pt idx="5">
                  <c:v>0</c:v>
                </c:pt>
                <c:pt idx="6">
                  <c:v>0</c:v>
                </c:pt>
                <c:pt idx="7">
                  <c:v>0</c:v>
                </c:pt>
                <c:pt idx="8">
                  <c:v>0</c:v>
                </c:pt>
                <c:pt idx="9">
                  <c:v>0</c:v>
                </c:pt>
                <c:pt idx="10">
                  <c:v>0.56000000000000005</c:v>
                </c:pt>
                <c:pt idx="11">
                  <c:v>0.56000000000000005</c:v>
                </c:pt>
              </c:numCache>
            </c:numRef>
          </c:val>
          <c:smooth val="0"/>
          <c:extLst>
            <c:ext xmlns:c16="http://schemas.microsoft.com/office/drawing/2014/chart" uri="{C3380CC4-5D6E-409C-BE32-E72D297353CC}">
              <c16:uniqueId val="{00000001-5145-4E54-8231-6F3C5C24A662}"/>
            </c:ext>
          </c:extLst>
        </c:ser>
        <c:ser>
          <c:idx val="1"/>
          <c:order val="1"/>
          <c:tx>
            <c:strRef>
              <c:f>'8'!$E$21:$H$21</c:f>
              <c:strCache>
                <c:ptCount val="1"/>
                <c:pt idx="0">
                  <c:v>Total de criterios legales de estructura del SG SST</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'8'!$E$29:$E$40</c:f>
              <c:numCache>
                <c:formatCode>0.00%</c:formatCode>
                <c:ptCount val="12"/>
                <c:pt idx="0">
                  <c:v>0.4</c:v>
                </c:pt>
                <c:pt idx="1">
                  <c:v>0.4</c:v>
                </c:pt>
                <c:pt idx="2">
                  <c:v>0.4</c:v>
                </c:pt>
                <c:pt idx="3">
                  <c:v>0.4</c:v>
                </c:pt>
                <c:pt idx="4">
                  <c:v>0.4</c:v>
                </c:pt>
                <c:pt idx="5">
                  <c:v>0.4</c:v>
                </c:pt>
                <c:pt idx="6">
                  <c:v>0.4</c:v>
                </c:pt>
                <c:pt idx="7">
                  <c:v>0.4</c:v>
                </c:pt>
                <c:pt idx="8">
                  <c:v>0.4</c:v>
                </c:pt>
                <c:pt idx="9">
                  <c:v>0.4</c:v>
                </c:pt>
                <c:pt idx="10">
                  <c:v>0.4</c:v>
                </c:pt>
                <c:pt idx="11">
                  <c:v>0.8</c:v>
                </c:pt>
              </c:numCache>
            </c:numRef>
          </c:val>
          <c:smooth val="0"/>
          <c:extLst>
            <c:ext xmlns:c16="http://schemas.microsoft.com/office/drawing/2014/chart" uri="{C3380CC4-5D6E-409C-BE32-E72D297353CC}">
              <c16:uniqueId val="{00000003-5145-4E54-8231-6F3C5C24A662}"/>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'8'!$B$21:$D$21</c:f>
              <c:strCache>
                <c:ptCount val="1"/>
                <c:pt idx="0">
                  <c:v>Número de criterios legales de estructura del SG SST cumplidos</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'8'!$C$29:$C$40</c:f>
              <c:numCache>
                <c:formatCode>0.00%</c:formatCode>
                <c:ptCount val="12"/>
                <c:pt idx="0">
                  <c:v>0.35</c:v>
                </c:pt>
                <c:pt idx="1">
                  <c:v>0.35</c:v>
                </c:pt>
                <c:pt idx="2">
                  <c:v>0.35</c:v>
                </c:pt>
                <c:pt idx="3">
                  <c:v>0.35</c:v>
                </c:pt>
                <c:pt idx="4">
                  <c:v>0.35</c:v>
                </c:pt>
                <c:pt idx="5">
                  <c:v>0.35</c:v>
                </c:pt>
                <c:pt idx="6">
                  <c:v>0.35</c:v>
                </c:pt>
                <c:pt idx="7">
                  <c:v>0.35</c:v>
                </c:pt>
                <c:pt idx="8">
                  <c:v>0.35</c:v>
                </c:pt>
                <c:pt idx="9">
                  <c:v>0.35</c:v>
                </c:pt>
                <c:pt idx="10">
                  <c:v>0.35</c:v>
                </c:pt>
                <c:pt idx="11">
                  <c:v>0.8</c:v>
                </c:pt>
              </c:numCache>
            </c:numRef>
          </c:val>
          <c:smooth val="0"/>
          <c:extLst>
            <c:ext xmlns:c16="http://schemas.microsoft.com/office/drawing/2014/chart" uri="{C3380CC4-5D6E-409C-BE32-E72D297353CC}">
              <c16:uniqueId val="{00000001-A535-45F2-9401-356BAFEAE03C}"/>
            </c:ext>
          </c:extLst>
        </c:ser>
        <c:ser>
          <c:idx val="1"/>
          <c:order val="1"/>
          <c:tx>
            <c:strRef>
              <c:f>'8'!$E$21:$H$21</c:f>
              <c:strCache>
                <c:ptCount val="1"/>
                <c:pt idx="0">
                  <c:v>Total de criterios legales de estructura del SG SST</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'8'!$E$29:$E$40</c:f>
              <c:numCache>
                <c:formatCode>0.00%</c:formatCode>
                <c:ptCount val="12"/>
                <c:pt idx="0">
                  <c:v>0.4</c:v>
                </c:pt>
                <c:pt idx="1">
                  <c:v>0.4</c:v>
                </c:pt>
                <c:pt idx="2">
                  <c:v>0.4</c:v>
                </c:pt>
                <c:pt idx="3">
                  <c:v>0.4</c:v>
                </c:pt>
                <c:pt idx="4">
                  <c:v>0.4</c:v>
                </c:pt>
                <c:pt idx="5">
                  <c:v>0.4</c:v>
                </c:pt>
                <c:pt idx="6">
                  <c:v>0.4</c:v>
                </c:pt>
                <c:pt idx="7">
                  <c:v>0.4</c:v>
                </c:pt>
                <c:pt idx="8">
                  <c:v>0.4</c:v>
                </c:pt>
                <c:pt idx="9">
                  <c:v>0.4</c:v>
                </c:pt>
                <c:pt idx="10">
                  <c:v>0.4</c:v>
                </c:pt>
                <c:pt idx="11">
                  <c:v>0.8</c:v>
                </c:pt>
              </c:numCache>
            </c:numRef>
          </c:val>
          <c:smooth val="0"/>
          <c:extLst>
            <c:ext xmlns:c16="http://schemas.microsoft.com/office/drawing/2014/chart" uri="{C3380CC4-5D6E-409C-BE32-E72D297353CC}">
              <c16:uniqueId val="{00000003-A535-45F2-9401-356BAFEAE03C}"/>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569727165874413E-2"/>
          <c:y val="0.13663133097762073"/>
          <c:w val="0.89951549319214885"/>
          <c:h val="0.75407176576426183"/>
        </c:manualLayout>
      </c:layout>
      <c:lineChart>
        <c:grouping val="standard"/>
        <c:varyColors val="0"/>
        <c:ser>
          <c:idx val="0"/>
          <c:order val="0"/>
          <c:tx>
            <c:strRef>
              <c:f>'9'!$B$21:$D$21</c:f>
              <c:strCache>
                <c:ptCount val="1"/>
                <c:pt idx="0">
                  <c:v>Número de Estándares que presentan cumplimiento de la Resolución 0312 de 2019</c:v>
                </c:pt>
              </c:strCache>
            </c:strRef>
          </c:tx>
          <c:spPr>
            <a:ln w="38100" cap="flat" cmpd="dbl" algn="ctr">
              <a:solidFill>
                <a:schemeClr val="accent1"/>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'9'!$C$29:$C$40</c:f>
              <c:numCache>
                <c:formatCode>0.00%</c:formatCode>
                <c:ptCount val="12"/>
                <c:pt idx="0">
                  <c:v>0.376</c:v>
                </c:pt>
                <c:pt idx="1">
                  <c:v>0.376</c:v>
                </c:pt>
                <c:pt idx="2">
                  <c:v>0.376</c:v>
                </c:pt>
                <c:pt idx="3">
                  <c:v>0.376</c:v>
                </c:pt>
                <c:pt idx="4">
                  <c:v>0.376</c:v>
                </c:pt>
                <c:pt idx="5">
                  <c:v>0.376</c:v>
                </c:pt>
                <c:pt idx="6">
                  <c:v>0.376</c:v>
                </c:pt>
                <c:pt idx="7">
                  <c:v>0.376</c:v>
                </c:pt>
                <c:pt idx="8">
                  <c:v>0.376</c:v>
                </c:pt>
                <c:pt idx="9">
                  <c:v>0.376</c:v>
                </c:pt>
                <c:pt idx="10">
                  <c:v>0.376</c:v>
                </c:pt>
                <c:pt idx="11">
                  <c:v>0.85</c:v>
                </c:pt>
              </c:numCache>
            </c:numRef>
          </c:val>
          <c:smooth val="0"/>
          <c:extLst>
            <c:ext xmlns:c16="http://schemas.microsoft.com/office/drawing/2014/chart" uri="{C3380CC4-5D6E-409C-BE32-E72D297353CC}">
              <c16:uniqueId val="{00000001-C516-4356-89BD-91C92C60681B}"/>
            </c:ext>
          </c:extLst>
        </c:ser>
        <c:ser>
          <c:idx val="1"/>
          <c:order val="1"/>
          <c:tx>
            <c:strRef>
              <c:f>'9'!$E$21:$H$21</c:f>
              <c:strCache>
                <c:ptCount val="1"/>
                <c:pt idx="0">
                  <c:v> Número total de Estándares Mínimos de la Resolución 0312 de 2019</c:v>
                </c:pt>
              </c:strCache>
            </c:strRef>
          </c:tx>
          <c:spPr>
            <a:ln w="38100" cap="flat" cmpd="sng" algn="ctr">
              <a:solidFill>
                <a:schemeClr val="accent2"/>
              </a:solidFill>
              <a:miter lim="800000"/>
            </a:ln>
            <a:effectLst/>
          </c:spPr>
          <c:marker>
            <c:symbol val="none"/>
          </c:marker>
          <c:cat>
            <c:strRef>
              <c:f>'[1]1'!$A$29:$A$40</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'9'!$E$29:$E$40</c:f>
              <c:numCache>
                <c:formatCode>0.00%</c:formatCode>
                <c:ptCount val="12"/>
                <c:pt idx="0">
                  <c:v>0</c:v>
                </c:pt>
                <c:pt idx="1">
                  <c:v>0</c:v>
                </c:pt>
                <c:pt idx="2">
                  <c:v>0</c:v>
                </c:pt>
                <c:pt idx="3">
                  <c:v>0</c:v>
                </c:pt>
                <c:pt idx="4">
                  <c:v>0.42499999999999999</c:v>
                </c:pt>
                <c:pt idx="5">
                  <c:v>0.42499999999999999</c:v>
                </c:pt>
                <c:pt idx="6">
                  <c:v>0.42499999999999999</c:v>
                </c:pt>
                <c:pt idx="7">
                  <c:v>0.42499999999999999</c:v>
                </c:pt>
                <c:pt idx="8">
                  <c:v>0.42499999999999999</c:v>
                </c:pt>
                <c:pt idx="9">
                  <c:v>0.42499999999999999</c:v>
                </c:pt>
                <c:pt idx="10">
                  <c:v>0.42499999999999999</c:v>
                </c:pt>
                <c:pt idx="11">
                  <c:v>0.85</c:v>
                </c:pt>
              </c:numCache>
            </c:numRef>
          </c:val>
          <c:smooth val="0"/>
          <c:extLst>
            <c:ext xmlns:c16="http://schemas.microsoft.com/office/drawing/2014/chart" uri="{C3380CC4-5D6E-409C-BE32-E72D297353CC}">
              <c16:uniqueId val="{00000003-C516-4356-89BD-91C92C60681B}"/>
            </c:ext>
          </c:extLst>
        </c:ser>
        <c:dLbls>
          <c:showLegendKey val="0"/>
          <c:showVal val="0"/>
          <c:showCatName val="0"/>
          <c:showSerName val="0"/>
          <c:showPercent val="0"/>
          <c:showBubbleSize val="0"/>
        </c:dLbls>
        <c:smooth val="0"/>
        <c:axId val="1205513488"/>
        <c:axId val="1"/>
      </c:lineChart>
      <c:catAx>
        <c:axId val="120551348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majorGridlines>
          <c:spPr>
            <a:ln w="9525" cap="flat" cmpd="sng" algn="ctr">
              <a:solidFill>
                <a:schemeClr val="tx1">
                  <a:lumMod val="15000"/>
                  <a:lumOff val="85000"/>
                  <a:alpha val="32000"/>
                </a:schemeClr>
              </a:solidFill>
              <a:round/>
            </a:ln>
            <a:effectLst/>
          </c:spPr>
        </c:majorGridlines>
        <c:numFmt formatCode="0.0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0" vert="horz"/>
          <a:lstStyle/>
          <a:p>
            <a:pPr>
              <a:defRPr sz="900" b="0" i="0" u="none" strike="noStrike" baseline="0">
                <a:solidFill>
                  <a:srgbClr val="333333"/>
                </a:solidFill>
                <a:latin typeface="Calibri"/>
                <a:ea typeface="Calibri"/>
                <a:cs typeface="Calibri"/>
              </a:defRPr>
            </a:pPr>
            <a:endParaRPr lang="es-CO"/>
          </a:p>
        </c:txPr>
        <c:crossAx val="1205513488"/>
        <c:crosses val="autoZero"/>
        <c:crossBetween val="between"/>
      </c:valAx>
      <c:spPr>
        <a:noFill/>
        <a:ln w="25400">
          <a:noFill/>
        </a:ln>
      </c:spPr>
    </c:plotArea>
    <c:legend>
      <c:legendPos val="r"/>
      <c:layout>
        <c:manualLayout>
          <c:xMode val="edge"/>
          <c:yMode val="edge"/>
          <c:x val="0.11228886473864588"/>
          <c:y val="2.1202103905061574E-2"/>
          <c:w val="0.88245837229900537"/>
          <c:h val="7.7741047651892436E-2"/>
        </c:manualLayout>
      </c:layout>
      <c:overlay val="0"/>
      <c:spPr>
        <a:noFill/>
        <a:ln w="25400">
          <a:noFill/>
        </a:ln>
      </c:spPr>
      <c:txPr>
        <a:bodyPr/>
        <a:lstStyle/>
        <a:p>
          <a:pPr>
            <a:defRPr sz="10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0</xdr:col>
      <xdr:colOff>476250</xdr:colOff>
      <xdr:row>0</xdr:row>
      <xdr:rowOff>47625</xdr:rowOff>
    </xdr:from>
    <xdr:ext cx="1028700" cy="6667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885825</xdr:colOff>
      <xdr:row>42</xdr:row>
      <xdr:rowOff>95250</xdr:rowOff>
    </xdr:from>
    <xdr:ext cx="9782175" cy="2781300"/>
    <xdr:graphicFrame macro="">
      <xdr:nvGraphicFramePr>
        <xdr:cNvPr id="828386290" name="Chart 5">
          <a:extLst>
            <a:ext uri="{FF2B5EF4-FFF2-40B4-BE49-F238E27FC236}">
              <a16:creationId xmlns:a16="http://schemas.microsoft.com/office/drawing/2014/main" id="{00000000-0008-0000-0A00-0000F22B60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104900" cy="1162050"/>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809625</xdr:colOff>
      <xdr:row>42</xdr:row>
      <xdr:rowOff>171450</xdr:rowOff>
    </xdr:from>
    <xdr:ext cx="9744075" cy="2781300"/>
    <xdr:graphicFrame macro="">
      <xdr:nvGraphicFramePr>
        <xdr:cNvPr id="559098843" name="Chart 6">
          <a:extLst>
            <a:ext uri="{FF2B5EF4-FFF2-40B4-BE49-F238E27FC236}">
              <a16:creationId xmlns:a16="http://schemas.microsoft.com/office/drawing/2014/main" id="{00000000-0008-0000-0C00-0000DB2B53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733425</xdr:colOff>
      <xdr:row>42</xdr:row>
      <xdr:rowOff>104775</xdr:rowOff>
    </xdr:from>
    <xdr:ext cx="9782175" cy="2781300"/>
    <xdr:graphicFrame macro="">
      <xdr:nvGraphicFramePr>
        <xdr:cNvPr id="1873531292" name="Chart 7">
          <a:extLst>
            <a:ext uri="{FF2B5EF4-FFF2-40B4-BE49-F238E27FC236}">
              <a16:creationId xmlns:a16="http://schemas.microsoft.com/office/drawing/2014/main" id="{00000000-0008-0000-0E00-00009CD1AB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809625</xdr:colOff>
      <xdr:row>42</xdr:row>
      <xdr:rowOff>85725</xdr:rowOff>
    </xdr:from>
    <xdr:ext cx="9782175" cy="2781300"/>
    <xdr:graphicFrame macro="">
      <xdr:nvGraphicFramePr>
        <xdr:cNvPr id="164979288" name="Chart 8">
          <a:extLst>
            <a:ext uri="{FF2B5EF4-FFF2-40B4-BE49-F238E27FC236}">
              <a16:creationId xmlns:a16="http://schemas.microsoft.com/office/drawing/2014/main" id="{00000000-0008-0000-1000-00005862D5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914400</xdr:colOff>
      <xdr:row>42</xdr:row>
      <xdr:rowOff>47625</xdr:rowOff>
    </xdr:from>
    <xdr:ext cx="10039350" cy="3219450"/>
    <xdr:graphicFrame macro="">
      <xdr:nvGraphicFramePr>
        <xdr:cNvPr id="863271396" name="Chart 9">
          <a:extLst>
            <a:ext uri="{FF2B5EF4-FFF2-40B4-BE49-F238E27FC236}">
              <a16:creationId xmlns:a16="http://schemas.microsoft.com/office/drawing/2014/main" id="{00000000-0008-0000-1200-0000E47974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542925</xdr:colOff>
      <xdr:row>0</xdr:row>
      <xdr:rowOff>47625</xdr:rowOff>
    </xdr:from>
    <xdr:ext cx="1076325" cy="11525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685800</xdr:colOff>
      <xdr:row>42</xdr:row>
      <xdr:rowOff>133350</xdr:rowOff>
    </xdr:from>
    <xdr:ext cx="10048875" cy="2943225"/>
    <xdr:graphicFrame macro="">
      <xdr:nvGraphicFramePr>
        <xdr:cNvPr id="1327697666" name="Chart 10">
          <a:extLst>
            <a:ext uri="{FF2B5EF4-FFF2-40B4-BE49-F238E27FC236}">
              <a16:creationId xmlns:a16="http://schemas.microsoft.com/office/drawing/2014/main" id="{00000000-0008-0000-1400-0000020F23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600075</xdr:colOff>
      <xdr:row>42</xdr:row>
      <xdr:rowOff>95250</xdr:rowOff>
    </xdr:from>
    <xdr:ext cx="9801225" cy="3105150"/>
    <xdr:graphicFrame macro="">
      <xdr:nvGraphicFramePr>
        <xdr:cNvPr id="322471748" name="Chart 11">
          <a:extLst>
            <a:ext uri="{FF2B5EF4-FFF2-40B4-BE49-F238E27FC236}">
              <a16:creationId xmlns:a16="http://schemas.microsoft.com/office/drawing/2014/main" id="{00000000-0008-0000-1600-0000448738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9525</xdr:colOff>
      <xdr:row>42</xdr:row>
      <xdr:rowOff>161924</xdr:rowOff>
    </xdr:from>
    <xdr:ext cx="10925175" cy="2695575"/>
    <xdr:graphicFrame macro="">
      <xdr:nvGraphicFramePr>
        <xdr:cNvPr id="1217076784" name="Chart 12">
          <a:extLst>
            <a:ext uri="{FF2B5EF4-FFF2-40B4-BE49-F238E27FC236}">
              <a16:creationId xmlns:a16="http://schemas.microsoft.com/office/drawing/2014/main" id="{00000000-0008-0000-1800-0000301E8B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1019175</xdr:colOff>
      <xdr:row>42</xdr:row>
      <xdr:rowOff>76200</xdr:rowOff>
    </xdr:from>
    <xdr:ext cx="9163050" cy="3038475"/>
    <xdr:graphicFrame macro="">
      <xdr:nvGraphicFramePr>
        <xdr:cNvPr id="383994584" name="Chart 13">
          <a:extLst>
            <a:ext uri="{FF2B5EF4-FFF2-40B4-BE49-F238E27FC236}">
              <a16:creationId xmlns:a16="http://schemas.microsoft.com/office/drawing/2014/main" id="{00000000-0008-0000-1A00-0000D84AE3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180975</xdr:colOff>
      <xdr:row>42</xdr:row>
      <xdr:rowOff>142876</xdr:rowOff>
    </xdr:from>
    <xdr:ext cx="10639425" cy="2562224"/>
    <xdr:graphicFrame macro="">
      <xdr:nvGraphicFramePr>
        <xdr:cNvPr id="1751664784" name="Chart 14">
          <a:extLst>
            <a:ext uri="{FF2B5EF4-FFF2-40B4-BE49-F238E27FC236}">
              <a16:creationId xmlns:a16="http://schemas.microsoft.com/office/drawing/2014/main" id="{00000000-0008-0000-1C00-0000904868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771525</xdr:colOff>
      <xdr:row>42</xdr:row>
      <xdr:rowOff>161925</xdr:rowOff>
    </xdr:from>
    <xdr:ext cx="9715500" cy="2524125"/>
    <xdr:graphicFrame macro="">
      <xdr:nvGraphicFramePr>
        <xdr:cNvPr id="255107301" name="Chart 1">
          <a:extLst>
            <a:ext uri="{FF2B5EF4-FFF2-40B4-BE49-F238E27FC236}">
              <a16:creationId xmlns:a16="http://schemas.microsoft.com/office/drawing/2014/main" id="{00000000-0008-0000-0200-0000E5A034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295275</xdr:colOff>
      <xdr:row>0</xdr:row>
      <xdr:rowOff>9525</xdr:rowOff>
    </xdr:from>
    <xdr:ext cx="971550" cy="10572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1133475</xdr:colOff>
      <xdr:row>42</xdr:row>
      <xdr:rowOff>47625</xdr:rowOff>
    </xdr:from>
    <xdr:ext cx="9020175" cy="2743200"/>
    <xdr:graphicFrame macro="">
      <xdr:nvGraphicFramePr>
        <xdr:cNvPr id="1827118318" name="Chart 15">
          <a:extLst>
            <a:ext uri="{FF2B5EF4-FFF2-40B4-BE49-F238E27FC236}">
              <a16:creationId xmlns:a16="http://schemas.microsoft.com/office/drawing/2014/main" id="{00000000-0008-0000-1E00-0000EE9CE7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228725" cy="1314450"/>
    <xdr:pic>
      <xdr:nvPicPr>
        <xdr:cNvPr id="2" name="image1.pn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1200150</xdr:colOff>
      <xdr:row>42</xdr:row>
      <xdr:rowOff>85725</xdr:rowOff>
    </xdr:from>
    <xdr:ext cx="9134475" cy="2733675"/>
    <xdr:graphicFrame macro="">
      <xdr:nvGraphicFramePr>
        <xdr:cNvPr id="430909124" name="Chart 16">
          <a:extLst>
            <a:ext uri="{FF2B5EF4-FFF2-40B4-BE49-F238E27FC236}">
              <a16:creationId xmlns:a16="http://schemas.microsoft.com/office/drawing/2014/main" id="{00000000-0008-0000-2000-0000C426AF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219200" cy="1304925"/>
    <xdr:pic>
      <xdr:nvPicPr>
        <xdr:cNvPr id="2" name="image1.pn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1400175</xdr:colOff>
      <xdr:row>42</xdr:row>
      <xdr:rowOff>38100</xdr:rowOff>
    </xdr:from>
    <xdr:ext cx="9134475" cy="3162300"/>
    <xdr:graphicFrame macro="">
      <xdr:nvGraphicFramePr>
        <xdr:cNvPr id="3201005" name="Chart 17">
          <a:extLst>
            <a:ext uri="{FF2B5EF4-FFF2-40B4-BE49-F238E27FC236}">
              <a16:creationId xmlns:a16="http://schemas.microsoft.com/office/drawing/2014/main" id="{00000000-0008-0000-2200-0000EDD73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1133475</xdr:colOff>
      <xdr:row>42</xdr:row>
      <xdr:rowOff>38100</xdr:rowOff>
    </xdr:from>
    <xdr:ext cx="9277350" cy="3171825"/>
    <xdr:graphicFrame macro="">
      <xdr:nvGraphicFramePr>
        <xdr:cNvPr id="771622115" name="Chart 18">
          <a:extLst>
            <a:ext uri="{FF2B5EF4-FFF2-40B4-BE49-F238E27FC236}">
              <a16:creationId xmlns:a16="http://schemas.microsoft.com/office/drawing/2014/main" id="{00000000-0008-0000-2400-0000E304F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0</xdr:col>
      <xdr:colOff>1104900</xdr:colOff>
      <xdr:row>42</xdr:row>
      <xdr:rowOff>47625</xdr:rowOff>
    </xdr:from>
    <xdr:ext cx="9277350" cy="3238500"/>
    <xdr:graphicFrame macro="">
      <xdr:nvGraphicFramePr>
        <xdr:cNvPr id="1957154494" name="Chart 19">
          <a:extLst>
            <a:ext uri="{FF2B5EF4-FFF2-40B4-BE49-F238E27FC236}">
              <a16:creationId xmlns:a16="http://schemas.microsoft.com/office/drawing/2014/main" id="{00000000-0008-0000-2600-0000BECEA7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42</xdr:row>
      <xdr:rowOff>95250</xdr:rowOff>
    </xdr:from>
    <xdr:ext cx="10191750" cy="2762250"/>
    <xdr:graphicFrame macro="">
      <xdr:nvGraphicFramePr>
        <xdr:cNvPr id="951519177" name="Chart 20">
          <a:extLst>
            <a:ext uri="{FF2B5EF4-FFF2-40B4-BE49-F238E27FC236}">
              <a16:creationId xmlns:a16="http://schemas.microsoft.com/office/drawing/2014/main" id="{00000000-0008-0000-2800-0000C907B7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361949</xdr:rowOff>
    </xdr:from>
    <xdr:ext cx="1333500" cy="1114425"/>
    <xdr:pic>
      <xdr:nvPicPr>
        <xdr:cNvPr id="2" name="image1.png">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2" cstate="print"/>
        <a:stretch>
          <a:fillRect/>
        </a:stretch>
      </xdr:blipFill>
      <xdr:spPr>
        <a:xfrm>
          <a:off x="200025" y="361949"/>
          <a:ext cx="1333500" cy="1114425"/>
        </a:xfrm>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0</xdr:col>
      <xdr:colOff>1381125</xdr:colOff>
      <xdr:row>42</xdr:row>
      <xdr:rowOff>38100</xdr:rowOff>
    </xdr:from>
    <xdr:ext cx="8839200" cy="3076575"/>
    <xdr:graphicFrame macro="">
      <xdr:nvGraphicFramePr>
        <xdr:cNvPr id="2067622174" name="Chart 21">
          <a:extLst>
            <a:ext uri="{FF2B5EF4-FFF2-40B4-BE49-F238E27FC236}">
              <a16:creationId xmlns:a16="http://schemas.microsoft.com/office/drawing/2014/main" id="{00000000-0008-0000-2A00-00001E693D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2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4.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5.xml><?xml version="1.0" encoding="utf-8"?>
<xdr:wsDr xmlns:xdr="http://schemas.openxmlformats.org/drawingml/2006/spreadsheetDrawing" xmlns:a="http://schemas.openxmlformats.org/drawingml/2006/main">
  <xdr:oneCellAnchor>
    <xdr:from>
      <xdr:col>0</xdr:col>
      <xdr:colOff>1266825</xdr:colOff>
      <xdr:row>42</xdr:row>
      <xdr:rowOff>28575</xdr:rowOff>
    </xdr:from>
    <xdr:ext cx="8810625" cy="3228975"/>
    <xdr:graphicFrame macro="">
      <xdr:nvGraphicFramePr>
        <xdr:cNvPr id="1229756312" name="Chart 22">
          <a:extLst>
            <a:ext uri="{FF2B5EF4-FFF2-40B4-BE49-F238E27FC236}">
              <a16:creationId xmlns:a16="http://schemas.microsoft.com/office/drawing/2014/main" id="{00000000-0008-0000-2C00-000098974C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6.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7.xml><?xml version="1.0" encoding="utf-8"?>
<xdr:wsDr xmlns:xdr="http://schemas.openxmlformats.org/drawingml/2006/spreadsheetDrawing" xmlns:a="http://schemas.openxmlformats.org/drawingml/2006/main">
  <xdr:oneCellAnchor>
    <xdr:from>
      <xdr:col>0</xdr:col>
      <xdr:colOff>1619250</xdr:colOff>
      <xdr:row>42</xdr:row>
      <xdr:rowOff>38100</xdr:rowOff>
    </xdr:from>
    <xdr:ext cx="8591550" cy="3333750"/>
    <xdr:graphicFrame macro="">
      <xdr:nvGraphicFramePr>
        <xdr:cNvPr id="638700709" name="Chart 23">
          <a:extLst>
            <a:ext uri="{FF2B5EF4-FFF2-40B4-BE49-F238E27FC236}">
              <a16:creationId xmlns:a16="http://schemas.microsoft.com/office/drawing/2014/main" id="{00000000-0008-0000-2E00-0000A5CC11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28750"/>
    <xdr:pic>
      <xdr:nvPicPr>
        <xdr:cNvPr id="2" name="image1.png">
          <a:extLst>
            <a:ext uri="{FF2B5EF4-FFF2-40B4-BE49-F238E27FC236}">
              <a16:creationId xmlns:a16="http://schemas.microsoft.com/office/drawing/2014/main" id="{00000000-0008-0000-2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8.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2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oneCellAnchor>
    <xdr:from>
      <xdr:col>0</xdr:col>
      <xdr:colOff>1447800</xdr:colOff>
      <xdr:row>42</xdr:row>
      <xdr:rowOff>66675</xdr:rowOff>
    </xdr:from>
    <xdr:ext cx="8591550" cy="3429000"/>
    <xdr:graphicFrame macro="">
      <xdr:nvGraphicFramePr>
        <xdr:cNvPr id="1267374403" name="Chart 24">
          <a:extLst>
            <a:ext uri="{FF2B5EF4-FFF2-40B4-BE49-F238E27FC236}">
              <a16:creationId xmlns:a16="http://schemas.microsoft.com/office/drawing/2014/main" id="{00000000-0008-0000-3000-000043998A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438275"/>
    <xdr:pic>
      <xdr:nvPicPr>
        <xdr:cNvPr id="2" name="image1.png">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200025</xdr:colOff>
      <xdr:row>0</xdr:row>
      <xdr:rowOff>47625</xdr:rowOff>
    </xdr:from>
    <xdr:ext cx="1333500" cy="1438275"/>
    <xdr:pic>
      <xdr:nvPicPr>
        <xdr:cNvPr id="3" name="image1.png">
          <a:extLst>
            <a:ext uri="{FF2B5EF4-FFF2-40B4-BE49-F238E27FC236}">
              <a16:creationId xmlns:a16="http://schemas.microsoft.com/office/drawing/2014/main" id="{00000000-0008-0000-3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466725</xdr:colOff>
      <xdr:row>42</xdr:row>
      <xdr:rowOff>152400</xdr:rowOff>
    </xdr:from>
    <xdr:ext cx="9820275" cy="2514600"/>
    <xdr:graphicFrame macro="">
      <xdr:nvGraphicFramePr>
        <xdr:cNvPr id="930270768" name="Chart 2">
          <a:extLst>
            <a:ext uri="{FF2B5EF4-FFF2-40B4-BE49-F238E27FC236}">
              <a16:creationId xmlns:a16="http://schemas.microsoft.com/office/drawing/2014/main" id="{00000000-0008-0000-0400-000030CE72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419100</xdr:colOff>
      <xdr:row>0</xdr:row>
      <xdr:rowOff>47625</xdr:rowOff>
    </xdr:from>
    <xdr:ext cx="895350" cy="7429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0.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28750"/>
    <xdr:pic>
      <xdr:nvPicPr>
        <xdr:cNvPr id="2" name="image1.png">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438150</xdr:colOff>
      <xdr:row>0</xdr:row>
      <xdr:rowOff>47625</xdr:rowOff>
    </xdr:from>
    <xdr:ext cx="1333500" cy="1428750"/>
    <xdr:pic>
      <xdr:nvPicPr>
        <xdr:cNvPr id="3" name="image1.png">
          <a:extLst>
            <a:ext uri="{FF2B5EF4-FFF2-40B4-BE49-F238E27FC236}">
              <a16:creationId xmlns:a16="http://schemas.microsoft.com/office/drawing/2014/main" id="{00000000-0008-0000-3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oneCellAnchor>
    <xdr:from>
      <xdr:col>0</xdr:col>
      <xdr:colOff>1504950</xdr:colOff>
      <xdr:row>42</xdr:row>
      <xdr:rowOff>19051</xdr:rowOff>
    </xdr:from>
    <xdr:ext cx="8639175" cy="2762250"/>
    <xdr:graphicFrame macro="">
      <xdr:nvGraphicFramePr>
        <xdr:cNvPr id="1345088307" name="Chart 25">
          <a:extLst>
            <a:ext uri="{FF2B5EF4-FFF2-40B4-BE49-F238E27FC236}">
              <a16:creationId xmlns:a16="http://schemas.microsoft.com/office/drawing/2014/main" id="{00000000-0008-0000-3200-0000336B2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190500</xdr:colOff>
      <xdr:row>0</xdr:row>
      <xdr:rowOff>47625</xdr:rowOff>
    </xdr:from>
    <xdr:ext cx="1333500" cy="1428750"/>
    <xdr:pic>
      <xdr:nvPicPr>
        <xdr:cNvPr id="2" name="image1.png">
          <a:extLst>
            <a:ext uri="{FF2B5EF4-FFF2-40B4-BE49-F238E27FC236}">
              <a16:creationId xmlns:a16="http://schemas.microsoft.com/office/drawing/2014/main" id="{00000000-0008-0000-3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2.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3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dr:oneCellAnchor>
    <xdr:from>
      <xdr:col>0</xdr:col>
      <xdr:colOff>1504950</xdr:colOff>
      <xdr:row>42</xdr:row>
      <xdr:rowOff>9525</xdr:rowOff>
    </xdr:from>
    <xdr:ext cx="8448675" cy="3133725"/>
    <xdr:graphicFrame macro="">
      <xdr:nvGraphicFramePr>
        <xdr:cNvPr id="532999403" name="Chart 26">
          <a:extLst>
            <a:ext uri="{FF2B5EF4-FFF2-40B4-BE49-F238E27FC236}">
              <a16:creationId xmlns:a16="http://schemas.microsoft.com/office/drawing/2014/main" id="{00000000-0008-0000-3400-0000EBECC4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257175</xdr:colOff>
      <xdr:row>0</xdr:row>
      <xdr:rowOff>47625</xdr:rowOff>
    </xdr:from>
    <xdr:ext cx="1333500" cy="1438275"/>
    <xdr:pic>
      <xdr:nvPicPr>
        <xdr:cNvPr id="2" name="image1.png">
          <a:extLst>
            <a:ext uri="{FF2B5EF4-FFF2-40B4-BE49-F238E27FC236}">
              <a16:creationId xmlns:a16="http://schemas.microsoft.com/office/drawing/2014/main" id="{00000000-0008-0000-3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4.xml><?xml version="1.0" encoding="utf-8"?>
<xdr:wsDr xmlns:xdr="http://schemas.openxmlformats.org/drawingml/2006/spreadsheetDrawing" xmlns:a="http://schemas.openxmlformats.org/drawingml/2006/main">
  <xdr:oneCellAnchor>
    <xdr:from>
      <xdr:col>1</xdr:col>
      <xdr:colOff>466725</xdr:colOff>
      <xdr:row>0</xdr:row>
      <xdr:rowOff>47625</xdr:rowOff>
    </xdr:from>
    <xdr:ext cx="1333500" cy="1438275"/>
    <xdr:pic>
      <xdr:nvPicPr>
        <xdr:cNvPr id="2" name="image1.png">
          <a:extLst>
            <a:ext uri="{FF2B5EF4-FFF2-40B4-BE49-F238E27FC236}">
              <a16:creationId xmlns:a16="http://schemas.microsoft.com/office/drawing/2014/main" id="{00000000-0008-0000-3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5.xml><?xml version="1.0" encoding="utf-8"?>
<xdr:wsDr xmlns:xdr="http://schemas.openxmlformats.org/drawingml/2006/spreadsheetDrawing" xmlns:a="http://schemas.openxmlformats.org/drawingml/2006/main">
  <xdr:oneCellAnchor>
    <xdr:from>
      <xdr:col>0</xdr:col>
      <xdr:colOff>1285875</xdr:colOff>
      <xdr:row>42</xdr:row>
      <xdr:rowOff>66675</xdr:rowOff>
    </xdr:from>
    <xdr:ext cx="8448675" cy="2752725"/>
    <xdr:graphicFrame macro="">
      <xdr:nvGraphicFramePr>
        <xdr:cNvPr id="324724563" name="Chart 27">
          <a:extLst>
            <a:ext uri="{FF2B5EF4-FFF2-40B4-BE49-F238E27FC236}">
              <a16:creationId xmlns:a16="http://schemas.microsoft.com/office/drawing/2014/main" id="{00000000-0008-0000-3600-000053E75A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209550</xdr:colOff>
      <xdr:row>0</xdr:row>
      <xdr:rowOff>47625</xdr:rowOff>
    </xdr:from>
    <xdr:ext cx="1333500" cy="1428750"/>
    <xdr:pic>
      <xdr:nvPicPr>
        <xdr:cNvPr id="2" name="image1.png">
          <a:extLst>
            <a:ext uri="{FF2B5EF4-FFF2-40B4-BE49-F238E27FC236}">
              <a16:creationId xmlns:a16="http://schemas.microsoft.com/office/drawing/2014/main" id="{00000000-0008-0000-3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209550</xdr:colOff>
      <xdr:row>0</xdr:row>
      <xdr:rowOff>47625</xdr:rowOff>
    </xdr:from>
    <xdr:ext cx="1333500" cy="1428750"/>
    <xdr:pic>
      <xdr:nvPicPr>
        <xdr:cNvPr id="3" name="image1.png">
          <a:extLst>
            <a:ext uri="{FF2B5EF4-FFF2-40B4-BE49-F238E27FC236}">
              <a16:creationId xmlns:a16="http://schemas.microsoft.com/office/drawing/2014/main" id="{00000000-0008-0000-3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6.xml><?xml version="1.0" encoding="utf-8"?>
<xdr:wsDr xmlns:xdr="http://schemas.openxmlformats.org/drawingml/2006/spreadsheetDrawing" xmlns:a="http://schemas.openxmlformats.org/drawingml/2006/main">
  <xdr:oneCellAnchor>
    <xdr:from>
      <xdr:col>0</xdr:col>
      <xdr:colOff>295275</xdr:colOff>
      <xdr:row>0</xdr:row>
      <xdr:rowOff>38100</xdr:rowOff>
    </xdr:from>
    <xdr:ext cx="1333500" cy="1428750"/>
    <xdr:pic>
      <xdr:nvPicPr>
        <xdr:cNvPr id="2" name="image1.png">
          <a:extLst>
            <a:ext uri="{FF2B5EF4-FFF2-40B4-BE49-F238E27FC236}">
              <a16:creationId xmlns:a16="http://schemas.microsoft.com/office/drawing/2014/main" id="{00000000-0008-0000-3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295275</xdr:colOff>
      <xdr:row>0</xdr:row>
      <xdr:rowOff>38100</xdr:rowOff>
    </xdr:from>
    <xdr:ext cx="1333500" cy="1428750"/>
    <xdr:pic>
      <xdr:nvPicPr>
        <xdr:cNvPr id="3" name="image1.png">
          <a:extLst>
            <a:ext uri="{FF2B5EF4-FFF2-40B4-BE49-F238E27FC236}">
              <a16:creationId xmlns:a16="http://schemas.microsoft.com/office/drawing/2014/main" id="{00000000-0008-0000-3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438150</xdr:colOff>
      <xdr:row>0</xdr:row>
      <xdr:rowOff>47625</xdr:rowOff>
    </xdr:from>
    <xdr:ext cx="1333500" cy="14382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933450</xdr:colOff>
      <xdr:row>42</xdr:row>
      <xdr:rowOff>66675</xdr:rowOff>
    </xdr:from>
    <xdr:ext cx="9791700" cy="2705100"/>
    <xdr:graphicFrame macro="">
      <xdr:nvGraphicFramePr>
        <xdr:cNvPr id="1904597042" name="Chart 3">
          <a:extLst>
            <a:ext uri="{FF2B5EF4-FFF2-40B4-BE49-F238E27FC236}">
              <a16:creationId xmlns:a16="http://schemas.microsoft.com/office/drawing/2014/main" id="{00000000-0008-0000-0600-000032D885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1144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266700</xdr:colOff>
      <xdr:row>0</xdr:row>
      <xdr:rowOff>161926</xdr:rowOff>
    </xdr:from>
    <xdr:ext cx="1333500" cy="10477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647700" y="161926"/>
          <a:ext cx="1333500" cy="10477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1019175</xdr:colOff>
      <xdr:row>42</xdr:row>
      <xdr:rowOff>66675</xdr:rowOff>
    </xdr:from>
    <xdr:ext cx="9791700" cy="2781300"/>
    <xdr:graphicFrame macro="">
      <xdr:nvGraphicFramePr>
        <xdr:cNvPr id="2010655451" name="Chart 4">
          <a:extLst>
            <a:ext uri="{FF2B5EF4-FFF2-40B4-BE49-F238E27FC236}">
              <a16:creationId xmlns:a16="http://schemas.microsoft.com/office/drawing/2014/main" id="{00000000-0008-0000-0800-0000DB2AD8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200025</xdr:colOff>
      <xdr:row>0</xdr:row>
      <xdr:rowOff>47625</xdr:rowOff>
    </xdr:from>
    <xdr:ext cx="1333500" cy="11715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nidades%20compartidas\Equipo%20Seguimiento%20OAPI_2019\03_POA%20Gesti&#243;n\05%20Subsec_gestion%20corporativa\2020\mayo%202020\Publicar\05-Poa_gesti&#243;n_direcci&#243;n_talento_huma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ponte/Downloads/--05_poa_gesti&#243;n_direcci&#243;n_talento_humano_inicial_2020%20ajust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ón 1. Metas - Magnitud"/>
      <sheetName val="Anualización"/>
      <sheetName val="1"/>
      <sheetName val="A1"/>
      <sheetName val="2"/>
      <sheetName val="A2"/>
      <sheetName val="3"/>
      <sheetName val="A3"/>
      <sheetName val="4"/>
      <sheetName val="A4"/>
      <sheetName val="5"/>
      <sheetName val="A5"/>
      <sheetName val="6"/>
      <sheetName val="A6"/>
      <sheetName val="7"/>
      <sheetName val="A7"/>
      <sheetName val="8"/>
      <sheetName val="A8"/>
      <sheetName val="9"/>
      <sheetName val="A9"/>
      <sheetName val="10"/>
      <sheetName val="A10"/>
      <sheetName val="11"/>
      <sheetName val="A11"/>
      <sheetName val="12"/>
      <sheetName val="A12"/>
      <sheetName val="13 "/>
      <sheetName val="A13 "/>
      <sheetName val="14 "/>
      <sheetName val="A14 "/>
      <sheetName val="15 "/>
      <sheetName val="A15 "/>
      <sheetName val="16 "/>
      <sheetName val="A16 "/>
      <sheetName val="17 "/>
      <sheetName val="A17 "/>
      <sheetName val="18 "/>
      <sheetName val="A18 "/>
      <sheetName val="19 "/>
      <sheetName val="A19 "/>
      <sheetName val="20 "/>
      <sheetName val="A20"/>
      <sheetName val="21 "/>
      <sheetName val="A21 "/>
      <sheetName val="22 "/>
      <sheetName val="A22 "/>
      <sheetName val="23 "/>
      <sheetName val="A23 "/>
      <sheetName val="24 "/>
      <sheetName val="A24 "/>
      <sheetName val="25"/>
      <sheetName val="A25"/>
      <sheetName val="26"/>
      <sheetName val="A26"/>
      <sheetName val="27"/>
      <sheetName val="A27"/>
      <sheetName val="Variables"/>
    </sheetNames>
    <sheetDataSet>
      <sheetData sheetId="0"/>
      <sheetData sheetId="1"/>
      <sheetData sheetId="2">
        <row r="29">
          <cell r="A29" t="str">
            <v xml:space="preserve">Enero </v>
          </cell>
        </row>
        <row r="30">
          <cell r="A30" t="str">
            <v>Febrero</v>
          </cell>
        </row>
        <row r="31">
          <cell r="A31" t="str">
            <v>Marzo</v>
          </cell>
        </row>
        <row r="32">
          <cell r="A32" t="str">
            <v>Abril</v>
          </cell>
        </row>
        <row r="33">
          <cell r="A33" t="str">
            <v>Mayo</v>
          </cell>
        </row>
        <row r="34">
          <cell r="A34" t="str">
            <v>Junio</v>
          </cell>
        </row>
        <row r="35">
          <cell r="A35" t="str">
            <v>Julio</v>
          </cell>
        </row>
        <row r="36">
          <cell r="A36" t="str">
            <v>Agosto</v>
          </cell>
        </row>
        <row r="37">
          <cell r="A37" t="str">
            <v>Septiembre</v>
          </cell>
        </row>
        <row r="38">
          <cell r="A38" t="str">
            <v>Octubre</v>
          </cell>
        </row>
        <row r="39">
          <cell r="A39" t="str">
            <v>Noviembre</v>
          </cell>
        </row>
        <row r="40">
          <cell r="A40" t="str">
            <v>Diciembre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ón 1. Metas - Magnitud"/>
      <sheetName val="Anualización"/>
      <sheetName val="1"/>
      <sheetName val="A1"/>
      <sheetName val="2"/>
      <sheetName val="A2"/>
      <sheetName val="3"/>
      <sheetName val="A3"/>
      <sheetName val="4"/>
      <sheetName val="A4"/>
      <sheetName val="5"/>
      <sheetName val="A5"/>
      <sheetName val="6"/>
      <sheetName val="A6"/>
      <sheetName val="7"/>
      <sheetName val="A7"/>
      <sheetName val="8"/>
      <sheetName val="A8"/>
      <sheetName val="9"/>
      <sheetName val="A9"/>
      <sheetName val="10"/>
      <sheetName val="A10"/>
      <sheetName val="11"/>
      <sheetName val="A11"/>
      <sheetName val="12"/>
      <sheetName val="A12"/>
      <sheetName val="13"/>
      <sheetName val="A13"/>
      <sheetName val="14"/>
      <sheetName val="A14"/>
      <sheetName val="15"/>
      <sheetName val="A15"/>
      <sheetName val="16"/>
      <sheetName val="A16"/>
      <sheetName val="17"/>
      <sheetName val="A17"/>
      <sheetName val="18"/>
      <sheetName val="A18"/>
      <sheetName val="19"/>
      <sheetName val="A19"/>
      <sheetName val="20"/>
      <sheetName val="A20"/>
      <sheetName val="21"/>
      <sheetName val="A21"/>
      <sheetName val="22"/>
      <sheetName val="A22"/>
      <sheetName val="23"/>
      <sheetName val="A23"/>
      <sheetName val="24"/>
      <sheetName val="A24"/>
      <sheetName val="26"/>
      <sheetName val="A26"/>
      <sheetName val="27"/>
      <sheetName val="A27"/>
      <sheetName val="28"/>
      <sheetName val="A28"/>
      <sheetName val="Variables"/>
    </sheetNames>
    <sheetDataSet>
      <sheetData sheetId="0"/>
      <sheetData sheetId="1"/>
      <sheetData sheetId="2">
        <row r="9">
          <cell r="E9" t="str">
            <v>Dirección de Talento Humano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9">
          <cell r="E9" t="str">
            <v>Dirección de Talento Humano</v>
          </cell>
        </row>
      </sheetData>
      <sheetData sheetId="55"/>
      <sheetData sheetId="5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drive.google.com/drive/u/1/folders/1eqwFHoy1cJVQxVv0KwSDvmuAlzjqbrJn"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s://drive.google.com/drive/u/1/folders/1eqwFHoy1cJVQxVv0KwSDvmuAlzjqbrJn"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bin"/><Relationship Id="rId1" Type="http://schemas.openxmlformats.org/officeDocument/2006/relationships/hyperlink" Target="https://docs.google.com/forms/d/1--6mjZxPxjr7K4jrUamB5ZIU_CvuRdOzRbEpvsJEJOk/edit)"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drive.google.com/drive/u/1/folders/1WRcxZfKlQEVtJaE6oY-gtP01Gdvj4i_w"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u/1/folders/1WRcxZfKlQEVtJaE6oY-gtP01Gdvj4i_w"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7"/>
  <sheetViews>
    <sheetView showGridLines="0" zoomScale="70" zoomScaleNormal="70" workbookViewId="0">
      <selection activeCell="V90" sqref="V90:W92"/>
    </sheetView>
  </sheetViews>
  <sheetFormatPr baseColWidth="10" defaultColWidth="12.625" defaultRowHeight="15" customHeight="1"/>
  <cols>
    <col min="1" max="1" width="8" customWidth="1"/>
    <col min="2" max="2" width="22.5" hidden="1" customWidth="1"/>
    <col min="3" max="3" width="43.25" hidden="1" customWidth="1"/>
    <col min="4" max="4" width="34.625" hidden="1" customWidth="1"/>
    <col min="5" max="5" width="17.125" hidden="1" customWidth="1"/>
    <col min="6" max="6" width="27.875" customWidth="1"/>
    <col min="7" max="7" width="28.875" customWidth="1"/>
    <col min="8" max="8" width="28.625" customWidth="1"/>
    <col min="9" max="20" width="9.375" customWidth="1"/>
    <col min="21" max="21" width="13.125" style="79" customWidth="1"/>
    <col min="22" max="23" width="35.625" customWidth="1"/>
    <col min="24" max="26" width="9.375" customWidth="1"/>
  </cols>
  <sheetData>
    <row r="1" spans="1:26" ht="18.75" customHeight="1">
      <c r="A1" s="345"/>
      <c r="B1" s="334"/>
      <c r="C1" s="346" t="s">
        <v>0</v>
      </c>
      <c r="D1" s="347"/>
      <c r="E1" s="347"/>
      <c r="F1" s="347"/>
      <c r="G1" s="347"/>
      <c r="H1" s="347"/>
      <c r="I1" s="347"/>
      <c r="J1" s="347"/>
      <c r="K1" s="347"/>
      <c r="L1" s="347"/>
      <c r="M1" s="348"/>
      <c r="N1" s="1"/>
      <c r="O1" s="1"/>
      <c r="P1" s="1"/>
      <c r="Q1" s="1"/>
      <c r="R1" s="1"/>
      <c r="S1" s="1"/>
      <c r="T1" s="1"/>
      <c r="U1" s="301"/>
      <c r="V1" s="1"/>
      <c r="W1" s="1"/>
      <c r="X1" s="1"/>
      <c r="Y1" s="1"/>
      <c r="Z1" s="1"/>
    </row>
    <row r="2" spans="1:26" ht="18.75" customHeight="1">
      <c r="A2" s="335"/>
      <c r="B2" s="336"/>
      <c r="C2" s="346" t="s">
        <v>1</v>
      </c>
      <c r="D2" s="347"/>
      <c r="E2" s="347"/>
      <c r="F2" s="347"/>
      <c r="G2" s="347"/>
      <c r="H2" s="347"/>
      <c r="I2" s="347"/>
      <c r="J2" s="347"/>
      <c r="K2" s="347"/>
      <c r="L2" s="347"/>
      <c r="M2" s="348"/>
      <c r="N2" s="1"/>
      <c r="O2" s="1"/>
      <c r="P2" s="1"/>
      <c r="Q2" s="1"/>
      <c r="R2" s="1"/>
      <c r="S2" s="1"/>
      <c r="T2" s="1"/>
      <c r="U2" s="301"/>
      <c r="V2" s="1"/>
      <c r="W2" s="1"/>
      <c r="X2" s="1"/>
      <c r="Y2" s="1"/>
      <c r="Z2" s="1"/>
    </row>
    <row r="3" spans="1:26" ht="18.75" customHeight="1">
      <c r="A3" s="335"/>
      <c r="B3" s="336"/>
      <c r="C3" s="346"/>
      <c r="D3" s="347"/>
      <c r="E3" s="347"/>
      <c r="F3" s="347"/>
      <c r="G3" s="347"/>
      <c r="H3" s="347"/>
      <c r="I3" s="347"/>
      <c r="J3" s="347"/>
      <c r="K3" s="347"/>
      <c r="L3" s="347"/>
      <c r="M3" s="348"/>
      <c r="N3" s="1"/>
      <c r="O3" s="1"/>
      <c r="P3" s="1"/>
      <c r="Q3" s="1"/>
      <c r="R3" s="1"/>
      <c r="S3" s="1"/>
      <c r="T3" s="1"/>
      <c r="U3" s="301"/>
      <c r="V3" s="1"/>
      <c r="W3" s="1"/>
      <c r="X3" s="1"/>
      <c r="Y3" s="1"/>
      <c r="Z3" s="1"/>
    </row>
    <row r="4" spans="1:26" ht="18.75" customHeight="1">
      <c r="A4" s="337"/>
      <c r="B4" s="338"/>
      <c r="C4" s="349" t="s">
        <v>2</v>
      </c>
      <c r="D4" s="347"/>
      <c r="E4" s="347"/>
      <c r="F4" s="348"/>
      <c r="G4" s="349" t="s">
        <v>3</v>
      </c>
      <c r="H4" s="347"/>
      <c r="I4" s="347"/>
      <c r="J4" s="347"/>
      <c r="K4" s="347"/>
      <c r="L4" s="347"/>
      <c r="M4" s="348"/>
      <c r="N4" s="1"/>
      <c r="O4" s="1"/>
      <c r="P4" s="1"/>
      <c r="Q4" s="1"/>
      <c r="R4" s="1"/>
      <c r="S4" s="1"/>
      <c r="T4" s="1"/>
      <c r="U4" s="301"/>
      <c r="V4" s="1"/>
      <c r="W4" s="1"/>
      <c r="X4" s="1"/>
      <c r="Y4" s="1"/>
      <c r="Z4" s="1"/>
    </row>
    <row r="5" spans="1:26" ht="18.75" customHeight="1">
      <c r="A5" s="1"/>
      <c r="B5" s="1"/>
      <c r="C5" s="1"/>
      <c r="D5" s="1"/>
      <c r="E5" s="1"/>
      <c r="F5" s="1"/>
      <c r="G5" s="1"/>
      <c r="H5" s="1"/>
      <c r="I5" s="1"/>
      <c r="J5" s="1"/>
      <c r="K5" s="1"/>
      <c r="L5" s="1"/>
      <c r="M5" s="1"/>
      <c r="N5" s="1"/>
      <c r="O5" s="1"/>
      <c r="P5" s="1"/>
      <c r="Q5" s="1"/>
      <c r="R5" s="1"/>
      <c r="S5" s="1"/>
      <c r="T5" s="1"/>
      <c r="U5" s="301"/>
      <c r="V5" s="1"/>
      <c r="W5" s="1"/>
      <c r="X5" s="1"/>
      <c r="Y5" s="1"/>
      <c r="Z5" s="1"/>
    </row>
    <row r="6" spans="1:26" ht="18.75" customHeight="1">
      <c r="A6" s="346" t="s">
        <v>4</v>
      </c>
      <c r="B6" s="348"/>
      <c r="C6" s="346" t="s">
        <v>5</v>
      </c>
      <c r="D6" s="347"/>
      <c r="E6" s="348"/>
      <c r="F6" s="1"/>
      <c r="G6" s="1"/>
      <c r="H6" s="1"/>
      <c r="I6" s="1"/>
      <c r="J6" s="1"/>
      <c r="K6" s="1"/>
      <c r="L6" s="1"/>
      <c r="M6" s="1"/>
      <c r="N6" s="2"/>
      <c r="O6" s="2"/>
      <c r="P6" s="2"/>
      <c r="Q6" s="2"/>
      <c r="R6" s="2"/>
      <c r="S6" s="2"/>
      <c r="T6" s="2"/>
      <c r="U6" s="302"/>
      <c r="V6" s="2"/>
      <c r="W6" s="2"/>
      <c r="X6" s="2"/>
      <c r="Y6" s="2"/>
      <c r="Z6" s="2"/>
    </row>
    <row r="7" spans="1:26" ht="18.75" customHeight="1">
      <c r="A7" s="346" t="s">
        <v>6</v>
      </c>
      <c r="B7" s="348"/>
      <c r="C7" s="346" t="s">
        <v>7</v>
      </c>
      <c r="D7" s="347"/>
      <c r="E7" s="348"/>
      <c r="F7" s="1"/>
      <c r="G7" s="1"/>
      <c r="H7" s="1"/>
      <c r="I7" s="1"/>
      <c r="J7" s="1"/>
      <c r="K7" s="1"/>
      <c r="L7" s="1"/>
      <c r="M7" s="1"/>
      <c r="N7" s="2"/>
      <c r="O7" s="2"/>
      <c r="P7" s="2"/>
      <c r="Q7" s="2"/>
      <c r="R7" s="2"/>
      <c r="S7" s="2"/>
      <c r="T7" s="2"/>
      <c r="U7" s="302"/>
      <c r="V7" s="2"/>
      <c r="W7" s="2"/>
      <c r="X7" s="2"/>
      <c r="Y7" s="2"/>
      <c r="Z7" s="2"/>
    </row>
    <row r="8" spans="1:26" ht="30" customHeight="1">
      <c r="A8" s="3"/>
      <c r="B8" s="3"/>
      <c r="C8" s="3"/>
      <c r="D8" s="4"/>
      <c r="E8" s="3"/>
      <c r="F8" s="3"/>
      <c r="G8" s="3"/>
      <c r="H8" s="3"/>
      <c r="I8" s="3"/>
      <c r="J8" s="3"/>
      <c r="K8" s="3"/>
      <c r="L8" s="3"/>
      <c r="M8" s="3"/>
      <c r="N8" s="3"/>
      <c r="O8" s="3"/>
      <c r="P8" s="3"/>
      <c r="Q8" s="3"/>
      <c r="R8" s="3"/>
      <c r="S8" s="3"/>
      <c r="T8" s="3"/>
      <c r="U8" s="303"/>
      <c r="V8" s="3"/>
      <c r="W8" s="3"/>
      <c r="X8" s="3"/>
      <c r="Y8" s="3"/>
      <c r="Z8" s="3"/>
    </row>
    <row r="9" spans="1:26" ht="30" customHeight="1">
      <c r="A9" s="351" t="s">
        <v>8</v>
      </c>
      <c r="B9" s="347"/>
      <c r="C9" s="347"/>
      <c r="D9" s="347"/>
      <c r="E9" s="347"/>
      <c r="F9" s="347"/>
      <c r="G9" s="347"/>
      <c r="H9" s="347"/>
      <c r="I9" s="347"/>
      <c r="J9" s="347"/>
      <c r="K9" s="347"/>
      <c r="L9" s="347"/>
      <c r="M9" s="347"/>
      <c r="N9" s="347"/>
      <c r="O9" s="347"/>
      <c r="P9" s="347"/>
      <c r="Q9" s="347"/>
      <c r="R9" s="347"/>
      <c r="S9" s="347"/>
      <c r="T9" s="347"/>
      <c r="U9" s="347"/>
      <c r="V9" s="347"/>
      <c r="W9" s="348"/>
      <c r="X9" s="5"/>
      <c r="Y9" s="5"/>
      <c r="Z9" s="5"/>
    </row>
    <row r="10" spans="1:26" ht="30" customHeight="1">
      <c r="A10" s="350" t="s">
        <v>9</v>
      </c>
      <c r="B10" s="352" t="s">
        <v>10</v>
      </c>
      <c r="C10" s="353"/>
      <c r="D10" s="350" t="s">
        <v>11</v>
      </c>
      <c r="E10" s="350" t="s">
        <v>12</v>
      </c>
      <c r="F10" s="350" t="s">
        <v>13</v>
      </c>
      <c r="G10" s="350" t="s">
        <v>14</v>
      </c>
      <c r="H10" s="350" t="s">
        <v>15</v>
      </c>
      <c r="I10" s="354" t="s">
        <v>16</v>
      </c>
      <c r="J10" s="355"/>
      <c r="K10" s="355"/>
      <c r="L10" s="355"/>
      <c r="M10" s="355"/>
      <c r="N10" s="355"/>
      <c r="O10" s="355"/>
      <c r="P10" s="355"/>
      <c r="Q10" s="355"/>
      <c r="R10" s="355"/>
      <c r="S10" s="355"/>
      <c r="T10" s="355"/>
      <c r="U10" s="355"/>
      <c r="V10" s="355"/>
      <c r="W10" s="356"/>
      <c r="X10" s="6"/>
      <c r="Y10" s="6"/>
      <c r="Z10" s="6"/>
    </row>
    <row r="11" spans="1:26" ht="54.75" customHeight="1">
      <c r="A11" s="325"/>
      <c r="B11" s="7" t="s">
        <v>17</v>
      </c>
      <c r="C11" s="8" t="s">
        <v>18</v>
      </c>
      <c r="D11" s="325"/>
      <c r="E11" s="325"/>
      <c r="F11" s="325"/>
      <c r="G11" s="325"/>
      <c r="H11" s="325"/>
      <c r="I11" s="9" t="s">
        <v>19</v>
      </c>
      <c r="J11" s="9" t="s">
        <v>20</v>
      </c>
      <c r="K11" s="9" t="s">
        <v>21</v>
      </c>
      <c r="L11" s="9" t="s">
        <v>22</v>
      </c>
      <c r="M11" s="9" t="s">
        <v>23</v>
      </c>
      <c r="N11" s="9" t="s">
        <v>24</v>
      </c>
      <c r="O11" s="9" t="s">
        <v>25</v>
      </c>
      <c r="P11" s="9" t="s">
        <v>26</v>
      </c>
      <c r="Q11" s="9" t="s">
        <v>27</v>
      </c>
      <c r="R11" s="9" t="s">
        <v>28</v>
      </c>
      <c r="S11" s="9" t="s">
        <v>29</v>
      </c>
      <c r="T11" s="9" t="s">
        <v>30</v>
      </c>
      <c r="U11" s="9" t="s">
        <v>31</v>
      </c>
      <c r="V11" s="352" t="s">
        <v>32</v>
      </c>
      <c r="W11" s="348"/>
      <c r="X11" s="6"/>
      <c r="Y11" s="6"/>
      <c r="Z11" s="6"/>
    </row>
    <row r="12" spans="1:26" ht="51" customHeight="1">
      <c r="A12" s="323">
        <v>1</v>
      </c>
      <c r="B12" s="326" t="s">
        <v>33</v>
      </c>
      <c r="C12" s="326" t="s">
        <v>34</v>
      </c>
      <c r="D12" s="327" t="s">
        <v>35</v>
      </c>
      <c r="E12" s="326" t="s">
        <v>36</v>
      </c>
      <c r="F12" s="328" t="str">
        <f>+'1'!E8</f>
        <v>Cumplir el 100 % de las metas establecidas en los planes definidos
(PIC, Plan Anual de Vacantes; Plan de Previsión de Recursos Humanos, plan de bienestar social y mejoramiento del clima institucional, plan de incentivos)</v>
      </c>
      <c r="G12" s="326" t="str">
        <f>+'1'!B14</f>
        <v>Porcentaje cumplido de las metas establecidas en los planes definidos (PIC, Plan Anual de Vacantes; Plan de Previsión de Recursos Humanos, plan de bienestar social y mejoramiento del clima institucional, plan de incentivos)</v>
      </c>
      <c r="H12" s="10" t="str">
        <f>+'1'!B21</f>
        <v>Sumatoria de porcentajes de avances ponderados de metas</v>
      </c>
      <c r="I12" s="11">
        <f>+'1'!B29</f>
        <v>0.18</v>
      </c>
      <c r="J12" s="11">
        <f>+'1'!B30</f>
        <v>0</v>
      </c>
      <c r="K12" s="11">
        <f>+'1'!B31</f>
        <v>7.4999999999999997E-2</v>
      </c>
      <c r="L12" s="11">
        <f>+'1'!B32</f>
        <v>0</v>
      </c>
      <c r="M12" s="11">
        <f>+'1'!B33</f>
        <v>0</v>
      </c>
      <c r="N12" s="11">
        <f>+'1'!B34</f>
        <v>7.4999999999999997E-2</v>
      </c>
      <c r="O12" s="11">
        <f>+'1'!B35</f>
        <v>0.26</v>
      </c>
      <c r="P12" s="11">
        <f>+'1'!IB36</f>
        <v>0</v>
      </c>
      <c r="Q12" s="11">
        <f>+'1'!B37</f>
        <v>7.4999999999999997E-2</v>
      </c>
      <c r="R12" s="11">
        <f>+'1'!B38</f>
        <v>0</v>
      </c>
      <c r="S12" s="11">
        <f>+'1'!B39</f>
        <v>0</v>
      </c>
      <c r="T12" s="11">
        <f>+'1'!B40</f>
        <v>0.33500000000000002</v>
      </c>
      <c r="U12" s="12">
        <f>+SUM(I12:T12)</f>
        <v>1</v>
      </c>
      <c r="V12" s="333" t="str">
        <f>+'1'!B48</f>
        <v>Se realizó el seguimiento a la ejecución de las actividades programadas en todos los planes asociados a la gestión del talento humano.</v>
      </c>
      <c r="W12" s="334"/>
      <c r="X12" s="5"/>
      <c r="Y12" s="5"/>
      <c r="Z12" s="5"/>
    </row>
    <row r="13" spans="1:26" ht="51" customHeight="1">
      <c r="A13" s="324"/>
      <c r="B13" s="324"/>
      <c r="C13" s="324"/>
      <c r="D13" s="324"/>
      <c r="E13" s="324"/>
      <c r="F13" s="324"/>
      <c r="G13" s="324"/>
      <c r="H13" s="10" t="str">
        <f>+'1'!E21</f>
        <v>Porcentaje de avance programado</v>
      </c>
      <c r="I13" s="11">
        <f>+'1'!D29</f>
        <v>0.18</v>
      </c>
      <c r="J13" s="11">
        <f>+'1'!D30</f>
        <v>0</v>
      </c>
      <c r="K13" s="11">
        <f>+'1'!D31</f>
        <v>7.4999999999999997E-2</v>
      </c>
      <c r="L13" s="11">
        <f>'1'!D32</f>
        <v>0</v>
      </c>
      <c r="M13" s="11">
        <f>'1'!D33</f>
        <v>7.4999999999999997E-2</v>
      </c>
      <c r="N13" s="11">
        <f>'1'!D34</f>
        <v>0</v>
      </c>
      <c r="O13" s="11">
        <f>'1'!D35</f>
        <v>0.26</v>
      </c>
      <c r="P13" s="11">
        <f>'1'!D36</f>
        <v>0</v>
      </c>
      <c r="Q13" s="11">
        <f>'1'!D37</f>
        <v>7.4999999999999997E-2</v>
      </c>
      <c r="R13" s="11">
        <f>'1'!D38</f>
        <v>0</v>
      </c>
      <c r="S13" s="11">
        <f>'1'!D39</f>
        <v>0</v>
      </c>
      <c r="T13" s="11">
        <f>'1'!D40</f>
        <v>0.33500000000000002</v>
      </c>
      <c r="U13" s="12">
        <f>+SUM(I13:T13)</f>
        <v>1</v>
      </c>
      <c r="V13" s="335"/>
      <c r="W13" s="336"/>
      <c r="X13" s="5"/>
      <c r="Y13" s="5"/>
      <c r="Z13" s="5"/>
    </row>
    <row r="14" spans="1:26" ht="84" customHeight="1">
      <c r="A14" s="325"/>
      <c r="B14" s="325"/>
      <c r="C14" s="325"/>
      <c r="D14" s="325"/>
      <c r="E14" s="325"/>
      <c r="F14" s="325"/>
      <c r="G14" s="325"/>
      <c r="H14" s="314" t="s">
        <v>37</v>
      </c>
      <c r="I14" s="315">
        <f t="shared" ref="I14:U14" si="0">IFERROR(+I12/I13,)</f>
        <v>1</v>
      </c>
      <c r="J14" s="315">
        <f t="shared" si="0"/>
        <v>0</v>
      </c>
      <c r="K14" s="315">
        <f t="shared" si="0"/>
        <v>1</v>
      </c>
      <c r="L14" s="315">
        <f t="shared" si="0"/>
        <v>0</v>
      </c>
      <c r="M14" s="315">
        <f t="shared" si="0"/>
        <v>0</v>
      </c>
      <c r="N14" s="315">
        <f t="shared" si="0"/>
        <v>0</v>
      </c>
      <c r="O14" s="315">
        <f t="shared" si="0"/>
        <v>1</v>
      </c>
      <c r="P14" s="315">
        <f t="shared" si="0"/>
        <v>0</v>
      </c>
      <c r="Q14" s="315">
        <f t="shared" si="0"/>
        <v>1</v>
      </c>
      <c r="R14" s="315">
        <f t="shared" si="0"/>
        <v>0</v>
      </c>
      <c r="S14" s="315">
        <f t="shared" si="0"/>
        <v>0</v>
      </c>
      <c r="T14" s="315">
        <f t="shared" si="0"/>
        <v>1</v>
      </c>
      <c r="U14" s="316">
        <f t="shared" si="0"/>
        <v>1</v>
      </c>
      <c r="V14" s="337"/>
      <c r="W14" s="338"/>
      <c r="X14" s="5"/>
      <c r="Y14" s="5"/>
      <c r="Z14" s="5"/>
    </row>
    <row r="15" spans="1:26" ht="51" customHeight="1">
      <c r="A15" s="323">
        <v>2</v>
      </c>
      <c r="B15" s="326" t="s">
        <v>33</v>
      </c>
      <c r="C15" s="326" t="s">
        <v>34</v>
      </c>
      <c r="D15" s="327" t="s">
        <v>35</v>
      </c>
      <c r="E15" s="326" t="s">
        <v>36</v>
      </c>
      <c r="F15" s="328" t="str">
        <f>+'2'!E8</f>
        <v>Obtener el 70% porciento de aprendizaje efectivo en las capacitaciones internas de acuerdo con los resultado de las evaluaciones diagnósticas y finales aplicadas a los a los colaboradores de la SDM que participaron en la capacitación/socialización</v>
      </c>
      <c r="G15" s="326" t="str">
        <f>+'2'!B14</f>
        <v>Nivel de aprendizaje en Nota</v>
      </c>
      <c r="H15" s="10" t="str">
        <f>+'2'!B21</f>
        <v>sumatoria de Promedio Nota Final - Promedio Nota Inicial o diagnóstica</v>
      </c>
      <c r="I15" s="11">
        <f>'2'!B29</f>
        <v>0.17499999999999999</v>
      </c>
      <c r="J15" s="11">
        <f>'2'!B30</f>
        <v>0</v>
      </c>
      <c r="K15" s="11">
        <f>'2'!B31</f>
        <v>7.4999999999999997E-2</v>
      </c>
      <c r="L15" s="11">
        <f>'2'!B32</f>
        <v>0</v>
      </c>
      <c r="M15" s="11">
        <f>'2'!B33</f>
        <v>0</v>
      </c>
      <c r="N15" s="11">
        <f>'2'!B34</f>
        <v>0.15</v>
      </c>
      <c r="O15" s="11">
        <f>'2'!B35</f>
        <v>0</v>
      </c>
      <c r="P15" s="11">
        <f>'2'!B36</f>
        <v>0</v>
      </c>
      <c r="Q15" s="11">
        <f>'2'!B37</f>
        <v>0.15</v>
      </c>
      <c r="R15" s="11">
        <f>'2'!B38</f>
        <v>0</v>
      </c>
      <c r="S15" s="11">
        <f>'2'!B39</f>
        <v>0</v>
      </c>
      <c r="T15" s="11">
        <f>'2'!B40</f>
        <v>7.4999999999999997E-2</v>
      </c>
      <c r="U15" s="12">
        <f>+SUM(I15:T15)</f>
        <v>0.625</v>
      </c>
      <c r="V15" s="333" t="str">
        <f>+'2'!B48</f>
        <v>Se solicita la eleminación de la meta, conforme al numeral 37 del presente documento, y se recibió la viabilidad por parte de la OAPI, de acuerdo con el numeral 38 del presente documento.</v>
      </c>
      <c r="W15" s="357"/>
      <c r="X15" s="5"/>
      <c r="Y15" s="5"/>
      <c r="Z15" s="5"/>
    </row>
    <row r="16" spans="1:26" ht="51" customHeight="1">
      <c r="A16" s="324"/>
      <c r="B16" s="324"/>
      <c r="C16" s="324"/>
      <c r="D16" s="324"/>
      <c r="E16" s="324"/>
      <c r="F16" s="324"/>
      <c r="G16" s="324"/>
      <c r="H16" s="10" t="str">
        <f>+'2'!E21</f>
        <v>Promedio Nota Inicial o diagnóstica</v>
      </c>
      <c r="I16" s="11">
        <f>+'2'!D29</f>
        <v>0.1</v>
      </c>
      <c r="J16" s="11">
        <f>+'2'!D30</f>
        <v>0</v>
      </c>
      <c r="K16" s="11">
        <f>+'2'!D31</f>
        <v>0.15</v>
      </c>
      <c r="L16" s="11">
        <f>+'2'!D32</f>
        <v>0</v>
      </c>
      <c r="M16" s="11">
        <f>+'2'!D33</f>
        <v>0</v>
      </c>
      <c r="N16" s="11">
        <f>+'2'!D34</f>
        <v>0.15</v>
      </c>
      <c r="O16" s="11">
        <f>+'2'!D35</f>
        <v>0</v>
      </c>
      <c r="P16" s="11">
        <f>+'2'!D36</f>
        <v>0</v>
      </c>
      <c r="Q16" s="11">
        <f>+'2'!D37</f>
        <v>0.15</v>
      </c>
      <c r="R16" s="11">
        <f>+'2'!D38</f>
        <v>0</v>
      </c>
      <c r="S16" s="11">
        <f>+'2'!D39</f>
        <v>0</v>
      </c>
      <c r="T16" s="11">
        <f>+'2'!D40</f>
        <v>0.15</v>
      </c>
      <c r="U16" s="12">
        <f>+SUM(I16:T16)</f>
        <v>0.70000000000000007</v>
      </c>
      <c r="V16" s="358"/>
      <c r="W16" s="359"/>
      <c r="X16" s="313"/>
      <c r="Y16" s="5"/>
      <c r="Z16" s="5"/>
    </row>
    <row r="17" spans="1:26" ht="72" customHeight="1">
      <c r="A17" s="325"/>
      <c r="B17" s="325"/>
      <c r="C17" s="325"/>
      <c r="D17" s="325"/>
      <c r="E17" s="325"/>
      <c r="F17" s="325"/>
      <c r="G17" s="325"/>
      <c r="H17" s="314" t="s">
        <v>37</v>
      </c>
      <c r="I17" s="315">
        <f>IFERROR(+I15/I16,)</f>
        <v>1.7499999999999998</v>
      </c>
      <c r="J17" s="315">
        <f t="shared" ref="J17:T17" si="1">IFERROR(+J15/J16,)</f>
        <v>0</v>
      </c>
      <c r="K17" s="315">
        <f>IFERROR(+K15/K16,)</f>
        <v>0.5</v>
      </c>
      <c r="L17" s="315">
        <f t="shared" si="1"/>
        <v>0</v>
      </c>
      <c r="M17" s="315">
        <f t="shared" si="1"/>
        <v>0</v>
      </c>
      <c r="N17" s="315">
        <f t="shared" si="1"/>
        <v>1</v>
      </c>
      <c r="O17" s="315">
        <f t="shared" si="1"/>
        <v>0</v>
      </c>
      <c r="P17" s="315">
        <f t="shared" si="1"/>
        <v>0</v>
      </c>
      <c r="Q17" s="315">
        <f t="shared" si="1"/>
        <v>1</v>
      </c>
      <c r="R17" s="315">
        <f t="shared" si="1"/>
        <v>0</v>
      </c>
      <c r="S17" s="315">
        <f t="shared" si="1"/>
        <v>0</v>
      </c>
      <c r="T17" s="315">
        <f t="shared" si="1"/>
        <v>0.5</v>
      </c>
      <c r="U17" s="316">
        <f>IFERROR(+U15/U16,)</f>
        <v>0.89285714285714279</v>
      </c>
      <c r="V17" s="360"/>
      <c r="W17" s="361"/>
      <c r="X17" s="5"/>
      <c r="Y17" s="5"/>
      <c r="Z17" s="5"/>
    </row>
    <row r="18" spans="1:26" ht="51" customHeight="1">
      <c r="A18" s="323">
        <v>3</v>
      </c>
      <c r="B18" s="326" t="s">
        <v>33</v>
      </c>
      <c r="C18" s="326" t="s">
        <v>34</v>
      </c>
      <c r="D18" s="327" t="s">
        <v>35</v>
      </c>
      <c r="E18" s="326" t="s">
        <v>36</v>
      </c>
      <c r="F18" s="328" t="str">
        <f>+'3'!E8</f>
        <v>Obtener el 80% porciento de satisfacción en las capacitaciones interinstitucionales de acuerdo con los Resultados de las encuestas aplicadas a los colaboradores de la SDM que participaron en la capacitación</v>
      </c>
      <c r="G18" s="326" t="str">
        <f>+'3'!B14</f>
        <v xml:space="preserve">Nivel de satisfacción con la capacitación </v>
      </c>
      <c r="H18" s="10" t="str">
        <f>+'3'!B21</f>
        <v>sumatoria de Total de respuestas satisfactorias + Total de respuestas altamente satisfactorias</v>
      </c>
      <c r="I18" s="11">
        <f>'3'!B29</f>
        <v>0</v>
      </c>
      <c r="J18" s="11">
        <f>'3'!B30</f>
        <v>0</v>
      </c>
      <c r="K18" s="11">
        <f>'3'!B31</f>
        <v>0</v>
      </c>
      <c r="L18" s="11">
        <f>'3'!B32</f>
        <v>0</v>
      </c>
      <c r="M18" s="11">
        <f>'3'!B33</f>
        <v>0</v>
      </c>
      <c r="N18" s="11">
        <f>'3'!B34</f>
        <v>0.35</v>
      </c>
      <c r="O18" s="11">
        <f>'3'!B35</f>
        <v>0.15</v>
      </c>
      <c r="P18" s="11">
        <f>'3'!B36</f>
        <v>0</v>
      </c>
      <c r="Q18" s="11">
        <f>'3'!B37</f>
        <v>0</v>
      </c>
      <c r="R18" s="11">
        <f>'3'!B38</f>
        <v>0</v>
      </c>
      <c r="S18" s="11">
        <f>'3'!B39</f>
        <v>0</v>
      </c>
      <c r="T18" s="11">
        <f>'3'!B40</f>
        <v>0.2</v>
      </c>
      <c r="U18" s="12">
        <f>+SUM(I18:T18)</f>
        <v>0.7</v>
      </c>
      <c r="V18" s="333" t="str">
        <f>+'3'!B48</f>
        <v>se enviaron 130 encuestas, respondieron 46 y de estas 11 casos presentaron puntuaciones muy bajas frente a todos los aspectos abordados por la encuesta, lo cual afectó los resultados del indicador, obteniendo un  resultado de satisfacción del 70%. En términos generales se observa la baja participación de los funcionarios en el diligenciamiento de las encuestas, lo que impide tener una percepción de las capacitaciones más amplia. Los resultados de las encuestas y el documento de análisis del indicador se pueden consultar en el siguiente link: https://drive.google.com/drive/u/1/folders/1WRcxZfKlQEVtJaE6oY-gtP01Gdvj4i_w</v>
      </c>
      <c r="W18" s="334"/>
      <c r="X18" s="5"/>
      <c r="Y18" s="5"/>
      <c r="Z18" s="5"/>
    </row>
    <row r="19" spans="1:26" ht="51" customHeight="1">
      <c r="A19" s="324"/>
      <c r="B19" s="324"/>
      <c r="C19" s="324"/>
      <c r="D19" s="324"/>
      <c r="E19" s="324"/>
      <c r="F19" s="324"/>
      <c r="G19" s="324"/>
      <c r="H19" s="10" t="str">
        <f>+'3'!E21</f>
        <v>Total de respuestas</v>
      </c>
      <c r="I19" s="11">
        <f>+'3'!D29</f>
        <v>0.2</v>
      </c>
      <c r="J19" s="11">
        <f>+'3'!D30</f>
        <v>0</v>
      </c>
      <c r="K19" s="11">
        <f>+'3'!D31</f>
        <v>0</v>
      </c>
      <c r="L19" s="11">
        <f>+'3'!D32</f>
        <v>0.15</v>
      </c>
      <c r="M19" s="11">
        <f>+'3'!D33</f>
        <v>0</v>
      </c>
      <c r="N19" s="11">
        <f>+'3'!D34</f>
        <v>0</v>
      </c>
      <c r="O19" s="11">
        <f>+'3'!D35</f>
        <v>0.15</v>
      </c>
      <c r="P19" s="11">
        <f>+'3'!D36</f>
        <v>0</v>
      </c>
      <c r="Q19" s="11">
        <f>+'3'!D37</f>
        <v>0</v>
      </c>
      <c r="R19" s="11">
        <f>+'3'!D38</f>
        <v>0</v>
      </c>
      <c r="S19" s="11">
        <f>+'3'!D39</f>
        <v>0</v>
      </c>
      <c r="T19" s="11">
        <f>+'3'!D40</f>
        <v>0.3</v>
      </c>
      <c r="U19" s="12">
        <f>SUM(I19:T19)</f>
        <v>0.8</v>
      </c>
      <c r="V19" s="335"/>
      <c r="W19" s="336"/>
      <c r="X19" s="5"/>
      <c r="Y19" s="5"/>
      <c r="Z19" s="5"/>
    </row>
    <row r="20" spans="1:26" ht="98.25" customHeight="1">
      <c r="A20" s="325"/>
      <c r="B20" s="325"/>
      <c r="C20" s="325"/>
      <c r="D20" s="325"/>
      <c r="E20" s="325"/>
      <c r="F20" s="325"/>
      <c r="G20" s="325"/>
      <c r="H20" s="314" t="s">
        <v>37</v>
      </c>
      <c r="I20" s="315">
        <f t="shared" ref="I20:U20" si="2">IFERROR(+I18/I19,)</f>
        <v>0</v>
      </c>
      <c r="J20" s="315">
        <f t="shared" si="2"/>
        <v>0</v>
      </c>
      <c r="K20" s="315">
        <f t="shared" si="2"/>
        <v>0</v>
      </c>
      <c r="L20" s="315">
        <f t="shared" si="2"/>
        <v>0</v>
      </c>
      <c r="M20" s="315">
        <f t="shared" si="2"/>
        <v>0</v>
      </c>
      <c r="N20" s="315">
        <f t="shared" si="2"/>
        <v>0</v>
      </c>
      <c r="O20" s="315">
        <f t="shared" si="2"/>
        <v>1</v>
      </c>
      <c r="P20" s="315">
        <f t="shared" si="2"/>
        <v>0</v>
      </c>
      <c r="Q20" s="315">
        <f t="shared" si="2"/>
        <v>0</v>
      </c>
      <c r="R20" s="315">
        <f t="shared" si="2"/>
        <v>0</v>
      </c>
      <c r="S20" s="315">
        <f t="shared" si="2"/>
        <v>0</v>
      </c>
      <c r="T20" s="315">
        <f t="shared" si="2"/>
        <v>0.66666666666666674</v>
      </c>
      <c r="U20" s="316">
        <f t="shared" si="2"/>
        <v>0.87499999999999989</v>
      </c>
      <c r="V20" s="337"/>
      <c r="W20" s="338"/>
      <c r="X20" s="5"/>
      <c r="Y20" s="5"/>
      <c r="Z20" s="5"/>
    </row>
    <row r="21" spans="1:26" ht="51" customHeight="1">
      <c r="A21" s="323">
        <v>4</v>
      </c>
      <c r="B21" s="326" t="s">
        <v>33</v>
      </c>
      <c r="C21" s="326" t="s">
        <v>34</v>
      </c>
      <c r="D21" s="327" t="s">
        <v>35</v>
      </c>
      <c r="E21" s="326" t="s">
        <v>36</v>
      </c>
      <c r="F21" s="332" t="str">
        <f>+'4'!E8</f>
        <v>Actualizar el 100 % del estado de las vacantes cargadas en la Oferta Pública de Empleos- OPEC</v>
      </c>
      <c r="G21" s="326" t="str">
        <f>+'4'!B14</f>
        <v>Porcentaje actualizado del estado de las vacantes cargadas en la Oferta Pública de Empleos- OPEC</v>
      </c>
      <c r="H21" s="10" t="str">
        <f>+'4'!B21</f>
        <v>Sumatoria de vacantes definitivas actualizadas en la OPEC</v>
      </c>
      <c r="I21" s="11">
        <f>'4'!B29</f>
        <v>0</v>
      </c>
      <c r="J21" s="11">
        <f>'4'!B30</f>
        <v>0</v>
      </c>
      <c r="K21" s="11">
        <f>'4'!B31</f>
        <v>0</v>
      </c>
      <c r="L21" s="11">
        <f>'4'!B32</f>
        <v>0.25</v>
      </c>
      <c r="M21" s="11">
        <f>'4'!B33</f>
        <v>0.25</v>
      </c>
      <c r="N21" s="11">
        <f>'4'!B34</f>
        <v>0</v>
      </c>
      <c r="O21" s="11">
        <f>'4'!B35</f>
        <v>0</v>
      </c>
      <c r="P21" s="11">
        <f>'4'!B36</f>
        <v>0</v>
      </c>
      <c r="Q21" s="11">
        <f>'4'!B37</f>
        <v>0</v>
      </c>
      <c r="R21" s="11">
        <f>'4'!B38</f>
        <v>0</v>
      </c>
      <c r="S21" s="11">
        <f>'4'!B39</f>
        <v>0</v>
      </c>
      <c r="T21" s="11">
        <v>0.5</v>
      </c>
      <c r="U21" s="12">
        <f>+SUM(I21:T21)</f>
        <v>1</v>
      </c>
      <c r="V21" s="333" t="str">
        <f>+'4'!B48</f>
        <v>Identificación del estado de las vacantes de la planta de personal de la SDM y cargue de la información en el aplicativo SIMO.</v>
      </c>
      <c r="W21" s="334"/>
      <c r="X21" s="5"/>
      <c r="Y21" s="5"/>
      <c r="Z21" s="5"/>
    </row>
    <row r="22" spans="1:26" ht="51" customHeight="1">
      <c r="A22" s="324"/>
      <c r="B22" s="324"/>
      <c r="C22" s="324"/>
      <c r="D22" s="324"/>
      <c r="E22" s="324"/>
      <c r="F22" s="324"/>
      <c r="G22" s="324"/>
      <c r="H22" s="10" t="str">
        <f>+'4'!E21</f>
        <v>Total de vacantes definitivas</v>
      </c>
      <c r="I22" s="11">
        <f>+'4'!D29</f>
        <v>0.1</v>
      </c>
      <c r="J22" s="11">
        <f>+'4'!D30</f>
        <v>0</v>
      </c>
      <c r="K22" s="11">
        <f>+'4'!D31</f>
        <v>0</v>
      </c>
      <c r="L22" s="11">
        <f>+'4'!D32</f>
        <v>0</v>
      </c>
      <c r="M22" s="11">
        <f>+'4'!D33</f>
        <v>0.4</v>
      </c>
      <c r="N22" s="11">
        <f>+'4'!D34</f>
        <v>0</v>
      </c>
      <c r="O22" s="11">
        <f>+'4'!D35</f>
        <v>0</v>
      </c>
      <c r="P22" s="11">
        <f>+'4'!D36</f>
        <v>0</v>
      </c>
      <c r="Q22" s="11">
        <f>+'4'!D37</f>
        <v>0</v>
      </c>
      <c r="R22" s="11">
        <f>+'4'!D38</f>
        <v>0</v>
      </c>
      <c r="S22" s="11">
        <f>+'4'!D39</f>
        <v>0</v>
      </c>
      <c r="T22" s="11">
        <f>+'4'!D40</f>
        <v>0.5</v>
      </c>
      <c r="U22" s="12">
        <f>SUM(I22:T22)</f>
        <v>1</v>
      </c>
      <c r="V22" s="335"/>
      <c r="W22" s="336"/>
      <c r="X22" s="5"/>
      <c r="Y22" s="5"/>
      <c r="Z22" s="5"/>
    </row>
    <row r="23" spans="1:26" ht="51" customHeight="1">
      <c r="A23" s="325"/>
      <c r="B23" s="325"/>
      <c r="C23" s="325"/>
      <c r="D23" s="325"/>
      <c r="E23" s="325"/>
      <c r="F23" s="325"/>
      <c r="G23" s="325"/>
      <c r="H23" s="314" t="s">
        <v>37</v>
      </c>
      <c r="I23" s="315">
        <f t="shared" ref="I23:U23" si="3">IFERROR(+I21/I22,)</f>
        <v>0</v>
      </c>
      <c r="J23" s="315">
        <f t="shared" si="3"/>
        <v>0</v>
      </c>
      <c r="K23" s="315">
        <f t="shared" si="3"/>
        <v>0</v>
      </c>
      <c r="L23" s="315">
        <f t="shared" si="3"/>
        <v>0</v>
      </c>
      <c r="M23" s="315">
        <f t="shared" si="3"/>
        <v>0.625</v>
      </c>
      <c r="N23" s="315">
        <f t="shared" si="3"/>
        <v>0</v>
      </c>
      <c r="O23" s="315">
        <f t="shared" si="3"/>
        <v>0</v>
      </c>
      <c r="P23" s="315">
        <f t="shared" si="3"/>
        <v>0</v>
      </c>
      <c r="Q23" s="315">
        <f t="shared" si="3"/>
        <v>0</v>
      </c>
      <c r="R23" s="315">
        <f t="shared" si="3"/>
        <v>0</v>
      </c>
      <c r="S23" s="315">
        <f t="shared" si="3"/>
        <v>0</v>
      </c>
      <c r="T23" s="315">
        <f t="shared" si="3"/>
        <v>1</v>
      </c>
      <c r="U23" s="316">
        <f t="shared" si="3"/>
        <v>1</v>
      </c>
      <c r="V23" s="337"/>
      <c r="W23" s="338"/>
      <c r="X23" s="5"/>
      <c r="Y23" s="5"/>
      <c r="Z23" s="5"/>
    </row>
    <row r="24" spans="1:26" ht="51" customHeight="1">
      <c r="A24" s="323">
        <v>5</v>
      </c>
      <c r="B24" s="326" t="s">
        <v>33</v>
      </c>
      <c r="C24" s="326" t="s">
        <v>34</v>
      </c>
      <c r="D24" s="327" t="s">
        <v>35</v>
      </c>
      <c r="E24" s="326" t="s">
        <v>36</v>
      </c>
      <c r="F24" s="328" t="str">
        <f>+'5'!E8</f>
        <v>Actualizar el 100 % de la base de datos de la planta de personal, identificando las vacantes definitivas y/o temporales y su correspondiente provision en los casos que proceda</v>
      </c>
      <c r="G24" s="326" t="str">
        <f>+'5'!B14</f>
        <v>Porcentaje actualizado de la base de datos de la planta de personal, identificando las vacantes definitivas y/o temporales y su correspondiente provision en los casos que proceda</v>
      </c>
      <c r="H24" s="10" t="str">
        <f>+'5'!B21</f>
        <v>Porcentaje de actualizacion alcanzado</v>
      </c>
      <c r="I24" s="11">
        <f>'5'!B29</f>
        <v>0</v>
      </c>
      <c r="J24" s="11">
        <f>'5'!B30</f>
        <v>0</v>
      </c>
      <c r="K24" s="11">
        <f>'5'!B31</f>
        <v>0</v>
      </c>
      <c r="L24" s="11">
        <f>'5'!B32</f>
        <v>0</v>
      </c>
      <c r="M24" s="11">
        <f>'5'!B33</f>
        <v>0.5</v>
      </c>
      <c r="N24" s="11">
        <f>'5'!B34</f>
        <v>0</v>
      </c>
      <c r="O24" s="11">
        <f>'5'!B35</f>
        <v>0</v>
      </c>
      <c r="P24" s="11">
        <f>'5'!B36</f>
        <v>0</v>
      </c>
      <c r="Q24" s="11">
        <f>'5'!B37</f>
        <v>0</v>
      </c>
      <c r="R24" s="11">
        <f>'5'!B38</f>
        <v>0</v>
      </c>
      <c r="S24" s="11">
        <f>'5'!B39</f>
        <v>0</v>
      </c>
      <c r="T24" s="11">
        <v>0.5</v>
      </c>
      <c r="U24" s="12">
        <f>+SUM(I24:T24)</f>
        <v>1</v>
      </c>
      <c r="V24" s="333" t="str">
        <f>+'5'!B48</f>
        <v>En la matriz Consolidado planta 530 cargos 30112020  se encuentran identificados los empleos que fueron sujetos de modificación en su provisión en el 2 semestre del año 2020.</v>
      </c>
      <c r="W24" s="334"/>
      <c r="X24" s="5"/>
      <c r="Y24" s="5"/>
      <c r="Z24" s="5"/>
    </row>
    <row r="25" spans="1:26" ht="51" customHeight="1">
      <c r="A25" s="324"/>
      <c r="B25" s="324"/>
      <c r="C25" s="324"/>
      <c r="D25" s="324"/>
      <c r="E25" s="324"/>
      <c r="F25" s="324"/>
      <c r="G25" s="324"/>
      <c r="H25" s="10" t="str">
        <f>+'5'!E21</f>
        <v>Porcentaje de avance programado</v>
      </c>
      <c r="I25" s="11">
        <f>+'5'!D29</f>
        <v>0</v>
      </c>
      <c r="J25" s="11">
        <f>+'5'!D30</f>
        <v>0</v>
      </c>
      <c r="K25" s="11">
        <f>+'5'!D31</f>
        <v>0</v>
      </c>
      <c r="L25" s="11">
        <f>+'5'!D32</f>
        <v>0</v>
      </c>
      <c r="M25" s="11">
        <f>+'5'!D33</f>
        <v>0.5</v>
      </c>
      <c r="N25" s="11">
        <f>+'5'!D34</f>
        <v>0</v>
      </c>
      <c r="O25" s="11">
        <f>+'5'!D35</f>
        <v>0</v>
      </c>
      <c r="P25" s="11">
        <f>+'5'!D36</f>
        <v>0</v>
      </c>
      <c r="Q25" s="11">
        <f>+'5'!D37</f>
        <v>0</v>
      </c>
      <c r="R25" s="11">
        <f>+'5'!D38</f>
        <v>0</v>
      </c>
      <c r="S25" s="11">
        <f>+'5'!D39</f>
        <v>0</v>
      </c>
      <c r="T25" s="11">
        <f>+'5'!D40</f>
        <v>0.5</v>
      </c>
      <c r="U25" s="12">
        <f>SUM(I25:T25)</f>
        <v>1</v>
      </c>
      <c r="V25" s="335"/>
      <c r="W25" s="336"/>
      <c r="X25" s="5"/>
      <c r="Y25" s="5"/>
      <c r="Z25" s="5"/>
    </row>
    <row r="26" spans="1:26" ht="51" customHeight="1">
      <c r="A26" s="325"/>
      <c r="B26" s="325"/>
      <c r="C26" s="325"/>
      <c r="D26" s="325"/>
      <c r="E26" s="325"/>
      <c r="F26" s="325"/>
      <c r="G26" s="325"/>
      <c r="H26" s="314" t="s">
        <v>37</v>
      </c>
      <c r="I26" s="315">
        <f t="shared" ref="I26:U26" si="4">IFERROR(+I24/I25,)</f>
        <v>0</v>
      </c>
      <c r="J26" s="315">
        <f t="shared" si="4"/>
        <v>0</v>
      </c>
      <c r="K26" s="315">
        <f t="shared" si="4"/>
        <v>0</v>
      </c>
      <c r="L26" s="315">
        <f t="shared" si="4"/>
        <v>0</v>
      </c>
      <c r="M26" s="315">
        <f t="shared" si="4"/>
        <v>1</v>
      </c>
      <c r="N26" s="315">
        <f t="shared" si="4"/>
        <v>0</v>
      </c>
      <c r="O26" s="315">
        <f t="shared" si="4"/>
        <v>0</v>
      </c>
      <c r="P26" s="315">
        <f t="shared" si="4"/>
        <v>0</v>
      </c>
      <c r="Q26" s="315">
        <f t="shared" si="4"/>
        <v>0</v>
      </c>
      <c r="R26" s="315">
        <f t="shared" si="4"/>
        <v>0</v>
      </c>
      <c r="S26" s="315">
        <f t="shared" si="4"/>
        <v>0</v>
      </c>
      <c r="T26" s="315">
        <f t="shared" si="4"/>
        <v>1</v>
      </c>
      <c r="U26" s="316">
        <f t="shared" si="4"/>
        <v>1</v>
      </c>
      <c r="V26" s="337"/>
      <c r="W26" s="338"/>
      <c r="X26" s="5"/>
      <c r="Y26" s="5"/>
      <c r="Z26" s="5"/>
    </row>
    <row r="27" spans="1:26" ht="51" customHeight="1">
      <c r="A27" s="323">
        <v>6</v>
      </c>
      <c r="B27" s="326" t="s">
        <v>33</v>
      </c>
      <c r="C27" s="326" t="s">
        <v>38</v>
      </c>
      <c r="D27" s="327" t="s">
        <v>35</v>
      </c>
      <c r="E27" s="326" t="s">
        <v>36</v>
      </c>
      <c r="F27" s="328" t="str">
        <f>+'6'!E8</f>
        <v>Obtener el 80% porciento de satisfacción de los funcionarios en las actividades desarrolladas en el Plan de bienestar social y mejoramiento del Clima institucional</v>
      </c>
      <c r="G27" s="326" t="str">
        <f>+'6'!B14</f>
        <v>Porcentaje obtenido de satisfacción de los funcionarios en las actividades desarrolladas en el Plan de bienestar social y mejoramiento del Clima institucional</v>
      </c>
      <c r="H27" s="10" t="str">
        <f>+'6'!B21</f>
        <v xml:space="preserve">Sumatoria de encuestas con un resultado satisfactorio  </v>
      </c>
      <c r="I27" s="11">
        <f>'6'!B29</f>
        <v>0.2</v>
      </c>
      <c r="J27" s="11">
        <f>'6'!B30</f>
        <v>0</v>
      </c>
      <c r="K27" s="11">
        <f>'6'!B31</f>
        <v>0</v>
      </c>
      <c r="L27" s="11">
        <f>'6'!B32</f>
        <v>0</v>
      </c>
      <c r="M27" s="11">
        <f>'6'!B33</f>
        <v>0.24709999999999999</v>
      </c>
      <c r="N27" s="11">
        <f>'6'!B34</f>
        <v>0</v>
      </c>
      <c r="O27" s="11">
        <f>'6'!B35</f>
        <v>0</v>
      </c>
      <c r="P27" s="11">
        <f>'6'!B36</f>
        <v>0</v>
      </c>
      <c r="Q27" s="11">
        <f>'6'!B37</f>
        <v>0</v>
      </c>
      <c r="R27" s="11">
        <f>'6'!B38</f>
        <v>0</v>
      </c>
      <c r="S27" s="11">
        <f>'6'!B39</f>
        <v>0</v>
      </c>
      <c r="T27" s="11">
        <v>0.3</v>
      </c>
      <c r="U27" s="12">
        <f>+SUM(I27:T27)</f>
        <v>0.74709999999999999</v>
      </c>
      <c r="V27" s="333" t="str">
        <f>+'6'!B48</f>
        <v>Con corte a 31 de diciembre de 2020 se evidencia un avance del 93,39% de las actividades propuestas para la vigencia. Con respecto al resultado de las encuestas de satisfacción se obtuvo que el 98,5% de los usuarios de los servicios de bienestar reportan un nivel excelente /satisfactorio frentes a estos.</v>
      </c>
      <c r="W27" s="334"/>
      <c r="X27" s="5"/>
      <c r="Y27" s="5"/>
      <c r="Z27" s="5"/>
    </row>
    <row r="28" spans="1:26" ht="51" customHeight="1">
      <c r="A28" s="324"/>
      <c r="B28" s="324"/>
      <c r="C28" s="324"/>
      <c r="D28" s="324"/>
      <c r="E28" s="324"/>
      <c r="F28" s="324"/>
      <c r="G28" s="324"/>
      <c r="H28" s="10" t="str">
        <f>+'6'!E21</f>
        <v>Total de encuestas realizadas</v>
      </c>
      <c r="I28" s="11">
        <f>+'6'!D29</f>
        <v>0.2</v>
      </c>
      <c r="J28" s="11">
        <f>+'6'!D30</f>
        <v>0</v>
      </c>
      <c r="K28" s="11">
        <f>+'6'!D31</f>
        <v>0</v>
      </c>
      <c r="L28" s="11">
        <f>+'6'!D32</f>
        <v>0</v>
      </c>
      <c r="M28" s="11">
        <f>+'6'!D33</f>
        <v>0.3</v>
      </c>
      <c r="N28" s="11">
        <f>+'6'!D34</f>
        <v>0</v>
      </c>
      <c r="O28" s="11">
        <f>+'6'!D35</f>
        <v>0</v>
      </c>
      <c r="P28" s="11">
        <f>+'6'!D36</f>
        <v>0</v>
      </c>
      <c r="Q28" s="11">
        <f>+'6'!D37</f>
        <v>0</v>
      </c>
      <c r="R28" s="11">
        <f>+'6'!D38</f>
        <v>0</v>
      </c>
      <c r="S28" s="11">
        <v>0</v>
      </c>
      <c r="T28" s="11">
        <f>+'6'!D40</f>
        <v>0.3</v>
      </c>
      <c r="U28" s="12">
        <f>SUM(I28:T28)</f>
        <v>0.8</v>
      </c>
      <c r="V28" s="335"/>
      <c r="W28" s="336"/>
      <c r="X28" s="5"/>
      <c r="Y28" s="5"/>
      <c r="Z28" s="5"/>
    </row>
    <row r="29" spans="1:26" ht="51" customHeight="1">
      <c r="A29" s="325"/>
      <c r="B29" s="325"/>
      <c r="C29" s="325"/>
      <c r="D29" s="325"/>
      <c r="E29" s="325"/>
      <c r="F29" s="325"/>
      <c r="G29" s="325"/>
      <c r="H29" s="314" t="s">
        <v>37</v>
      </c>
      <c r="I29" s="315">
        <f t="shared" ref="I29:U29" si="5">IFERROR(+I27/I28,)</f>
        <v>1</v>
      </c>
      <c r="J29" s="315">
        <f t="shared" si="5"/>
        <v>0</v>
      </c>
      <c r="K29" s="315">
        <f t="shared" si="5"/>
        <v>0</v>
      </c>
      <c r="L29" s="315">
        <f t="shared" si="5"/>
        <v>0</v>
      </c>
      <c r="M29" s="315">
        <f t="shared" si="5"/>
        <v>0.82366666666666666</v>
      </c>
      <c r="N29" s="315">
        <f t="shared" si="5"/>
        <v>0</v>
      </c>
      <c r="O29" s="315">
        <f t="shared" si="5"/>
        <v>0</v>
      </c>
      <c r="P29" s="315">
        <f t="shared" si="5"/>
        <v>0</v>
      </c>
      <c r="Q29" s="315">
        <f t="shared" si="5"/>
        <v>0</v>
      </c>
      <c r="R29" s="315">
        <f t="shared" si="5"/>
        <v>0</v>
      </c>
      <c r="S29" s="315">
        <f t="shared" si="5"/>
        <v>0</v>
      </c>
      <c r="T29" s="315">
        <f t="shared" si="5"/>
        <v>1</v>
      </c>
      <c r="U29" s="316">
        <f t="shared" si="5"/>
        <v>0.9338749999999999</v>
      </c>
      <c r="V29" s="337"/>
      <c r="W29" s="338"/>
      <c r="X29" s="5"/>
      <c r="Y29" s="5"/>
      <c r="Z29" s="5"/>
    </row>
    <row r="30" spans="1:26" ht="51" customHeight="1">
      <c r="A30" s="323">
        <v>7</v>
      </c>
      <c r="B30" s="326" t="s">
        <v>33</v>
      </c>
      <c r="C30" s="326" t="s">
        <v>34</v>
      </c>
      <c r="D30" s="327" t="s">
        <v>35</v>
      </c>
      <c r="E30" s="326" t="s">
        <v>36</v>
      </c>
      <c r="F30" s="328" t="str">
        <f>+'7'!E8</f>
        <v>Obtener el 100 % de satisfacción de los funcionarios con los incentivos otorgados</v>
      </c>
      <c r="G30" s="326" t="str">
        <f>+'7'!B14</f>
        <v>Porcentaje obtenido de satisfacción de los funcionarios con los incentivos otorgados</v>
      </c>
      <c r="H30" s="10" t="str">
        <f>+'7'!B21</f>
        <v xml:space="preserve">Sumatoria de encuestas con un resultado satisfactorio  </v>
      </c>
      <c r="I30" s="11">
        <f>'7'!B29</f>
        <v>0</v>
      </c>
      <c r="J30" s="11">
        <f>'7'!B30</f>
        <v>0</v>
      </c>
      <c r="K30" s="11">
        <f>'7'!B31</f>
        <v>0</v>
      </c>
      <c r="L30" s="11">
        <f>'7'!B32</f>
        <v>0</v>
      </c>
      <c r="M30" s="11">
        <f>'7'!B33</f>
        <v>0</v>
      </c>
      <c r="N30" s="11">
        <f>'7'!B34</f>
        <v>0</v>
      </c>
      <c r="O30" s="11">
        <f>'7'!B35</f>
        <v>0</v>
      </c>
      <c r="P30" s="11">
        <f>'7'!B36</f>
        <v>0</v>
      </c>
      <c r="Q30" s="11">
        <f>'7'!B37</f>
        <v>0</v>
      </c>
      <c r="R30" s="11">
        <f>'7'!B38</f>
        <v>0</v>
      </c>
      <c r="S30" s="11">
        <f>'7'!B39</f>
        <v>0.56000000000000005</v>
      </c>
      <c r="T30" s="11">
        <f>'7'!IB40</f>
        <v>0</v>
      </c>
      <c r="U30" s="12">
        <f>+SUM(I30:T30)</f>
        <v>0.56000000000000005</v>
      </c>
      <c r="V30" s="333" t="str">
        <f>+'7'!B48</f>
        <v>Se efectuaron todas las actividades programadas en el Plan de Incentivos. Se enviaron 19 encuestas respondieron 9 funcionarios obteniendo un 56% de satisfacción. El cual se considera  de no satisfacción, Al momento de corroborar la información con los participantes, se percibe la incorfomidad frente al monto de recursos asignada, dada la falta de disponibilidad presupuestal. Se presentaron dos casos que manifestaron haberse equivocado en el diligenciamiento de la encuesta, puntuando todas las preguntas como TD, confundiendo con la opción TA (Totalmente de acuerdo). Otro aspecto es la demora en hacer efectivo el desembolso de los recursos. En el momento de aplicar las encuestas aún o se había hecho efectivo el desembolso de los mismos. los resultados se encuentran en el siguiente link: https://drive.google.com/drive/u/1/folders/1eqwFHoy1cJVQxVv0KwSDvmuAlzjqbrJn</v>
      </c>
      <c r="W30" s="334"/>
      <c r="X30" s="5"/>
      <c r="Y30" s="5"/>
      <c r="Z30" s="5"/>
    </row>
    <row r="31" spans="1:26" ht="51" customHeight="1">
      <c r="A31" s="324"/>
      <c r="B31" s="324"/>
      <c r="C31" s="324"/>
      <c r="D31" s="324"/>
      <c r="E31" s="324"/>
      <c r="F31" s="324"/>
      <c r="G31" s="324"/>
      <c r="H31" s="10" t="str">
        <f>+'7'!E21</f>
        <v>Total de encuestas realizadas</v>
      </c>
      <c r="I31" s="11">
        <f>+'7'!D29</f>
        <v>0</v>
      </c>
      <c r="J31" s="11">
        <f>+'7'!D30</f>
        <v>0</v>
      </c>
      <c r="K31" s="11">
        <f>+'7'!D31</f>
        <v>0</v>
      </c>
      <c r="L31" s="11">
        <f>+'7'!D32</f>
        <v>0</v>
      </c>
      <c r="M31" s="11">
        <f>+'7'!D33</f>
        <v>0</v>
      </c>
      <c r="N31" s="11">
        <f>+'7'!D34</f>
        <v>0</v>
      </c>
      <c r="O31" s="11">
        <f>+'7'!D35</f>
        <v>0</v>
      </c>
      <c r="P31" s="11">
        <f>+'7'!D36</f>
        <v>0</v>
      </c>
      <c r="Q31" s="11">
        <f>+'7'!D37</f>
        <v>0</v>
      </c>
      <c r="R31" s="11">
        <f>+'7'!D38</f>
        <v>0</v>
      </c>
      <c r="S31" s="11">
        <f>+'7'!D39</f>
        <v>0</v>
      </c>
      <c r="T31" s="11">
        <f>+'7'!D40</f>
        <v>1</v>
      </c>
      <c r="U31" s="12">
        <f>SUM(I31:T31)</f>
        <v>1</v>
      </c>
      <c r="V31" s="335"/>
      <c r="W31" s="336"/>
      <c r="X31" s="5"/>
      <c r="Y31" s="5"/>
      <c r="Z31" s="5"/>
    </row>
    <row r="32" spans="1:26" ht="96" customHeight="1">
      <c r="A32" s="325"/>
      <c r="B32" s="325"/>
      <c r="C32" s="325"/>
      <c r="D32" s="325"/>
      <c r="E32" s="325"/>
      <c r="F32" s="325"/>
      <c r="G32" s="325"/>
      <c r="H32" s="314" t="s">
        <v>37</v>
      </c>
      <c r="I32" s="315">
        <f t="shared" ref="I32:U32" si="6">IFERROR(+I30/I31,)</f>
        <v>0</v>
      </c>
      <c r="J32" s="315">
        <f t="shared" si="6"/>
        <v>0</v>
      </c>
      <c r="K32" s="315">
        <f t="shared" si="6"/>
        <v>0</v>
      </c>
      <c r="L32" s="315">
        <f t="shared" si="6"/>
        <v>0</v>
      </c>
      <c r="M32" s="315">
        <f t="shared" si="6"/>
        <v>0</v>
      </c>
      <c r="N32" s="315">
        <f t="shared" si="6"/>
        <v>0</v>
      </c>
      <c r="O32" s="315">
        <f t="shared" si="6"/>
        <v>0</v>
      </c>
      <c r="P32" s="315">
        <f t="shared" si="6"/>
        <v>0</v>
      </c>
      <c r="Q32" s="315">
        <f t="shared" si="6"/>
        <v>0</v>
      </c>
      <c r="R32" s="315">
        <f t="shared" si="6"/>
        <v>0</v>
      </c>
      <c r="S32" s="315">
        <f t="shared" si="6"/>
        <v>0</v>
      </c>
      <c r="T32" s="315">
        <f t="shared" si="6"/>
        <v>0</v>
      </c>
      <c r="U32" s="316">
        <f t="shared" si="6"/>
        <v>0.56000000000000005</v>
      </c>
      <c r="V32" s="337"/>
      <c r="W32" s="338"/>
      <c r="X32" s="5"/>
      <c r="Y32" s="5"/>
      <c r="Z32" s="5"/>
    </row>
    <row r="33" spans="1:26" ht="51" customHeight="1">
      <c r="A33" s="323">
        <v>8</v>
      </c>
      <c r="B33" s="326" t="s">
        <v>33</v>
      </c>
      <c r="C33" s="326" t="s">
        <v>38</v>
      </c>
      <c r="D33" s="327" t="s">
        <v>35</v>
      </c>
      <c r="E33" s="326" t="s">
        <v>36</v>
      </c>
      <c r="F33" s="328" t="str">
        <f>+'8'!E8</f>
        <v>Cumplir el 80 % a los criterios de estructura para el Sistema de gestión de Seguridad y Salud en el Trabajo.</v>
      </c>
      <c r="G33" s="326" t="str">
        <f>+'8'!B14</f>
        <v>Porcentaje cumplido a los criterios de estructura para el Sistema de gestión de Seguridad y Salud en el Trabajo.</v>
      </c>
      <c r="H33" s="10" t="str">
        <f>+'8'!B21</f>
        <v>Número de criterios legales de estructura del SG SST cumplidos</v>
      </c>
      <c r="I33" s="11">
        <f>'8'!B29</f>
        <v>0.35</v>
      </c>
      <c r="J33" s="11">
        <f>'8'!B30</f>
        <v>0</v>
      </c>
      <c r="K33" s="11">
        <f>'8'!B31</f>
        <v>0</v>
      </c>
      <c r="L33" s="11">
        <f>'8'!B32</f>
        <v>0</v>
      </c>
      <c r="M33" s="11">
        <f>'8'!B33</f>
        <v>0</v>
      </c>
      <c r="N33" s="11">
        <f>'8'!B34</f>
        <v>0</v>
      </c>
      <c r="O33" s="11">
        <f>'8'!B35</f>
        <v>0</v>
      </c>
      <c r="P33" s="11">
        <f>'8'!B36</f>
        <v>0</v>
      </c>
      <c r="Q33" s="11">
        <f>'8'!B37</f>
        <v>0</v>
      </c>
      <c r="R33" s="11">
        <f>'8'!B38</f>
        <v>0</v>
      </c>
      <c r="S33" s="11">
        <f>'8'!B39</f>
        <v>0</v>
      </c>
      <c r="T33" s="11">
        <v>0.45</v>
      </c>
      <c r="U33" s="12">
        <f>+SUM(I33:T33)</f>
        <v>0.8</v>
      </c>
      <c r="V33" s="333" t="str">
        <f>+'8'!B48</f>
        <v xml:space="preserve">Se realizó la evaluación inicial del SG-SST teniendo en cuenta los  resultados del año 2020, siendo  uno de los insumos para estructurar el plan anual de trabajo 2021. </v>
      </c>
      <c r="W33" s="334"/>
      <c r="X33" s="5"/>
      <c r="Y33" s="5"/>
      <c r="Z33" s="5"/>
    </row>
    <row r="34" spans="1:26" ht="51" customHeight="1">
      <c r="A34" s="324"/>
      <c r="B34" s="324"/>
      <c r="C34" s="324"/>
      <c r="D34" s="324"/>
      <c r="E34" s="324"/>
      <c r="F34" s="324"/>
      <c r="G34" s="324"/>
      <c r="H34" s="10" t="str">
        <f>+'8'!E21</f>
        <v>Total de criterios legales de estructura del SG SST</v>
      </c>
      <c r="I34" s="11">
        <f>+'8'!D29</f>
        <v>0.4</v>
      </c>
      <c r="J34" s="11">
        <f>+'8'!D30</f>
        <v>0</v>
      </c>
      <c r="K34" s="11">
        <f>+'8'!D31</f>
        <v>0</v>
      </c>
      <c r="L34" s="11">
        <f>+'8'!D32</f>
        <v>0</v>
      </c>
      <c r="M34" s="11">
        <f>+'8'!D33</f>
        <v>0</v>
      </c>
      <c r="N34" s="11">
        <f>+'8'!D34</f>
        <v>0</v>
      </c>
      <c r="O34" s="11">
        <f>+'8'!D35</f>
        <v>0</v>
      </c>
      <c r="P34" s="11">
        <f>+'8'!D36</f>
        <v>0</v>
      </c>
      <c r="Q34" s="11">
        <f>+'8'!D37</f>
        <v>0</v>
      </c>
      <c r="R34" s="11">
        <f>+'8'!D38</f>
        <v>0</v>
      </c>
      <c r="S34" s="11">
        <f>+'8'!D39</f>
        <v>0</v>
      </c>
      <c r="T34" s="11">
        <f>+'8'!D40</f>
        <v>0.4</v>
      </c>
      <c r="U34" s="12">
        <f>SUM(I34:T34)</f>
        <v>0.8</v>
      </c>
      <c r="V34" s="335"/>
      <c r="W34" s="336"/>
      <c r="X34" s="5"/>
      <c r="Y34" s="5"/>
      <c r="Z34" s="5"/>
    </row>
    <row r="35" spans="1:26" ht="51" customHeight="1">
      <c r="A35" s="325"/>
      <c r="B35" s="325"/>
      <c r="C35" s="325"/>
      <c r="D35" s="325"/>
      <c r="E35" s="325"/>
      <c r="F35" s="325"/>
      <c r="G35" s="325"/>
      <c r="H35" s="314" t="s">
        <v>37</v>
      </c>
      <c r="I35" s="315">
        <f>IFERROR(+I33/I34,)</f>
        <v>0.87499999999999989</v>
      </c>
      <c r="J35" s="315">
        <f t="shared" ref="J35:S35" si="7">IFERROR(+J33/J34,)</f>
        <v>0</v>
      </c>
      <c r="K35" s="315">
        <f t="shared" si="7"/>
        <v>0</v>
      </c>
      <c r="L35" s="315">
        <f t="shared" si="7"/>
        <v>0</v>
      </c>
      <c r="M35" s="315">
        <f t="shared" si="7"/>
        <v>0</v>
      </c>
      <c r="N35" s="315">
        <f t="shared" si="7"/>
        <v>0</v>
      </c>
      <c r="O35" s="315">
        <f t="shared" si="7"/>
        <v>0</v>
      </c>
      <c r="P35" s="315">
        <f t="shared" si="7"/>
        <v>0</v>
      </c>
      <c r="Q35" s="315">
        <f t="shared" si="7"/>
        <v>0</v>
      </c>
      <c r="R35" s="315">
        <f t="shared" si="7"/>
        <v>0</v>
      </c>
      <c r="S35" s="315">
        <f t="shared" si="7"/>
        <v>0</v>
      </c>
      <c r="T35" s="315">
        <f>IFERROR(+T33/T34,)</f>
        <v>1.125</v>
      </c>
      <c r="U35" s="316">
        <f>IFERROR(+U33/U34,)</f>
        <v>1</v>
      </c>
      <c r="V35" s="337"/>
      <c r="W35" s="338"/>
      <c r="X35" s="5"/>
      <c r="Y35" s="5"/>
      <c r="Z35" s="5"/>
    </row>
    <row r="36" spans="1:26" ht="51" customHeight="1">
      <c r="A36" s="323">
        <v>9</v>
      </c>
      <c r="B36" s="326" t="s">
        <v>33</v>
      </c>
      <c r="C36" s="326" t="s">
        <v>38</v>
      </c>
      <c r="D36" s="327" t="s">
        <v>35</v>
      </c>
      <c r="E36" s="326" t="s">
        <v>36</v>
      </c>
      <c r="F36" s="328" t="str">
        <f>+'9'!E8</f>
        <v>Cumplir el 85 % de los requisitos mínimos de la Resolución 0312 de 2019 del SG SST en la entidad.</v>
      </c>
      <c r="G36" s="326" t="str">
        <f>+'9'!B14</f>
        <v>Porcentaje cumplido de los requisitos mínimos de la Resolución 0312 de 2019 del SG SST en la entidad.</v>
      </c>
      <c r="H36" s="10" t="str">
        <f>+'9'!B21</f>
        <v>Número de Estándares que presentan cumplimiento de la Resolución 0312 de 2019</v>
      </c>
      <c r="I36" s="11">
        <f>'9'!B29</f>
        <v>0.376</v>
      </c>
      <c r="J36" s="11">
        <f>'9'!B30</f>
        <v>0</v>
      </c>
      <c r="K36" s="11">
        <f>'9'!B31</f>
        <v>0</v>
      </c>
      <c r="L36" s="11">
        <f>'9'!B32</f>
        <v>0</v>
      </c>
      <c r="M36" s="11">
        <f>'9'!B33</f>
        <v>0</v>
      </c>
      <c r="N36" s="11">
        <f>'9'!B34</f>
        <v>0</v>
      </c>
      <c r="O36" s="11">
        <f>'9'!B35</f>
        <v>0</v>
      </c>
      <c r="P36" s="11">
        <f>'9'!B36</f>
        <v>0</v>
      </c>
      <c r="Q36" s="11">
        <f>'9'!B37</f>
        <v>0</v>
      </c>
      <c r="R36" s="11">
        <f>'9'!B38</f>
        <v>0</v>
      </c>
      <c r="S36" s="11">
        <f>'9'!B39</f>
        <v>0</v>
      </c>
      <c r="T36" s="11">
        <f>'9'!B40</f>
        <v>0.47399999999999998</v>
      </c>
      <c r="U36" s="12">
        <f>+SUM(I36:T36)</f>
        <v>0.85</v>
      </c>
      <c r="V36" s="333" t="str">
        <f>+'9'!B48</f>
        <v>La evaluación de los estándares se realizó al inicio de enero/20 evaluando el año 2019 para realizar el plan de trabajo del año 2020 y se obtuvo un porcentaje de cumplimiento de 92,25%, en una escala de 100% y se realizó la verificación de los requisitos de acuerdo de la Resolución 0312 con herramienta del Departamento Administrativo del Servicio Civil Distrital el 24/11/2020 y se tiene un porcentaje de cumplimiento del 92.5%. Evidencia A8</v>
      </c>
      <c r="W36" s="334"/>
      <c r="X36" s="5"/>
      <c r="Y36" s="5"/>
      <c r="Z36" s="5"/>
    </row>
    <row r="37" spans="1:26" ht="51" customHeight="1">
      <c r="A37" s="324"/>
      <c r="B37" s="324"/>
      <c r="C37" s="324"/>
      <c r="D37" s="324"/>
      <c r="E37" s="324"/>
      <c r="F37" s="324"/>
      <c r="G37" s="324"/>
      <c r="H37" s="10" t="str">
        <f>+'9'!E21</f>
        <v xml:space="preserve"> Número total de Estándares Mínimos de la Resolución 0312 de 2019</v>
      </c>
      <c r="I37" s="11">
        <f>+'9'!D29</f>
        <v>0</v>
      </c>
      <c r="J37" s="11">
        <f>+'9'!D30</f>
        <v>0</v>
      </c>
      <c r="K37" s="11">
        <f>+'9'!D31</f>
        <v>0</v>
      </c>
      <c r="L37" s="11">
        <f>+'9'!D32</f>
        <v>0</v>
      </c>
      <c r="M37" s="11">
        <f>+'9'!D33</f>
        <v>0.42499999999999999</v>
      </c>
      <c r="N37" s="11">
        <f>+'9'!D34</f>
        <v>0</v>
      </c>
      <c r="O37" s="11">
        <f>+'9'!D35</f>
        <v>0</v>
      </c>
      <c r="P37" s="11">
        <f>+'9'!D36</f>
        <v>0</v>
      </c>
      <c r="Q37" s="11">
        <f>+'9'!D37</f>
        <v>0</v>
      </c>
      <c r="R37" s="11">
        <f>+'9'!D38</f>
        <v>0</v>
      </c>
      <c r="S37" s="11">
        <f>+'9'!D39</f>
        <v>0</v>
      </c>
      <c r="T37" s="11">
        <f>+'9'!D40</f>
        <v>0.42499999999999999</v>
      </c>
      <c r="U37" s="12">
        <f>SUM(I37:T37)</f>
        <v>0.85</v>
      </c>
      <c r="V37" s="335"/>
      <c r="W37" s="336"/>
      <c r="X37" s="5"/>
      <c r="Y37" s="5"/>
      <c r="Z37" s="5"/>
    </row>
    <row r="38" spans="1:26" ht="51" customHeight="1">
      <c r="A38" s="325"/>
      <c r="B38" s="325"/>
      <c r="C38" s="325"/>
      <c r="D38" s="325"/>
      <c r="E38" s="325"/>
      <c r="F38" s="325"/>
      <c r="G38" s="325"/>
      <c r="H38" s="314" t="s">
        <v>37</v>
      </c>
      <c r="I38" s="315">
        <f t="shared" ref="I38:U38" si="8">IFERROR(+I36/I37,)</f>
        <v>0</v>
      </c>
      <c r="J38" s="315">
        <f t="shared" si="8"/>
        <v>0</v>
      </c>
      <c r="K38" s="315">
        <f t="shared" si="8"/>
        <v>0</v>
      </c>
      <c r="L38" s="315">
        <f t="shared" si="8"/>
        <v>0</v>
      </c>
      <c r="M38" s="315">
        <f t="shared" si="8"/>
        <v>0</v>
      </c>
      <c r="N38" s="315">
        <f t="shared" si="8"/>
        <v>0</v>
      </c>
      <c r="O38" s="315">
        <f t="shared" si="8"/>
        <v>0</v>
      </c>
      <c r="P38" s="315">
        <f t="shared" si="8"/>
        <v>0</v>
      </c>
      <c r="Q38" s="315">
        <f t="shared" si="8"/>
        <v>0</v>
      </c>
      <c r="R38" s="315">
        <f t="shared" si="8"/>
        <v>0</v>
      </c>
      <c r="S38" s="315">
        <f t="shared" si="8"/>
        <v>0</v>
      </c>
      <c r="T38" s="315">
        <f t="shared" si="8"/>
        <v>1.1152941176470588</v>
      </c>
      <c r="U38" s="316">
        <f t="shared" si="8"/>
        <v>1</v>
      </c>
      <c r="V38" s="337"/>
      <c r="W38" s="338"/>
      <c r="X38" s="5"/>
      <c r="Y38" s="5"/>
      <c r="Z38" s="5"/>
    </row>
    <row r="39" spans="1:26" ht="51" customHeight="1">
      <c r="A39" s="323">
        <v>10</v>
      </c>
      <c r="B39" s="326" t="s">
        <v>33</v>
      </c>
      <c r="C39" s="326" t="s">
        <v>38</v>
      </c>
      <c r="D39" s="327" t="s">
        <v>35</v>
      </c>
      <c r="E39" s="326" t="s">
        <v>36</v>
      </c>
      <c r="F39" s="328" t="str">
        <f>+'10'!B14</f>
        <v>Porcentaje ejecutado del Plan de Trabajo Anual del SG SST</v>
      </c>
      <c r="G39" s="326" t="str">
        <f>+'10'!B14</f>
        <v>Porcentaje ejecutado del Plan de Trabajo Anual del SG SST</v>
      </c>
      <c r="H39" s="10" t="str">
        <f>+'10'!B21</f>
        <v>Número de Actividades del Plan de Trabajo del SGSST Ejecutadas en el periodo</v>
      </c>
      <c r="I39" s="11">
        <f>'10'!B29</f>
        <v>0</v>
      </c>
      <c r="J39" s="11">
        <f>'10'!B30</f>
        <v>0</v>
      </c>
      <c r="K39" s="11">
        <f>'10'!B31</f>
        <v>0.2</v>
      </c>
      <c r="L39" s="11">
        <f>'10'!B32</f>
        <v>0</v>
      </c>
      <c r="M39" s="11">
        <f>'10'!B33</f>
        <v>0.2</v>
      </c>
      <c r="N39" s="11">
        <f>'10'!B34</f>
        <v>0</v>
      </c>
      <c r="O39" s="11">
        <f>'10'!B35</f>
        <v>0</v>
      </c>
      <c r="P39" s="11">
        <f>'10'!B36</f>
        <v>0</v>
      </c>
      <c r="Q39" s="11">
        <f>'10'!B37</f>
        <v>0.2</v>
      </c>
      <c r="R39" s="11">
        <f>'10'!B38</f>
        <v>0</v>
      </c>
      <c r="S39" s="11">
        <f>'10'!IB39</f>
        <v>0</v>
      </c>
      <c r="T39" s="11">
        <f>'10'!B40</f>
        <v>0.2</v>
      </c>
      <c r="U39" s="12">
        <f>+SUM(I39:T39)</f>
        <v>0.8</v>
      </c>
      <c r="V39" s="333" t="str">
        <f>+'10'!B48</f>
        <v>De las 71 actividades previstas para la vigencia se ejecutaron 59 que representan el cumplimiento de la meta. Debido a la emergencia sanitaria declarada algunas de las actividades planteadas se tuvieron que modificar para atender covid - 19. de igual forma a finales de mayo la admon inició con el proyecto estratégico ISO:45001 que también afectó el plan inicialmente estructurado.  Otro factor que ha a afectado la ejecución del plan es el tema de la contratación con los diferentes procesos que derivan del SG-SST. De otra parte se afectó el plan por la rotación de personal al interior del equipo de SST.</v>
      </c>
      <c r="W39" s="334"/>
      <c r="X39" s="5"/>
      <c r="Y39" s="5"/>
      <c r="Z39" s="5"/>
    </row>
    <row r="40" spans="1:26" ht="51" customHeight="1">
      <c r="A40" s="324"/>
      <c r="B40" s="324"/>
      <c r="C40" s="324"/>
      <c r="D40" s="324"/>
      <c r="E40" s="324"/>
      <c r="F40" s="324"/>
      <c r="G40" s="324"/>
      <c r="H40" s="10" t="str">
        <f>+'10'!E21</f>
        <v xml:space="preserve"> Número de Actividades del Plan de Trabajo del SGSST Programadas en el periodo</v>
      </c>
      <c r="I40" s="11">
        <f>+'10'!D29</f>
        <v>0</v>
      </c>
      <c r="J40" s="11">
        <f>+'10'!D30</f>
        <v>0</v>
      </c>
      <c r="K40" s="11">
        <f>+'10'!D31</f>
        <v>0.2</v>
      </c>
      <c r="L40" s="11">
        <f>+'10'!D32</f>
        <v>0</v>
      </c>
      <c r="M40" s="11">
        <f>+'10'!D33</f>
        <v>0.2</v>
      </c>
      <c r="N40" s="11">
        <f>+'10'!D34</f>
        <v>0</v>
      </c>
      <c r="O40" s="11">
        <f>+'10'!D35</f>
        <v>0</v>
      </c>
      <c r="P40" s="11">
        <f>+'10'!D36</f>
        <v>0</v>
      </c>
      <c r="Q40" s="11">
        <f>+'10'!D37</f>
        <v>0.2</v>
      </c>
      <c r="R40" s="11">
        <f>+'10'!D38</f>
        <v>0</v>
      </c>
      <c r="S40" s="11">
        <f>+'10'!D39</f>
        <v>0</v>
      </c>
      <c r="T40" s="11">
        <f>+'10'!D40</f>
        <v>0.2</v>
      </c>
      <c r="U40" s="12">
        <f>SUM(I40:T40)</f>
        <v>0.8</v>
      </c>
      <c r="V40" s="335"/>
      <c r="W40" s="336"/>
      <c r="X40" s="5"/>
      <c r="Y40" s="5"/>
      <c r="Z40" s="5"/>
    </row>
    <row r="41" spans="1:26" ht="51" customHeight="1">
      <c r="A41" s="325"/>
      <c r="B41" s="325"/>
      <c r="C41" s="325"/>
      <c r="D41" s="325"/>
      <c r="E41" s="325"/>
      <c r="F41" s="325"/>
      <c r="G41" s="325"/>
      <c r="H41" s="314" t="s">
        <v>37</v>
      </c>
      <c r="I41" s="315">
        <f t="shared" ref="I41:U41" si="9">IFERROR(+I39/I40,)</f>
        <v>0</v>
      </c>
      <c r="J41" s="315">
        <f t="shared" si="9"/>
        <v>0</v>
      </c>
      <c r="K41" s="315">
        <f t="shared" si="9"/>
        <v>1</v>
      </c>
      <c r="L41" s="315">
        <f t="shared" si="9"/>
        <v>0</v>
      </c>
      <c r="M41" s="315">
        <f t="shared" si="9"/>
        <v>1</v>
      </c>
      <c r="N41" s="315">
        <f t="shared" si="9"/>
        <v>0</v>
      </c>
      <c r="O41" s="315">
        <f t="shared" si="9"/>
        <v>0</v>
      </c>
      <c r="P41" s="315">
        <f t="shared" si="9"/>
        <v>0</v>
      </c>
      <c r="Q41" s="315">
        <f t="shared" si="9"/>
        <v>1</v>
      </c>
      <c r="R41" s="315">
        <f t="shared" si="9"/>
        <v>0</v>
      </c>
      <c r="S41" s="315">
        <f t="shared" si="9"/>
        <v>0</v>
      </c>
      <c r="T41" s="315">
        <f t="shared" si="9"/>
        <v>1</v>
      </c>
      <c r="U41" s="316">
        <f t="shared" si="9"/>
        <v>1</v>
      </c>
      <c r="V41" s="337"/>
      <c r="W41" s="338"/>
      <c r="X41" s="5"/>
      <c r="Y41" s="5"/>
      <c r="Z41" s="5"/>
    </row>
    <row r="42" spans="1:26" ht="51" customHeight="1">
      <c r="A42" s="323">
        <v>11</v>
      </c>
      <c r="B42" s="326" t="s">
        <v>33</v>
      </c>
      <c r="C42" s="326" t="s">
        <v>34</v>
      </c>
      <c r="D42" s="327" t="s">
        <v>35</v>
      </c>
      <c r="E42" s="326" t="s">
        <v>36</v>
      </c>
      <c r="F42" s="328" t="str">
        <f>+'11'!E8</f>
        <v>Ejecutar el 80 porciento del plan de capacitación.</v>
      </c>
      <c r="G42" s="326" t="str">
        <f>+'11'!B14</f>
        <v>Porcentaje ejecutado del plan de capacitación.</v>
      </c>
      <c r="H42" s="10" t="str">
        <f>+'11'!B21</f>
        <v>Número de Capacitaciones ejecutadas en el periodo</v>
      </c>
      <c r="I42" s="11">
        <f>'11'!B29</f>
        <v>0</v>
      </c>
      <c r="J42" s="11">
        <f>'11'!B30</f>
        <v>0</v>
      </c>
      <c r="K42" s="11">
        <f>'11'!B31</f>
        <v>0.2</v>
      </c>
      <c r="L42" s="11">
        <f>'11'!B32</f>
        <v>0</v>
      </c>
      <c r="M42" s="11">
        <f>'11'!B33</f>
        <v>0.2</v>
      </c>
      <c r="N42" s="11">
        <f>'11'!B34</f>
        <v>0</v>
      </c>
      <c r="O42" s="11">
        <f>'11'!B35</f>
        <v>0</v>
      </c>
      <c r="P42" s="11">
        <f>'11'!B36</f>
        <v>0</v>
      </c>
      <c r="Q42" s="11">
        <f>'11'!B37</f>
        <v>0.2</v>
      </c>
      <c r="R42" s="11">
        <f>'11'!B38</f>
        <v>0</v>
      </c>
      <c r="S42" s="11">
        <f>'11'!IB39</f>
        <v>0</v>
      </c>
      <c r="T42" s="11">
        <f>'11'!B40</f>
        <v>0.2</v>
      </c>
      <c r="U42" s="12">
        <f>+SUM(I42:T42)</f>
        <v>0.8</v>
      </c>
      <c r="V42" s="333" t="str">
        <f>+'11'!B48</f>
        <v>Del plan de capacitación aprobado por el COPASST se tenian 38 capacitaciones programadas de las cuales 31 se ejecutaron cumpliendo la meta establecida.</v>
      </c>
      <c r="W42" s="334"/>
      <c r="X42" s="5"/>
      <c r="Y42" s="5"/>
      <c r="Z42" s="5"/>
    </row>
    <row r="43" spans="1:26" ht="51" customHeight="1">
      <c r="A43" s="324"/>
      <c r="B43" s="324"/>
      <c r="C43" s="324"/>
      <c r="D43" s="324"/>
      <c r="E43" s="324"/>
      <c r="F43" s="324"/>
      <c r="G43" s="324"/>
      <c r="H43" s="10" t="str">
        <f>+'11'!E21</f>
        <v xml:space="preserve"> Número de Capacitaciones Programadas en el periodo</v>
      </c>
      <c r="I43" s="11">
        <f>+'11'!D29</f>
        <v>0</v>
      </c>
      <c r="J43" s="11">
        <f>+'11'!D30</f>
        <v>0</v>
      </c>
      <c r="K43" s="11">
        <f>+'11'!D31</f>
        <v>0.2</v>
      </c>
      <c r="L43" s="11">
        <f>+'11'!D32</f>
        <v>0</v>
      </c>
      <c r="M43" s="11">
        <f>+'11'!D33</f>
        <v>0.2</v>
      </c>
      <c r="N43" s="11">
        <f>+'10'!D34</f>
        <v>0</v>
      </c>
      <c r="O43" s="11">
        <f>+'10'!D35</f>
        <v>0</v>
      </c>
      <c r="P43" s="11">
        <f>+'10'!D36</f>
        <v>0</v>
      </c>
      <c r="Q43" s="11">
        <f>+'10'!D37</f>
        <v>0.2</v>
      </c>
      <c r="R43" s="11">
        <f>+'10'!D38</f>
        <v>0</v>
      </c>
      <c r="S43" s="11">
        <f>+'10'!D39</f>
        <v>0</v>
      </c>
      <c r="T43" s="11">
        <f>+'10'!D40</f>
        <v>0.2</v>
      </c>
      <c r="U43" s="12">
        <f>SUM(I43:T43)</f>
        <v>0.8</v>
      </c>
      <c r="V43" s="335"/>
      <c r="W43" s="336"/>
      <c r="X43" s="5"/>
      <c r="Y43" s="5"/>
      <c r="Z43" s="5"/>
    </row>
    <row r="44" spans="1:26" ht="78" customHeight="1">
      <c r="A44" s="325"/>
      <c r="B44" s="325"/>
      <c r="C44" s="325"/>
      <c r="D44" s="325"/>
      <c r="E44" s="325"/>
      <c r="F44" s="325"/>
      <c r="G44" s="325"/>
      <c r="H44" s="314" t="s">
        <v>37</v>
      </c>
      <c r="I44" s="315">
        <f t="shared" ref="I44:U44" si="10">IFERROR(+I42/I43,)</f>
        <v>0</v>
      </c>
      <c r="J44" s="315">
        <f t="shared" si="10"/>
        <v>0</v>
      </c>
      <c r="K44" s="315">
        <f t="shared" si="10"/>
        <v>1</v>
      </c>
      <c r="L44" s="315">
        <f t="shared" si="10"/>
        <v>0</v>
      </c>
      <c r="M44" s="315">
        <f t="shared" si="10"/>
        <v>1</v>
      </c>
      <c r="N44" s="315">
        <f t="shared" si="10"/>
        <v>0</v>
      </c>
      <c r="O44" s="315">
        <f t="shared" si="10"/>
        <v>0</v>
      </c>
      <c r="P44" s="315">
        <f t="shared" si="10"/>
        <v>0</v>
      </c>
      <c r="Q44" s="315">
        <f t="shared" si="10"/>
        <v>1</v>
      </c>
      <c r="R44" s="315">
        <f t="shared" si="10"/>
        <v>0</v>
      </c>
      <c r="S44" s="315">
        <f t="shared" si="10"/>
        <v>0</v>
      </c>
      <c r="T44" s="315">
        <f t="shared" si="10"/>
        <v>1</v>
      </c>
      <c r="U44" s="316">
        <f t="shared" si="10"/>
        <v>1</v>
      </c>
      <c r="V44" s="337"/>
      <c r="W44" s="338"/>
      <c r="X44" s="5"/>
      <c r="Y44" s="5"/>
      <c r="Z44" s="5"/>
    </row>
    <row r="45" spans="1:26" ht="51" customHeight="1">
      <c r="A45" s="323">
        <v>12</v>
      </c>
      <c r="B45" s="326" t="s">
        <v>33</v>
      </c>
      <c r="C45" s="326" t="s">
        <v>38</v>
      </c>
      <c r="D45" s="327" t="s">
        <v>35</v>
      </c>
      <c r="E45" s="326" t="s">
        <v>36</v>
      </c>
      <c r="F45" s="328" t="str">
        <f>'12'!E8</f>
        <v>Alcanzar el 70% porciento de cobertura de las condiciones de salud de los colaboradores de la entidad.</v>
      </c>
      <c r="G45" s="326" t="str">
        <f>'12'!B14</f>
        <v>Porcentaje alcanzado de cobertura de las condiciones de salud de los colaboradores de la entidad.</v>
      </c>
      <c r="H45" s="10" t="str">
        <f>+'12'!B21</f>
        <v>Número de colaboradores a quienes se les evaluaron sus condiciones de trabajo y salud</v>
      </c>
      <c r="I45" s="11">
        <f>'12'!B29</f>
        <v>0</v>
      </c>
      <c r="J45" s="11">
        <f>'12'!B30</f>
        <v>0</v>
      </c>
      <c r="K45" s="11">
        <f>'12'!B31</f>
        <v>0</v>
      </c>
      <c r="L45" s="11">
        <f>'12'!B32</f>
        <v>0</v>
      </c>
      <c r="M45" s="11">
        <f>'12'!B33</f>
        <v>0.375</v>
      </c>
      <c r="N45" s="11">
        <f>'12'!B34</f>
        <v>0</v>
      </c>
      <c r="O45" s="11">
        <f>'12'!B35</f>
        <v>0</v>
      </c>
      <c r="P45" s="11">
        <f>'12'!B36</f>
        <v>0</v>
      </c>
      <c r="Q45" s="11">
        <f>'12'!B37</f>
        <v>0</v>
      </c>
      <c r="R45" s="11">
        <f>'12'!B38</f>
        <v>0</v>
      </c>
      <c r="S45" s="11">
        <f>'12'!B39</f>
        <v>0</v>
      </c>
      <c r="T45" s="11">
        <f>'12'!B40</f>
        <v>0.32500000000000001</v>
      </c>
      <c r="U45" s="12">
        <f>+SUM(I45:T45)</f>
        <v>0.7</v>
      </c>
      <c r="V45" s="333" t="str">
        <f>+'12'!B48</f>
        <v>La entidad realizó la encuesta de autoreporte de condiciones de salud entre enero y marzo en el cual participaron 1232 colaboradores que representan el 61.6%, a partir del inicio de la pandemia se genero el levantamiento de información sobre caracterización COVID-19 aplicada entre mayo y julio con una participación de 1455 colaboradores que representan el 72.75% de la población y a travez del aplicativo ARANDA aplicado en septiembre respondieron 1663 colaboradores que representan el 83.15% de la población. Al promediar el porcentaje de las acciones realizadas se cumple la meta</v>
      </c>
      <c r="W45" s="334"/>
      <c r="X45" s="5"/>
      <c r="Y45" s="5"/>
      <c r="Z45" s="5"/>
    </row>
    <row r="46" spans="1:26" ht="51" customHeight="1">
      <c r="A46" s="324"/>
      <c r="B46" s="324"/>
      <c r="C46" s="324"/>
      <c r="D46" s="324"/>
      <c r="E46" s="324"/>
      <c r="F46" s="324"/>
      <c r="G46" s="324"/>
      <c r="H46" s="10" t="str">
        <f>+'12'!E21</f>
        <v>Número de Colaboradores de la Entidad programados en el periodo</v>
      </c>
      <c r="I46" s="11">
        <f>+'12'!D29</f>
        <v>0</v>
      </c>
      <c r="J46" s="11">
        <f>+'12'!D30</f>
        <v>0</v>
      </c>
      <c r="K46" s="11">
        <f>+'12'!D31</f>
        <v>0.35</v>
      </c>
      <c r="L46" s="11">
        <f>+'12'!D32</f>
        <v>0</v>
      </c>
      <c r="M46" s="11">
        <f>+'12'!D33</f>
        <v>0.17499999999999999</v>
      </c>
      <c r="N46" s="11">
        <f>+'12'!D34</f>
        <v>0</v>
      </c>
      <c r="O46" s="11">
        <f>+'12'!D35</f>
        <v>0</v>
      </c>
      <c r="P46" s="11">
        <f>+'12'!D36</f>
        <v>0</v>
      </c>
      <c r="Q46" s="11">
        <f>+'12'!D37</f>
        <v>0</v>
      </c>
      <c r="R46" s="11">
        <f>+'12'!D38</f>
        <v>0</v>
      </c>
      <c r="S46" s="11">
        <f>+'12'!D39</f>
        <v>0</v>
      </c>
      <c r="T46" s="11">
        <f>+'12'!D40</f>
        <v>0.17499999999999999</v>
      </c>
      <c r="U46" s="12">
        <f>SUM(I46:T46)</f>
        <v>0.7</v>
      </c>
      <c r="V46" s="335"/>
      <c r="W46" s="336"/>
      <c r="X46" s="5"/>
      <c r="Y46" s="5"/>
      <c r="Z46" s="5"/>
    </row>
    <row r="47" spans="1:26" ht="87" customHeight="1">
      <c r="A47" s="325"/>
      <c r="B47" s="325"/>
      <c r="C47" s="325"/>
      <c r="D47" s="325"/>
      <c r="E47" s="325"/>
      <c r="F47" s="325"/>
      <c r="G47" s="325"/>
      <c r="H47" s="314" t="s">
        <v>37</v>
      </c>
      <c r="I47" s="315">
        <f t="shared" ref="I47:U47" si="11">IFERROR(+I45/I46,)</f>
        <v>0</v>
      </c>
      <c r="J47" s="315">
        <f t="shared" si="11"/>
        <v>0</v>
      </c>
      <c r="K47" s="315">
        <f t="shared" si="11"/>
        <v>0</v>
      </c>
      <c r="L47" s="315">
        <f t="shared" si="11"/>
        <v>0</v>
      </c>
      <c r="M47" s="315">
        <f t="shared" si="11"/>
        <v>2.1428571428571428</v>
      </c>
      <c r="N47" s="315">
        <f t="shared" si="11"/>
        <v>0</v>
      </c>
      <c r="O47" s="315">
        <f t="shared" si="11"/>
        <v>0</v>
      </c>
      <c r="P47" s="315">
        <f t="shared" si="11"/>
        <v>0</v>
      </c>
      <c r="Q47" s="315">
        <f t="shared" si="11"/>
        <v>0</v>
      </c>
      <c r="R47" s="315">
        <f t="shared" si="11"/>
        <v>0</v>
      </c>
      <c r="S47" s="315">
        <f t="shared" si="11"/>
        <v>0</v>
      </c>
      <c r="T47" s="315">
        <f t="shared" si="11"/>
        <v>1.8571428571428574</v>
      </c>
      <c r="U47" s="316">
        <f t="shared" si="11"/>
        <v>1</v>
      </c>
      <c r="V47" s="337"/>
      <c r="W47" s="338"/>
      <c r="X47" s="5"/>
      <c r="Y47" s="5"/>
      <c r="Z47" s="5"/>
    </row>
    <row r="48" spans="1:26" ht="51" customHeight="1">
      <c r="A48" s="323">
        <v>13</v>
      </c>
      <c r="B48" s="326" t="s">
        <v>33</v>
      </c>
      <c r="C48" s="326" t="s">
        <v>38</v>
      </c>
      <c r="D48" s="327" t="s">
        <v>35</v>
      </c>
      <c r="E48" s="326" t="s">
        <v>36</v>
      </c>
      <c r="F48" s="328" t="str">
        <f>'13'!E8</f>
        <v>Alcanzar el 60% porciento de cobertura de los colaboradores de la entidad que estén en riesgo alto.</v>
      </c>
      <c r="G48" s="326" t="str">
        <f>'13'!B14</f>
        <v>Porcentaje alcanzado de cobertura de los colaboradores de la entidad que estén en riesgo alto.</v>
      </c>
      <c r="H48" s="10" t="str">
        <f>+'13'!B21</f>
        <v>Número de colaboradores a quienes se les evaluaron sus condiciones de trabajo en el período</v>
      </c>
      <c r="I48" s="11">
        <f>'13'!B29</f>
        <v>0</v>
      </c>
      <c r="J48" s="11">
        <f>'13'!B30</f>
        <v>0</v>
      </c>
      <c r="K48" s="11">
        <f>'13'!B31</f>
        <v>0</v>
      </c>
      <c r="L48" s="11">
        <f>'13'!B32</f>
        <v>0</v>
      </c>
      <c r="M48" s="11">
        <f>'13'!B33</f>
        <v>0.23</v>
      </c>
      <c r="N48" s="11">
        <f>'13'!B34</f>
        <v>0</v>
      </c>
      <c r="O48" s="11">
        <f>'13'!B35</f>
        <v>0</v>
      </c>
      <c r="P48" s="11">
        <f>'13'!B36</f>
        <v>0</v>
      </c>
      <c r="Q48" s="11">
        <f>'13'!B37</f>
        <v>0</v>
      </c>
      <c r="R48" s="11">
        <f>'13'!B38</f>
        <v>0</v>
      </c>
      <c r="S48" s="11">
        <f>'13'!B39</f>
        <v>0</v>
      </c>
      <c r="T48" s="11">
        <f>'13'!B40</f>
        <v>0.37</v>
      </c>
      <c r="U48" s="12">
        <f>+SUM(I48:T48)</f>
        <v>0.6</v>
      </c>
      <c r="V48" s="333" t="str">
        <f>+'13'!B48</f>
        <v>Para el cumplimiento de la meta se relizó una encuesta de condiciones de trabajo la cual fue diligenciada por 555 colaboradores, la encuenta de sintomatologia diligenciada por 793 colaboradores e inspecciones de puestos de trabajo presenciales y virtuales.</v>
      </c>
      <c r="W48" s="334"/>
      <c r="X48" s="5"/>
      <c r="Y48" s="5"/>
      <c r="Z48" s="5"/>
    </row>
    <row r="49" spans="1:26" ht="51" customHeight="1">
      <c r="A49" s="324"/>
      <c r="B49" s="324"/>
      <c r="C49" s="324"/>
      <c r="D49" s="324"/>
      <c r="E49" s="324"/>
      <c r="F49" s="324"/>
      <c r="G49" s="324"/>
      <c r="H49" s="10" t="str">
        <f>+'13'!E21</f>
        <v xml:space="preserve"> Número de Colaboradores programados en el período</v>
      </c>
      <c r="I49" s="13">
        <f>+'13'!D29</f>
        <v>0</v>
      </c>
      <c r="J49" s="13">
        <f>'13'!D30</f>
        <v>0</v>
      </c>
      <c r="K49" s="13">
        <f>'13'!D31</f>
        <v>0</v>
      </c>
      <c r="L49" s="13">
        <f>'13'!D32</f>
        <v>0</v>
      </c>
      <c r="M49" s="13">
        <f>'13'!D33</f>
        <v>0</v>
      </c>
      <c r="N49" s="13">
        <f>'13'!D34</f>
        <v>0</v>
      </c>
      <c r="O49" s="13">
        <f>'13'!D35</f>
        <v>0</v>
      </c>
      <c r="P49" s="13">
        <f>'13'!D36</f>
        <v>0</v>
      </c>
      <c r="Q49" s="13">
        <f>'13'!D37</f>
        <v>0</v>
      </c>
      <c r="R49" s="13">
        <f>'13'!D38</f>
        <v>0</v>
      </c>
      <c r="S49" s="13">
        <f>'13'!D39</f>
        <v>0</v>
      </c>
      <c r="T49" s="13">
        <f>'13'!D40</f>
        <v>0.6</v>
      </c>
      <c r="U49" s="12">
        <f>SUM(I49:T49)</f>
        <v>0.6</v>
      </c>
      <c r="V49" s="335"/>
      <c r="W49" s="336"/>
      <c r="X49" s="5"/>
      <c r="Y49" s="5"/>
      <c r="Z49" s="5"/>
    </row>
    <row r="50" spans="1:26" ht="51" customHeight="1">
      <c r="A50" s="325"/>
      <c r="B50" s="325"/>
      <c r="C50" s="325"/>
      <c r="D50" s="325"/>
      <c r="E50" s="325"/>
      <c r="F50" s="325"/>
      <c r="G50" s="325"/>
      <c r="H50" s="314" t="s">
        <v>37</v>
      </c>
      <c r="I50" s="315">
        <f t="shared" ref="I50:U50" si="12">IFERROR(+I48/I49,)</f>
        <v>0</v>
      </c>
      <c r="J50" s="315">
        <f t="shared" si="12"/>
        <v>0</v>
      </c>
      <c r="K50" s="315">
        <f t="shared" si="12"/>
        <v>0</v>
      </c>
      <c r="L50" s="315">
        <f t="shared" si="12"/>
        <v>0</v>
      </c>
      <c r="M50" s="315">
        <f t="shared" si="12"/>
        <v>0</v>
      </c>
      <c r="N50" s="315">
        <f t="shared" si="12"/>
        <v>0</v>
      </c>
      <c r="O50" s="315">
        <f t="shared" si="12"/>
        <v>0</v>
      </c>
      <c r="P50" s="315">
        <f t="shared" si="12"/>
        <v>0</v>
      </c>
      <c r="Q50" s="315">
        <f t="shared" si="12"/>
        <v>0</v>
      </c>
      <c r="R50" s="315">
        <f t="shared" si="12"/>
        <v>0</v>
      </c>
      <c r="S50" s="315">
        <f t="shared" si="12"/>
        <v>0</v>
      </c>
      <c r="T50" s="315">
        <f t="shared" si="12"/>
        <v>0.6166666666666667</v>
      </c>
      <c r="U50" s="316">
        <f t="shared" si="12"/>
        <v>1</v>
      </c>
      <c r="V50" s="337"/>
      <c r="W50" s="338"/>
      <c r="X50" s="5"/>
      <c r="Y50" s="5"/>
      <c r="Z50" s="5"/>
    </row>
    <row r="51" spans="1:26" ht="51" customHeight="1">
      <c r="A51" s="323">
        <v>14</v>
      </c>
      <c r="B51" s="326" t="s">
        <v>33</v>
      </c>
      <c r="C51" s="326" t="s">
        <v>38</v>
      </c>
      <c r="D51" s="327" t="s">
        <v>35</v>
      </c>
      <c r="E51" s="326" t="s">
        <v>36</v>
      </c>
      <c r="F51" s="328" t="str">
        <f>'14'!E8</f>
        <v>Cumplir el 100%  porciento de las investigaciones oportunas de los accidentes y enfermedades laborales.</v>
      </c>
      <c r="G51" s="326" t="str">
        <f>'14'!B14</f>
        <v>Porcentaje cumplido de las investigaciones oportunas de los accidentes y enfermedades laborales.</v>
      </c>
      <c r="H51" s="10" t="str">
        <f>+'14'!B21</f>
        <v>Número de  accidentes y enfermedades laborales investigados oportunamente en el periodo</v>
      </c>
      <c r="I51" s="11">
        <f>'14'!B29</f>
        <v>0</v>
      </c>
      <c r="J51" s="11">
        <f>'14'!B30</f>
        <v>0</v>
      </c>
      <c r="K51" s="11">
        <f>'14'!B31</f>
        <v>0.25</v>
      </c>
      <c r="L51" s="11">
        <f>'14'!B32</f>
        <v>0</v>
      </c>
      <c r="M51" s="11">
        <f>'14'!B33</f>
        <v>0.25</v>
      </c>
      <c r="N51" s="11">
        <f>'14'!B34</f>
        <v>0</v>
      </c>
      <c r="O51" s="11">
        <f>'14'!B35</f>
        <v>0</v>
      </c>
      <c r="P51" s="11">
        <f>'14'!B36</f>
        <v>0</v>
      </c>
      <c r="Q51" s="11">
        <f>'14'!B37</f>
        <v>0.25</v>
      </c>
      <c r="R51" s="11">
        <f>'14'!B38</f>
        <v>0</v>
      </c>
      <c r="S51" s="11">
        <f>'14'!B39</f>
        <v>0</v>
      </c>
      <c r="T51" s="11">
        <f>'14'!B40</f>
        <v>0.25</v>
      </c>
      <c r="U51" s="12">
        <f>+SUM(I51:T51)</f>
        <v>1</v>
      </c>
      <c r="V51" s="333" t="str">
        <f>+'14'!B48</f>
        <v>Durante la vigencia se realizaron 63 investigaciones dando cumplimiento a la meta planteada.</v>
      </c>
      <c r="W51" s="334"/>
      <c r="X51" s="5"/>
      <c r="Y51" s="5"/>
      <c r="Z51" s="5"/>
    </row>
    <row r="52" spans="1:26" ht="51" customHeight="1">
      <c r="A52" s="324"/>
      <c r="B52" s="324"/>
      <c r="C52" s="324"/>
      <c r="D52" s="324"/>
      <c r="E52" s="324"/>
      <c r="F52" s="324"/>
      <c r="G52" s="324"/>
      <c r="H52" s="10" t="str">
        <f>+'14'!E21</f>
        <v>Número de total de  accidentes y enfermedades laborales investigados en el periodo</v>
      </c>
      <c r="I52" s="11">
        <f>'14'!D29</f>
        <v>0</v>
      </c>
      <c r="J52" s="11">
        <f>'14'!D30</f>
        <v>0</v>
      </c>
      <c r="K52" s="11">
        <f>'14'!D31</f>
        <v>0.25</v>
      </c>
      <c r="L52" s="11">
        <f>'14'!D32</f>
        <v>0</v>
      </c>
      <c r="M52" s="11">
        <f>'14'!D33</f>
        <v>0.25</v>
      </c>
      <c r="N52" s="11">
        <f>'14'!D34</f>
        <v>0</v>
      </c>
      <c r="O52" s="11">
        <f>'14'!D35</f>
        <v>0</v>
      </c>
      <c r="P52" s="11">
        <f>'14'!D36</f>
        <v>0</v>
      </c>
      <c r="Q52" s="11">
        <f>'14'!D37</f>
        <v>0.25</v>
      </c>
      <c r="R52" s="11">
        <f>+'14'!D38</f>
        <v>0</v>
      </c>
      <c r="S52" s="11">
        <f>+'14'!D39</f>
        <v>0</v>
      </c>
      <c r="T52" s="11">
        <f>+'14'!D40</f>
        <v>0.25</v>
      </c>
      <c r="U52" s="12">
        <f>SUM(I52:T52)</f>
        <v>1</v>
      </c>
      <c r="V52" s="335"/>
      <c r="W52" s="336"/>
      <c r="X52" s="5"/>
      <c r="Y52" s="5"/>
      <c r="Z52" s="5"/>
    </row>
    <row r="53" spans="1:26" ht="51" customHeight="1">
      <c r="A53" s="325"/>
      <c r="B53" s="325"/>
      <c r="C53" s="325"/>
      <c r="D53" s="325"/>
      <c r="E53" s="325"/>
      <c r="F53" s="325"/>
      <c r="G53" s="325"/>
      <c r="H53" s="314" t="s">
        <v>37</v>
      </c>
      <c r="I53" s="315">
        <f t="shared" ref="I53:T53" si="13">IFERROR(+I51/I52,)</f>
        <v>0</v>
      </c>
      <c r="J53" s="315">
        <f t="shared" si="13"/>
        <v>0</v>
      </c>
      <c r="K53" s="315">
        <f t="shared" si="13"/>
        <v>1</v>
      </c>
      <c r="L53" s="315">
        <f t="shared" si="13"/>
        <v>0</v>
      </c>
      <c r="M53" s="315">
        <f t="shared" si="13"/>
        <v>1</v>
      </c>
      <c r="N53" s="315">
        <f t="shared" si="13"/>
        <v>0</v>
      </c>
      <c r="O53" s="315">
        <f t="shared" si="13"/>
        <v>0</v>
      </c>
      <c r="P53" s="315">
        <f t="shared" si="13"/>
        <v>0</v>
      </c>
      <c r="Q53" s="315">
        <f t="shared" si="13"/>
        <v>1</v>
      </c>
      <c r="R53" s="315">
        <f t="shared" si="13"/>
        <v>0</v>
      </c>
      <c r="S53" s="315">
        <f t="shared" si="13"/>
        <v>0</v>
      </c>
      <c r="T53" s="315">
        <f t="shared" si="13"/>
        <v>1</v>
      </c>
      <c r="U53" s="316">
        <f>IFERROR(+U51/U52,)</f>
        <v>1</v>
      </c>
      <c r="V53" s="337"/>
      <c r="W53" s="338"/>
      <c r="X53" s="5"/>
      <c r="Y53" s="5"/>
      <c r="Z53" s="5"/>
    </row>
    <row r="54" spans="1:26" ht="51" customHeight="1">
      <c r="A54" s="323">
        <v>15</v>
      </c>
      <c r="B54" s="326" t="s">
        <v>33</v>
      </c>
      <c r="C54" s="326" t="s">
        <v>38</v>
      </c>
      <c r="D54" s="327" t="s">
        <v>35</v>
      </c>
      <c r="E54" s="326" t="s">
        <v>36</v>
      </c>
      <c r="F54" s="328" t="str">
        <f>'15'!E8</f>
        <v>Cumplir el 80% porciento de los objetivos planteados en seguridad y salud en el trabajo</v>
      </c>
      <c r="G54" s="326" t="str">
        <f>'15'!B14</f>
        <v>Porcentaje cumplido de los objetivos planteados en seguridad y salud en el trabajo</v>
      </c>
      <c r="H54" s="10" t="str">
        <f>+'15'!B21</f>
        <v>Número de objetivos del SG SST cumplidos</v>
      </c>
      <c r="I54" s="11">
        <f>'15'!B29</f>
        <v>0</v>
      </c>
      <c r="J54" s="11">
        <f>'15'!B30</f>
        <v>0</v>
      </c>
      <c r="K54" s="11">
        <f>'15'!B31</f>
        <v>0</v>
      </c>
      <c r="L54" s="11">
        <f>'15'!B32</f>
        <v>0</v>
      </c>
      <c r="M54" s="11">
        <f>'15'!B33</f>
        <v>0</v>
      </c>
      <c r="N54" s="11">
        <f>'15'!B34</f>
        <v>0</v>
      </c>
      <c r="O54" s="11">
        <f>'15'!B35</f>
        <v>0</v>
      </c>
      <c r="P54" s="11">
        <f>'15'!B36</f>
        <v>0</v>
      </c>
      <c r="Q54" s="11">
        <f>'15'!B37</f>
        <v>0</v>
      </c>
      <c r="R54" s="11">
        <f>'15'!B38</f>
        <v>0</v>
      </c>
      <c r="S54" s="11">
        <f>'15'!B39</f>
        <v>0</v>
      </c>
      <c r="T54" s="11">
        <f>'15'!B40</f>
        <v>0.8</v>
      </c>
      <c r="U54" s="12">
        <f>+SUM(I54:T54)</f>
        <v>0.8</v>
      </c>
      <c r="V54" s="333" t="str">
        <f>+'15'!B48</f>
        <v>Según la ejecución del plan de trabajo anual 2020, se dio cumplimiento a los objetivos planteados del SG-SST, identificando los peligros, promocionando y protegiendo la seguridad y salud de los colaboradores,  logrando una mejora continua del sistema.</v>
      </c>
      <c r="W54" s="334"/>
      <c r="X54" s="5"/>
      <c r="Y54" s="5"/>
      <c r="Z54" s="5"/>
    </row>
    <row r="55" spans="1:26" ht="51" customHeight="1">
      <c r="A55" s="324"/>
      <c r="B55" s="324"/>
      <c r="C55" s="324"/>
      <c r="D55" s="324"/>
      <c r="E55" s="324"/>
      <c r="F55" s="324"/>
      <c r="G55" s="324"/>
      <c r="H55" s="10" t="str">
        <f>+'15'!E21</f>
        <v>Número  total de objetivos del SG SST</v>
      </c>
      <c r="I55" s="11">
        <f>'15'!D29</f>
        <v>0</v>
      </c>
      <c r="J55" s="11">
        <f>'15'!D30</f>
        <v>0</v>
      </c>
      <c r="K55" s="11">
        <f>'15'!D31</f>
        <v>0</v>
      </c>
      <c r="L55" s="11">
        <f>'15'!D32</f>
        <v>0</v>
      </c>
      <c r="M55" s="11">
        <f>'15'!D33</f>
        <v>0</v>
      </c>
      <c r="N55" s="11">
        <f>'15'!D34</f>
        <v>0</v>
      </c>
      <c r="O55" s="11">
        <f>'15'!D35</f>
        <v>0</v>
      </c>
      <c r="P55" s="11">
        <f>'15'!D36</f>
        <v>0</v>
      </c>
      <c r="Q55" s="11">
        <f>'15'!D37</f>
        <v>0</v>
      </c>
      <c r="R55" s="11">
        <f>'15'!D38</f>
        <v>0</v>
      </c>
      <c r="S55" s="11">
        <f>'15'!D39</f>
        <v>0</v>
      </c>
      <c r="T55" s="11">
        <f>'15'!D40</f>
        <v>0.8</v>
      </c>
      <c r="U55" s="12">
        <f>SUM(I55:T55)</f>
        <v>0.8</v>
      </c>
      <c r="V55" s="335"/>
      <c r="W55" s="336"/>
      <c r="X55" s="5"/>
      <c r="Y55" s="5"/>
      <c r="Z55" s="5"/>
    </row>
    <row r="56" spans="1:26" ht="51" customHeight="1">
      <c r="A56" s="325"/>
      <c r="B56" s="325"/>
      <c r="C56" s="325"/>
      <c r="D56" s="325"/>
      <c r="E56" s="325"/>
      <c r="F56" s="325"/>
      <c r="G56" s="325"/>
      <c r="H56" s="314" t="s">
        <v>37</v>
      </c>
      <c r="I56" s="315">
        <f t="shared" ref="I56:U56" si="14">IFERROR(+I54/I55,)</f>
        <v>0</v>
      </c>
      <c r="J56" s="315">
        <f t="shared" si="14"/>
        <v>0</v>
      </c>
      <c r="K56" s="315">
        <f t="shared" si="14"/>
        <v>0</v>
      </c>
      <c r="L56" s="315">
        <f t="shared" si="14"/>
        <v>0</v>
      </c>
      <c r="M56" s="315">
        <f t="shared" si="14"/>
        <v>0</v>
      </c>
      <c r="N56" s="315">
        <f t="shared" si="14"/>
        <v>0</v>
      </c>
      <c r="O56" s="315">
        <f t="shared" si="14"/>
        <v>0</v>
      </c>
      <c r="P56" s="315">
        <f t="shared" si="14"/>
        <v>0</v>
      </c>
      <c r="Q56" s="315">
        <f t="shared" si="14"/>
        <v>0</v>
      </c>
      <c r="R56" s="315">
        <f t="shared" si="14"/>
        <v>0</v>
      </c>
      <c r="S56" s="315">
        <f t="shared" si="14"/>
        <v>0</v>
      </c>
      <c r="T56" s="315">
        <f t="shared" si="14"/>
        <v>1</v>
      </c>
      <c r="U56" s="316">
        <f t="shared" si="14"/>
        <v>1</v>
      </c>
      <c r="V56" s="337"/>
      <c r="W56" s="338"/>
      <c r="X56" s="5"/>
      <c r="Y56" s="5"/>
      <c r="Z56" s="5"/>
    </row>
    <row r="57" spans="1:26" ht="51" customHeight="1">
      <c r="A57" s="323">
        <v>16</v>
      </c>
      <c r="B57" s="326" t="s">
        <v>33</v>
      </c>
      <c r="C57" s="326" t="s">
        <v>38</v>
      </c>
      <c r="D57" s="327" t="s">
        <v>35</v>
      </c>
      <c r="E57" s="326" t="s">
        <v>36</v>
      </c>
      <c r="F57" s="328" t="str">
        <f>'16'!E8</f>
        <v>Gestionar el 50% porciento de las acciones de mejora.</v>
      </c>
      <c r="G57" s="326" t="str">
        <f>'16'!B14</f>
        <v>Porcentaje gestionado de las acciones de mejora.</v>
      </c>
      <c r="H57" s="10" t="str">
        <f>'16'!B21</f>
        <v>Número de acciones de mejora gestionadas</v>
      </c>
      <c r="I57" s="11">
        <f>'16'!B29</f>
        <v>0</v>
      </c>
      <c r="J57" s="11">
        <f>'16'!B30</f>
        <v>0</v>
      </c>
      <c r="K57" s="11">
        <f>'16'!B31</f>
        <v>0</v>
      </c>
      <c r="L57" s="11">
        <f>'16'!B32</f>
        <v>0</v>
      </c>
      <c r="M57" s="11">
        <f>'16'!B33</f>
        <v>0.25</v>
      </c>
      <c r="N57" s="11">
        <f>'16'!B34</f>
        <v>0</v>
      </c>
      <c r="O57" s="11">
        <f>'16'!B35</f>
        <v>0</v>
      </c>
      <c r="P57" s="11">
        <f>'16'!B36</f>
        <v>0</v>
      </c>
      <c r="Q57" s="11">
        <f>'16'!B37</f>
        <v>0</v>
      </c>
      <c r="R57" s="11">
        <f>'16'!B38</f>
        <v>0</v>
      </c>
      <c r="S57" s="11">
        <f>'16'!B39</f>
        <v>0</v>
      </c>
      <c r="T57" s="11">
        <f>'16'!B40</f>
        <v>0.25</v>
      </c>
      <c r="U57" s="12">
        <f>+SUM(I57:T57)</f>
        <v>0.5</v>
      </c>
      <c r="V57" s="333" t="str">
        <f>+'16'!B48</f>
        <v>Las acciones de mejora adelantadas en el sistema de gestión de Seguirdad y Salud incluyeron lo relacionado en el cumplimiento del componente legal, gestión de los riesgos y peligros identificados, promoción de acciones para disminuir y/o mitigar la ocurrencia de accidentes de trabajo y aparición de enfermedades laborales. Se cuenta con un avance del 79% superando la meta propuesta.</v>
      </c>
      <c r="W57" s="334"/>
      <c r="X57" s="5"/>
      <c r="Y57" s="5"/>
      <c r="Z57" s="5"/>
    </row>
    <row r="58" spans="1:26" ht="51" customHeight="1">
      <c r="A58" s="324"/>
      <c r="B58" s="324"/>
      <c r="C58" s="324"/>
      <c r="D58" s="324"/>
      <c r="E58" s="324"/>
      <c r="F58" s="324"/>
      <c r="G58" s="324"/>
      <c r="H58" s="10" t="str">
        <f>+'16'!E21</f>
        <v>Número total de acciones de mejora identificadas</v>
      </c>
      <c r="I58" s="11">
        <f>'16'!D29</f>
        <v>0</v>
      </c>
      <c r="J58" s="11">
        <f>'16'!D30</f>
        <v>0</v>
      </c>
      <c r="K58" s="11">
        <f>'16'!D31</f>
        <v>0</v>
      </c>
      <c r="L58" s="11">
        <f>'16'!D32</f>
        <v>0</v>
      </c>
      <c r="M58" s="11">
        <f>'16'!D33</f>
        <v>0.25</v>
      </c>
      <c r="N58" s="11">
        <f>'16'!D34</f>
        <v>0</v>
      </c>
      <c r="O58" s="11">
        <f>'16'!D35</f>
        <v>0</v>
      </c>
      <c r="P58" s="11">
        <f>'16'!D36</f>
        <v>0</v>
      </c>
      <c r="Q58" s="11">
        <f>'16'!D37</f>
        <v>0</v>
      </c>
      <c r="R58" s="11">
        <f>'16'!D38</f>
        <v>0</v>
      </c>
      <c r="S58" s="11">
        <f>'16'!D39</f>
        <v>0</v>
      </c>
      <c r="T58" s="11">
        <f>'16'!D40</f>
        <v>0.25</v>
      </c>
      <c r="U58" s="12">
        <f>SUM(I58:T58)</f>
        <v>0.5</v>
      </c>
      <c r="V58" s="335"/>
      <c r="W58" s="336"/>
      <c r="X58" s="5"/>
      <c r="Y58" s="5"/>
      <c r="Z58" s="5"/>
    </row>
    <row r="59" spans="1:26" ht="51" customHeight="1">
      <c r="A59" s="325"/>
      <c r="B59" s="325"/>
      <c r="C59" s="325"/>
      <c r="D59" s="325"/>
      <c r="E59" s="325"/>
      <c r="F59" s="325"/>
      <c r="G59" s="325"/>
      <c r="H59" s="314" t="s">
        <v>37</v>
      </c>
      <c r="I59" s="315">
        <f t="shared" ref="I59:T59" si="15">IFERROR(+I57/I58,)</f>
        <v>0</v>
      </c>
      <c r="J59" s="315">
        <f>IFERROR(+J57/J58,)</f>
        <v>0</v>
      </c>
      <c r="K59" s="315">
        <f t="shared" si="15"/>
        <v>0</v>
      </c>
      <c r="L59" s="315">
        <f t="shared" si="15"/>
        <v>0</v>
      </c>
      <c r="M59" s="315">
        <f t="shared" si="15"/>
        <v>1</v>
      </c>
      <c r="N59" s="315">
        <f t="shared" si="15"/>
        <v>0</v>
      </c>
      <c r="O59" s="315">
        <f t="shared" si="15"/>
        <v>0</v>
      </c>
      <c r="P59" s="315">
        <f t="shared" si="15"/>
        <v>0</v>
      </c>
      <c r="Q59" s="315">
        <f t="shared" si="15"/>
        <v>0</v>
      </c>
      <c r="R59" s="315">
        <f t="shared" si="15"/>
        <v>0</v>
      </c>
      <c r="S59" s="315">
        <f t="shared" si="15"/>
        <v>0</v>
      </c>
      <c r="T59" s="315">
        <f t="shared" si="15"/>
        <v>1</v>
      </c>
      <c r="U59" s="316">
        <f>IFERROR(+U57/U58,)</f>
        <v>1</v>
      </c>
      <c r="V59" s="337"/>
      <c r="W59" s="338"/>
      <c r="X59" s="5"/>
      <c r="Y59" s="5"/>
      <c r="Z59" s="5"/>
    </row>
    <row r="60" spans="1:26" ht="51" customHeight="1">
      <c r="A60" s="323">
        <v>17</v>
      </c>
      <c r="B60" s="326" t="s">
        <v>33</v>
      </c>
      <c r="C60" s="326" t="s">
        <v>38</v>
      </c>
      <c r="D60" s="327" t="s">
        <v>35</v>
      </c>
      <c r="E60" s="326" t="s">
        <v>36</v>
      </c>
      <c r="F60" s="328" t="str">
        <f>'17'!E8</f>
        <v>Cumplir el 80% porciento de las actividades programadas en los programas de vigilancia epidemiológicos.</v>
      </c>
      <c r="G60" s="326" t="str">
        <f>'17'!B14</f>
        <v>Porcentaje cumplido de las actividades programadas en los programas de vigilancia epidemiológicos.</v>
      </c>
      <c r="H60" s="10" t="str">
        <f>'17'!B21</f>
        <v>Número de programas eficaces para el tratamiento del riesgo a partir de los programas de vigilancia epidemiológica de la salud de los trabajadores</v>
      </c>
      <c r="I60" s="11">
        <f>'17'!B29</f>
        <v>0</v>
      </c>
      <c r="J60" s="11">
        <f>'17'!B30</f>
        <v>0</v>
      </c>
      <c r="K60" s="11">
        <f>'17'!B31</f>
        <v>0</v>
      </c>
      <c r="L60" s="11">
        <f>'17'!B32</f>
        <v>0</v>
      </c>
      <c r="M60" s="11">
        <f>'17'!B33</f>
        <v>0.15</v>
      </c>
      <c r="N60" s="11">
        <f>'17'!B34</f>
        <v>0</v>
      </c>
      <c r="O60" s="11">
        <f>'17'!B35</f>
        <v>0</v>
      </c>
      <c r="P60" s="11">
        <f>'17'!B36</f>
        <v>0</v>
      </c>
      <c r="Q60" s="11">
        <f>'17'!B37</f>
        <v>0.3</v>
      </c>
      <c r="R60" s="11">
        <f>'17'!B38</f>
        <v>0</v>
      </c>
      <c r="S60" s="11">
        <f>'17'!B39</f>
        <v>0</v>
      </c>
      <c r="T60" s="11">
        <f>'17'!B40</f>
        <v>0.35</v>
      </c>
      <c r="U60" s="12">
        <f>+SUM(I60:T60)</f>
        <v>0.79999999999999993</v>
      </c>
      <c r="V60" s="339" t="str">
        <f>+'17'!B48</f>
        <v xml:space="preserve">La entidad cuenta con tres Programas de vigilancia (Cardiovascular, desordenes musculo esqueleticos y psicosocial), los cuales se ejecutaron conjunto con la asesoria por parte de ARL y acondicionados a la nueva realialidad que se vive en el mundo sobre la pandemia. </v>
      </c>
      <c r="W60" s="340"/>
      <c r="X60" s="5"/>
      <c r="Y60" s="5"/>
      <c r="Z60" s="5"/>
    </row>
    <row r="61" spans="1:26" ht="51" customHeight="1">
      <c r="A61" s="324"/>
      <c r="B61" s="324"/>
      <c r="C61" s="324"/>
      <c r="D61" s="324"/>
      <c r="E61" s="324"/>
      <c r="F61" s="324"/>
      <c r="G61" s="324"/>
      <c r="H61" s="10" t="str">
        <f>+'17'!E21</f>
        <v>Número de programas para el tratamiento del riesgo a partir de los programas de vigilancia epidemiológica de la salud de los trabajadores</v>
      </c>
      <c r="I61" s="11">
        <f>'17'!D29</f>
        <v>0</v>
      </c>
      <c r="J61" s="11">
        <f>'17'!D30</f>
        <v>0</v>
      </c>
      <c r="K61" s="11">
        <f>'17'!D31</f>
        <v>0</v>
      </c>
      <c r="L61" s="11">
        <f>'17'!D32</f>
        <v>0</v>
      </c>
      <c r="M61" s="11">
        <f>'17'!D33</f>
        <v>0</v>
      </c>
      <c r="N61" s="11">
        <f>'17'!D34</f>
        <v>0</v>
      </c>
      <c r="O61" s="11">
        <f>'17'!D34</f>
        <v>0</v>
      </c>
      <c r="P61" s="11">
        <f>'17'!D35</f>
        <v>0</v>
      </c>
      <c r="Q61" s="11">
        <f>'17'!D37</f>
        <v>0</v>
      </c>
      <c r="R61" s="11">
        <f>'17'!D38</f>
        <v>0</v>
      </c>
      <c r="S61" s="11">
        <f>'17'!D39</f>
        <v>0</v>
      </c>
      <c r="T61" s="11">
        <f>'17'!D40</f>
        <v>0.8</v>
      </c>
      <c r="U61" s="12">
        <f>SUM(I61:T61)</f>
        <v>0.8</v>
      </c>
      <c r="V61" s="341"/>
      <c r="W61" s="342"/>
      <c r="X61" s="5"/>
      <c r="Y61" s="5"/>
      <c r="Z61" s="5"/>
    </row>
    <row r="62" spans="1:26" ht="51" customHeight="1">
      <c r="A62" s="325"/>
      <c r="B62" s="325"/>
      <c r="C62" s="325"/>
      <c r="D62" s="325"/>
      <c r="E62" s="325"/>
      <c r="F62" s="325"/>
      <c r="G62" s="325"/>
      <c r="H62" s="314" t="s">
        <v>37</v>
      </c>
      <c r="I62" s="315">
        <f t="shared" ref="I62:U62" si="16">IFERROR(+I60/I61,)</f>
        <v>0</v>
      </c>
      <c r="J62" s="315">
        <f t="shared" si="16"/>
        <v>0</v>
      </c>
      <c r="K62" s="315">
        <f t="shared" si="16"/>
        <v>0</v>
      </c>
      <c r="L62" s="315">
        <f t="shared" si="16"/>
        <v>0</v>
      </c>
      <c r="M62" s="315">
        <f t="shared" si="16"/>
        <v>0</v>
      </c>
      <c r="N62" s="315">
        <f t="shared" si="16"/>
        <v>0</v>
      </c>
      <c r="O62" s="315">
        <f t="shared" si="16"/>
        <v>0</v>
      </c>
      <c r="P62" s="315">
        <f t="shared" si="16"/>
        <v>0</v>
      </c>
      <c r="Q62" s="315">
        <f t="shared" si="16"/>
        <v>0</v>
      </c>
      <c r="R62" s="315">
        <f t="shared" si="16"/>
        <v>0</v>
      </c>
      <c r="S62" s="315">
        <f t="shared" si="16"/>
        <v>0</v>
      </c>
      <c r="T62" s="315">
        <f t="shared" si="16"/>
        <v>0.43749999999999994</v>
      </c>
      <c r="U62" s="316">
        <f t="shared" si="16"/>
        <v>0.99999999999999989</v>
      </c>
      <c r="V62" s="343"/>
      <c r="W62" s="344"/>
      <c r="X62" s="5"/>
      <c r="Y62" s="5"/>
      <c r="Z62" s="5"/>
    </row>
    <row r="63" spans="1:26" ht="51" customHeight="1">
      <c r="A63" s="323">
        <v>18</v>
      </c>
      <c r="B63" s="326" t="s">
        <v>33</v>
      </c>
      <c r="C63" s="326" t="s">
        <v>38</v>
      </c>
      <c r="D63" s="327" t="s">
        <v>35</v>
      </c>
      <c r="E63" s="326" t="s">
        <v>36</v>
      </c>
      <c r="F63" s="328" t="str">
        <f>'18'!E8</f>
        <v>Disminuir el 0,08% porciento de accidentes en comparación con el año anterior.</v>
      </c>
      <c r="G63" s="326" t="str">
        <f>'18'!B14</f>
        <v>Porcentaje Disminuido de accidentes en comparación con el año anterior.</v>
      </c>
      <c r="H63" s="10" t="str">
        <f>+'18'!B21</f>
        <v>Número de Accidentes de Trabajo que se presentaron en el mes</v>
      </c>
      <c r="I63" s="11">
        <f>'18'!B29</f>
        <v>0</v>
      </c>
      <c r="J63" s="11">
        <f>'18'!B30</f>
        <v>0</v>
      </c>
      <c r="K63" s="11">
        <f>'18'!B31</f>
        <v>0</v>
      </c>
      <c r="L63" s="11">
        <f>'18'!B32</f>
        <v>0</v>
      </c>
      <c r="M63" s="11">
        <f>'18'!B33</f>
        <v>2.9999999999999997E-4</v>
      </c>
      <c r="N63" s="11">
        <f>'18'!B34</f>
        <v>0</v>
      </c>
      <c r="O63" s="11">
        <f>'18'!B35</f>
        <v>0</v>
      </c>
      <c r="P63" s="11">
        <f>'18'!B36</f>
        <v>0</v>
      </c>
      <c r="Q63" s="11">
        <f>'18'!B37</f>
        <v>2.0000000000000001E-4</v>
      </c>
      <c r="R63" s="11">
        <f>'18'!B38</f>
        <v>0</v>
      </c>
      <c r="S63" s="11">
        <f>'18'!B39</f>
        <v>0</v>
      </c>
      <c r="T63" s="11">
        <f>'18'!B40</f>
        <v>2.0000000000000001E-4</v>
      </c>
      <c r="U63" s="12">
        <f>+SUM(I63:T63)</f>
        <v>6.9999999999999999E-4</v>
      </c>
      <c r="V63" s="339" t="str">
        <f>+'18'!B48</f>
        <v>La accidentalidad presentada en el año 2019 con 105 accidentes, frente al 2020 con 63 accidentes laborales en la cual se muestra una disminución del 40% en los accidentes de trabajo presentados.</v>
      </c>
      <c r="W63" s="340"/>
      <c r="X63" s="5"/>
      <c r="Y63" s="5"/>
      <c r="Z63" s="5"/>
    </row>
    <row r="64" spans="1:26" ht="51" customHeight="1">
      <c r="A64" s="324"/>
      <c r="B64" s="324"/>
      <c r="C64" s="324"/>
      <c r="D64" s="324"/>
      <c r="E64" s="324"/>
      <c r="F64" s="324"/>
      <c r="G64" s="324"/>
      <c r="H64" s="10" t="str">
        <f>+'18'!E21</f>
        <v>Número de trabajadores en el mes</v>
      </c>
      <c r="I64" s="11">
        <f>'18'!D29</f>
        <v>0</v>
      </c>
      <c r="J64" s="11">
        <f>'18'!D30</f>
        <v>0</v>
      </c>
      <c r="K64" s="11">
        <f>'18'!D31</f>
        <v>2.0000000000000001E-4</v>
      </c>
      <c r="L64" s="11">
        <f>'18'!D32</f>
        <v>0</v>
      </c>
      <c r="M64" s="11">
        <f>'18'!D33</f>
        <v>0</v>
      </c>
      <c r="N64" s="11">
        <f>'18'!D34</f>
        <v>2.0000000000000001E-4</v>
      </c>
      <c r="O64" s="11">
        <f>'18'!D35</f>
        <v>0</v>
      </c>
      <c r="P64" s="11">
        <f>'18'!D36</f>
        <v>0</v>
      </c>
      <c r="Q64" s="11">
        <f>'18'!D37</f>
        <v>2.0000000000000001E-4</v>
      </c>
      <c r="R64" s="11">
        <f>'18'!D38</f>
        <v>0</v>
      </c>
      <c r="S64" s="11">
        <f>'18'!D39</f>
        <v>0</v>
      </c>
      <c r="T64" s="11">
        <f>'18'!D40</f>
        <v>2.0000000000000001E-4</v>
      </c>
      <c r="U64" s="12">
        <f>SUM(I64:T64)</f>
        <v>8.0000000000000004E-4</v>
      </c>
      <c r="V64" s="341"/>
      <c r="W64" s="342"/>
      <c r="X64" s="5"/>
      <c r="Y64" s="5"/>
      <c r="Z64" s="5"/>
    </row>
    <row r="65" spans="1:26" ht="51" customHeight="1">
      <c r="A65" s="325"/>
      <c r="B65" s="325"/>
      <c r="C65" s="325"/>
      <c r="D65" s="325"/>
      <c r="E65" s="325"/>
      <c r="F65" s="325"/>
      <c r="G65" s="325"/>
      <c r="H65" s="314" t="s">
        <v>37</v>
      </c>
      <c r="I65" s="315">
        <f t="shared" ref="I65:T65" si="17">IFERROR(+I63/I64,)</f>
        <v>0</v>
      </c>
      <c r="J65" s="315">
        <f t="shared" si="17"/>
        <v>0</v>
      </c>
      <c r="K65" s="315">
        <f t="shared" si="17"/>
        <v>0</v>
      </c>
      <c r="L65" s="315">
        <f t="shared" si="17"/>
        <v>0</v>
      </c>
      <c r="M65" s="315">
        <f t="shared" si="17"/>
        <v>0</v>
      </c>
      <c r="N65" s="315">
        <f t="shared" si="17"/>
        <v>0</v>
      </c>
      <c r="O65" s="315">
        <f t="shared" si="17"/>
        <v>0</v>
      </c>
      <c r="P65" s="315">
        <f t="shared" si="17"/>
        <v>0</v>
      </c>
      <c r="Q65" s="315">
        <f t="shared" si="17"/>
        <v>1</v>
      </c>
      <c r="R65" s="315">
        <f t="shared" si="17"/>
        <v>0</v>
      </c>
      <c r="S65" s="315">
        <f t="shared" si="17"/>
        <v>0</v>
      </c>
      <c r="T65" s="315">
        <f t="shared" si="17"/>
        <v>1</v>
      </c>
      <c r="U65" s="316">
        <f>U63/U64</f>
        <v>0.875</v>
      </c>
      <c r="V65" s="343"/>
      <c r="W65" s="344"/>
      <c r="X65" s="5"/>
      <c r="Y65" s="5"/>
      <c r="Z65" s="5"/>
    </row>
    <row r="66" spans="1:26" ht="51" customHeight="1">
      <c r="A66" s="323">
        <v>19</v>
      </c>
      <c r="B66" s="326" t="s">
        <v>33</v>
      </c>
      <c r="C66" s="326" t="s">
        <v>38</v>
      </c>
      <c r="D66" s="327" t="s">
        <v>35</v>
      </c>
      <c r="E66" s="326" t="s">
        <v>36</v>
      </c>
      <c r="F66" s="328" t="str">
        <f>'19'!E8</f>
        <v>Disminuir el 1% porciento de días de incapacidad por accidentes de trabajo en comparación con el año anterior.</v>
      </c>
      <c r="G66" s="326" t="str">
        <f>'19'!B14</f>
        <v>Porcentaje Disminuido de días de incapacidad por accidentes de trabajo en comparación con el año anterior.</v>
      </c>
      <c r="H66" s="10" t="str">
        <f>'19'!B21</f>
        <v>Número de días de incapacidad por accidente de trabajo en el mes + el número de días cargados en el mes</v>
      </c>
      <c r="I66" s="11">
        <f>'19'!B29</f>
        <v>0</v>
      </c>
      <c r="J66" s="11">
        <f>'19'!B30</f>
        <v>0</v>
      </c>
      <c r="K66" s="11">
        <f>'19'!B31</f>
        <v>0</v>
      </c>
      <c r="L66" s="11">
        <f>'19'!B32</f>
        <v>0</v>
      </c>
      <c r="M66" s="11">
        <f>'19'!B33</f>
        <v>5.0000000000000001E-3</v>
      </c>
      <c r="N66" s="11">
        <f>'19'!B34</f>
        <v>0</v>
      </c>
      <c r="O66" s="11">
        <f>'19'!B35</f>
        <v>0</v>
      </c>
      <c r="P66" s="11">
        <f>'19'!B36</f>
        <v>0</v>
      </c>
      <c r="Q66" s="11">
        <f>'19'!B37</f>
        <v>2.5000000000000001E-3</v>
      </c>
      <c r="R66" s="11">
        <f>'19'!B38</f>
        <v>0</v>
      </c>
      <c r="S66" s="11">
        <f>'19'!B39</f>
        <v>0</v>
      </c>
      <c r="T66" s="11">
        <f>'19'!B40</f>
        <v>2.5000000000000001E-3</v>
      </c>
      <c r="U66" s="12">
        <f>+SUM(I66:T66)</f>
        <v>0.01</v>
      </c>
      <c r="V66" s="339" t="str">
        <f>+'19'!B41</f>
        <v>Entre los meses de octubre a diciembre se presentaron 70 días de incapacidad laboral.</v>
      </c>
      <c r="W66" s="340"/>
      <c r="X66" s="5"/>
      <c r="Y66" s="5"/>
      <c r="Z66" s="5"/>
    </row>
    <row r="67" spans="1:26" ht="51" customHeight="1">
      <c r="A67" s="324"/>
      <c r="B67" s="324"/>
      <c r="C67" s="324"/>
      <c r="D67" s="324"/>
      <c r="E67" s="324"/>
      <c r="F67" s="324"/>
      <c r="G67" s="324"/>
      <c r="H67" s="10" t="str">
        <f>'19'!E21</f>
        <v>Número de trabajadores en el mes</v>
      </c>
      <c r="I67" s="11">
        <f>'19'!D29</f>
        <v>0</v>
      </c>
      <c r="J67" s="11">
        <f>'19'!D30</f>
        <v>0</v>
      </c>
      <c r="K67" s="11">
        <f>'19'!E31</f>
        <v>2.5000000000000001E-3</v>
      </c>
      <c r="L67" s="11">
        <f>'19'!D32</f>
        <v>0</v>
      </c>
      <c r="M67" s="11">
        <f>'19'!D33</f>
        <v>2.5000000000000001E-3</v>
      </c>
      <c r="N67" s="11">
        <f>'19'!D34</f>
        <v>0</v>
      </c>
      <c r="O67" s="11">
        <f>'19'!D35</f>
        <v>0</v>
      </c>
      <c r="P67" s="11">
        <f>'19'!D36</f>
        <v>0</v>
      </c>
      <c r="Q67" s="11">
        <f>'19'!D37</f>
        <v>2.5000000000000001E-3</v>
      </c>
      <c r="R67" s="11">
        <f>'19'!D38</f>
        <v>0</v>
      </c>
      <c r="S67" s="11">
        <f>'19'!D39</f>
        <v>0</v>
      </c>
      <c r="T67" s="11">
        <f>'19'!D40</f>
        <v>2.5000000000000001E-3</v>
      </c>
      <c r="U67" s="12">
        <f>SUM(I67:T67)</f>
        <v>0.01</v>
      </c>
      <c r="V67" s="341"/>
      <c r="W67" s="342"/>
      <c r="X67" s="5"/>
      <c r="Y67" s="5"/>
      <c r="Z67" s="5"/>
    </row>
    <row r="68" spans="1:26" ht="51" customHeight="1">
      <c r="A68" s="325"/>
      <c r="B68" s="325"/>
      <c r="C68" s="325"/>
      <c r="D68" s="325"/>
      <c r="E68" s="325"/>
      <c r="F68" s="325"/>
      <c r="G68" s="325"/>
      <c r="H68" s="314" t="s">
        <v>37</v>
      </c>
      <c r="I68" s="315">
        <f t="shared" ref="I68:U68" si="18">IFERROR(+I66/I67,)</f>
        <v>0</v>
      </c>
      <c r="J68" s="315">
        <f t="shared" si="18"/>
        <v>0</v>
      </c>
      <c r="K68" s="315">
        <f t="shared" si="18"/>
        <v>0</v>
      </c>
      <c r="L68" s="315">
        <f t="shared" si="18"/>
        <v>0</v>
      </c>
      <c r="M68" s="315">
        <f t="shared" si="18"/>
        <v>2</v>
      </c>
      <c r="N68" s="315">
        <f t="shared" si="18"/>
        <v>0</v>
      </c>
      <c r="O68" s="315">
        <f t="shared" si="18"/>
        <v>0</v>
      </c>
      <c r="P68" s="315">
        <f t="shared" si="18"/>
        <v>0</v>
      </c>
      <c r="Q68" s="315">
        <f t="shared" si="18"/>
        <v>1</v>
      </c>
      <c r="R68" s="315">
        <f t="shared" si="18"/>
        <v>0</v>
      </c>
      <c r="S68" s="315">
        <f t="shared" si="18"/>
        <v>0</v>
      </c>
      <c r="T68" s="315">
        <f t="shared" si="18"/>
        <v>1</v>
      </c>
      <c r="U68" s="317">
        <f t="shared" si="18"/>
        <v>1</v>
      </c>
      <c r="V68" s="343"/>
      <c r="W68" s="344"/>
      <c r="X68" s="5"/>
      <c r="Y68" s="5"/>
      <c r="Z68" s="5"/>
    </row>
    <row r="69" spans="1:26" ht="51" customHeight="1">
      <c r="A69" s="323">
        <v>20</v>
      </c>
      <c r="B69" s="326" t="s">
        <v>33</v>
      </c>
      <c r="C69" s="326" t="s">
        <v>38</v>
      </c>
      <c r="D69" s="327" t="s">
        <v>35</v>
      </c>
      <c r="E69" s="326" t="s">
        <v>36</v>
      </c>
      <c r="F69" s="328" t="str">
        <f>'20'!E8</f>
        <v>Lograr 0% accidentes de trabajo mortales</v>
      </c>
      <c r="G69" s="326" t="str">
        <f>'20'!B14</f>
        <v>Accidentes de trabajo mortales logrados</v>
      </c>
      <c r="H69" s="10" t="str">
        <f>'20'!B21</f>
        <v>Número de accidentes de trabajo mortales que se presentaron en el año</v>
      </c>
      <c r="I69" s="11">
        <f>'20'!B29</f>
        <v>0</v>
      </c>
      <c r="J69" s="11">
        <f>'20'!B30</f>
        <v>0</v>
      </c>
      <c r="K69" s="11">
        <f>'20'!B31</f>
        <v>0</v>
      </c>
      <c r="L69" s="11">
        <f>'20'!B32</f>
        <v>0</v>
      </c>
      <c r="M69" s="11">
        <f>'20'!B33</f>
        <v>0</v>
      </c>
      <c r="N69" s="11">
        <f>'20'!B34</f>
        <v>0</v>
      </c>
      <c r="O69" s="11">
        <f>'20'!B35</f>
        <v>0</v>
      </c>
      <c r="P69" s="11">
        <f>'20'!B36</f>
        <v>0</v>
      </c>
      <c r="Q69" s="11">
        <f>'20'!B37</f>
        <v>0</v>
      </c>
      <c r="R69" s="11">
        <f>'20'!B38</f>
        <v>0</v>
      </c>
      <c r="S69" s="11">
        <f>'20'!B39</f>
        <v>0</v>
      </c>
      <c r="T69" s="11">
        <f>'20'!B40</f>
        <v>1</v>
      </c>
      <c r="U69" s="12">
        <f>+SUM(I69:T69)</f>
        <v>1</v>
      </c>
      <c r="V69" s="339" t="str">
        <f>+'20'!B48</f>
        <v>En la vigencia actual no se presento ninguno accidente mortal.</v>
      </c>
      <c r="W69" s="340"/>
      <c r="X69" s="5"/>
      <c r="Y69" s="5"/>
      <c r="Z69" s="5"/>
    </row>
    <row r="70" spans="1:26" ht="51" customHeight="1">
      <c r="A70" s="324"/>
      <c r="B70" s="324"/>
      <c r="C70" s="324"/>
      <c r="D70" s="324"/>
      <c r="E70" s="324"/>
      <c r="F70" s="324"/>
      <c r="G70" s="324"/>
      <c r="H70" s="10" t="str">
        <f>'20'!E21</f>
        <v>Total de accidentes de trabajo que se presentaron en el año</v>
      </c>
      <c r="I70" s="11">
        <f>'20'!D29</f>
        <v>0</v>
      </c>
      <c r="J70" s="11">
        <f>'20'!D30</f>
        <v>0</v>
      </c>
      <c r="K70" s="11">
        <f>'20'!D31</f>
        <v>0</v>
      </c>
      <c r="L70" s="11">
        <f>'20'!D32</f>
        <v>0</v>
      </c>
      <c r="M70" s="11">
        <f>'20'!D33</f>
        <v>0</v>
      </c>
      <c r="N70" s="11">
        <f>'20'!D34</f>
        <v>0</v>
      </c>
      <c r="O70" s="11">
        <f>'20'!D35</f>
        <v>0</v>
      </c>
      <c r="P70" s="11">
        <f>'20'!D36</f>
        <v>0</v>
      </c>
      <c r="Q70" s="11">
        <f>'20'!D37</f>
        <v>0</v>
      </c>
      <c r="R70" s="11">
        <f>'20'!D38</f>
        <v>0</v>
      </c>
      <c r="S70" s="11">
        <f>'20'!D39</f>
        <v>0</v>
      </c>
      <c r="T70" s="11">
        <f>'20'!D40</f>
        <v>1</v>
      </c>
      <c r="U70" s="12">
        <f>SUM(I70:T70)</f>
        <v>1</v>
      </c>
      <c r="V70" s="341"/>
      <c r="W70" s="342"/>
      <c r="X70" s="5"/>
      <c r="Y70" s="5"/>
      <c r="Z70" s="5"/>
    </row>
    <row r="71" spans="1:26" ht="51" customHeight="1">
      <c r="A71" s="325"/>
      <c r="B71" s="325"/>
      <c r="C71" s="325"/>
      <c r="D71" s="325"/>
      <c r="E71" s="325"/>
      <c r="F71" s="325"/>
      <c r="G71" s="325"/>
      <c r="H71" s="314" t="s">
        <v>37</v>
      </c>
      <c r="I71" s="315">
        <f t="shared" ref="I71:U71" si="19">IFERROR(+I69/I70,)</f>
        <v>0</v>
      </c>
      <c r="J71" s="315">
        <f t="shared" si="19"/>
        <v>0</v>
      </c>
      <c r="K71" s="315">
        <f t="shared" si="19"/>
        <v>0</v>
      </c>
      <c r="L71" s="315">
        <f t="shared" si="19"/>
        <v>0</v>
      </c>
      <c r="M71" s="315">
        <f t="shared" si="19"/>
        <v>0</v>
      </c>
      <c r="N71" s="315">
        <f t="shared" si="19"/>
        <v>0</v>
      </c>
      <c r="O71" s="315">
        <f t="shared" si="19"/>
        <v>0</v>
      </c>
      <c r="P71" s="315">
        <f t="shared" si="19"/>
        <v>0</v>
      </c>
      <c r="Q71" s="315">
        <f t="shared" si="19"/>
        <v>0</v>
      </c>
      <c r="R71" s="315">
        <f t="shared" si="19"/>
        <v>0</v>
      </c>
      <c r="S71" s="315">
        <f t="shared" si="19"/>
        <v>0</v>
      </c>
      <c r="T71" s="315">
        <f t="shared" si="19"/>
        <v>1</v>
      </c>
      <c r="U71" s="316">
        <f t="shared" si="19"/>
        <v>1</v>
      </c>
      <c r="V71" s="343"/>
      <c r="W71" s="344"/>
      <c r="X71" s="5"/>
      <c r="Y71" s="5"/>
      <c r="Z71" s="5"/>
    </row>
    <row r="72" spans="1:26" ht="51" customHeight="1">
      <c r="A72" s="329">
        <v>21</v>
      </c>
      <c r="B72" s="326" t="s">
        <v>33</v>
      </c>
      <c r="C72" s="326" t="s">
        <v>38</v>
      </c>
      <c r="D72" s="327" t="s">
        <v>35</v>
      </c>
      <c r="E72" s="326" t="s">
        <v>36</v>
      </c>
      <c r="F72" s="328" t="str">
        <f>'21'!E8</f>
        <v>Disminuir en 0.5% porciento en la aparición de casos por nuevos diagnósticos de enfermedad laboral</v>
      </c>
      <c r="G72" s="326" t="str">
        <f>'21'!B14</f>
        <v>Porcentaje disminuido en la aparición de casos por nuevos diagnósticos</v>
      </c>
      <c r="H72" s="10" t="str">
        <f>'21'!B21</f>
        <v>Número de casos nuevos  de enfermedad laboral en el periodo</v>
      </c>
      <c r="I72" s="11">
        <f>'21'!B29</f>
        <v>0</v>
      </c>
      <c r="J72" s="11">
        <f>'21'!B30</f>
        <v>0</v>
      </c>
      <c r="K72" s="11">
        <f>'21'!B31</f>
        <v>0</v>
      </c>
      <c r="L72" s="11">
        <f>'21'!B32</f>
        <v>0</v>
      </c>
      <c r="M72" s="11">
        <f>'21'!B33</f>
        <v>0</v>
      </c>
      <c r="N72" s="11">
        <f>'21'!B34</f>
        <v>0</v>
      </c>
      <c r="O72" s="11">
        <f>'21'!B35</f>
        <v>0</v>
      </c>
      <c r="P72" s="11">
        <f>'21'!B36</f>
        <v>0</v>
      </c>
      <c r="Q72" s="11">
        <f>'21'!B37</f>
        <v>0</v>
      </c>
      <c r="R72" s="11">
        <f>'21'!B38</f>
        <v>0</v>
      </c>
      <c r="S72" s="11">
        <f>'21'!B39</f>
        <v>0</v>
      </c>
      <c r="T72" s="11">
        <f>'21'!B40</f>
        <v>4.4999999999999997E-3</v>
      </c>
      <c r="U72" s="12">
        <f>+SUM(I72:T72)</f>
        <v>4.4999999999999997E-3</v>
      </c>
      <c r="V72" s="339" t="str">
        <f>+'21'!B48</f>
        <v>En la vigencia actual se presento el reporte de una enfermedad laboral, disminuyendo en el 0,05%</v>
      </c>
      <c r="W72" s="340"/>
      <c r="X72" s="5"/>
      <c r="Y72" s="5"/>
      <c r="Z72" s="5"/>
    </row>
    <row r="73" spans="1:26" ht="51" customHeight="1">
      <c r="A73" s="330"/>
      <c r="B73" s="324"/>
      <c r="C73" s="324"/>
      <c r="D73" s="324"/>
      <c r="E73" s="324"/>
      <c r="F73" s="324"/>
      <c r="G73" s="324"/>
      <c r="H73" s="10" t="str">
        <f>'21'!E21</f>
        <v>Promedio total de trabajadores en el periodo</v>
      </c>
      <c r="I73" s="11">
        <f>'21'!D29</f>
        <v>0</v>
      </c>
      <c r="J73" s="11">
        <f>'21'!D30</f>
        <v>0</v>
      </c>
      <c r="K73" s="11">
        <f>'21'!D31</f>
        <v>0</v>
      </c>
      <c r="L73" s="11">
        <f>'21'!D32</f>
        <v>0</v>
      </c>
      <c r="M73" s="11">
        <f>'21'!D33</f>
        <v>0</v>
      </c>
      <c r="N73" s="11">
        <f>'21'!D34</f>
        <v>0</v>
      </c>
      <c r="O73" s="11">
        <f>'21'!D35</f>
        <v>0</v>
      </c>
      <c r="P73" s="11">
        <f>'21'!D36</f>
        <v>0</v>
      </c>
      <c r="Q73" s="11">
        <f>'21'!D37</f>
        <v>0</v>
      </c>
      <c r="R73" s="11">
        <f>'21'!D38</f>
        <v>0</v>
      </c>
      <c r="S73" s="11">
        <f>'21'!D39</f>
        <v>0</v>
      </c>
      <c r="T73" s="11">
        <f>'21'!D40</f>
        <v>5.0000000000000001E-3</v>
      </c>
      <c r="U73" s="12">
        <f>SUM(I73:T73)</f>
        <v>5.0000000000000001E-3</v>
      </c>
      <c r="V73" s="341"/>
      <c r="W73" s="342"/>
      <c r="X73" s="5"/>
      <c r="Y73" s="5"/>
      <c r="Z73" s="5"/>
    </row>
    <row r="74" spans="1:26" ht="51" customHeight="1">
      <c r="A74" s="331"/>
      <c r="B74" s="325"/>
      <c r="C74" s="325"/>
      <c r="D74" s="325"/>
      <c r="E74" s="325"/>
      <c r="F74" s="325"/>
      <c r="G74" s="325"/>
      <c r="H74" s="314" t="s">
        <v>37</v>
      </c>
      <c r="I74" s="315">
        <f t="shared" ref="I74:T74" si="20">IFERROR(+I72/I73,)</f>
        <v>0</v>
      </c>
      <c r="J74" s="315">
        <f t="shared" si="20"/>
        <v>0</v>
      </c>
      <c r="K74" s="315">
        <f t="shared" si="20"/>
        <v>0</v>
      </c>
      <c r="L74" s="315">
        <f t="shared" si="20"/>
        <v>0</v>
      </c>
      <c r="M74" s="315">
        <f t="shared" si="20"/>
        <v>0</v>
      </c>
      <c r="N74" s="315">
        <f t="shared" si="20"/>
        <v>0</v>
      </c>
      <c r="O74" s="315">
        <f t="shared" si="20"/>
        <v>0</v>
      </c>
      <c r="P74" s="315">
        <f t="shared" si="20"/>
        <v>0</v>
      </c>
      <c r="Q74" s="315">
        <f t="shared" si="20"/>
        <v>0</v>
      </c>
      <c r="R74" s="315">
        <f t="shared" si="20"/>
        <v>0</v>
      </c>
      <c r="S74" s="315">
        <f t="shared" si="20"/>
        <v>0</v>
      </c>
      <c r="T74" s="315">
        <f t="shared" si="20"/>
        <v>0.89999999999999991</v>
      </c>
      <c r="U74" s="316">
        <f>IFERROR(+U72/U73,)</f>
        <v>0.89999999999999991</v>
      </c>
      <c r="V74" s="343"/>
      <c r="W74" s="344"/>
      <c r="X74" s="5"/>
      <c r="Y74" s="5"/>
      <c r="Z74" s="5"/>
    </row>
    <row r="75" spans="1:26" ht="51" customHeight="1">
      <c r="A75" s="329">
        <v>22</v>
      </c>
      <c r="B75" s="326" t="s">
        <v>33</v>
      </c>
      <c r="C75" s="326" t="s">
        <v>38</v>
      </c>
      <c r="D75" s="327" t="s">
        <v>35</v>
      </c>
      <c r="E75" s="326" t="s">
        <v>36</v>
      </c>
      <c r="F75" s="328" t="str">
        <f>'22'!E8</f>
        <v>Disminuir el 1% porciento del número de casos presentados por enfermedad laboral</v>
      </c>
      <c r="G75" s="326" t="str">
        <f>'22'!B14</f>
        <v>Porcentaje disminuido del número de casos presentados por enfermedad laboral</v>
      </c>
      <c r="H75" s="10" t="str">
        <f>'22'!B21</f>
        <v>Número de casos nuevos de enfermedad laboral en el periodo</v>
      </c>
      <c r="I75" s="11">
        <f>'22'!B29</f>
        <v>0</v>
      </c>
      <c r="J75" s="11">
        <f>'22'!B30</f>
        <v>0</v>
      </c>
      <c r="K75" s="11">
        <f>'22'!B31</f>
        <v>0</v>
      </c>
      <c r="L75" s="11">
        <f>'22'!B32</f>
        <v>0</v>
      </c>
      <c r="M75" s="11">
        <f>'22'!B33</f>
        <v>0</v>
      </c>
      <c r="N75" s="11">
        <f>'22'!B34</f>
        <v>0</v>
      </c>
      <c r="O75" s="11">
        <f>'22'!B35</f>
        <v>0</v>
      </c>
      <c r="P75" s="11">
        <f>'22'!B36</f>
        <v>0</v>
      </c>
      <c r="Q75" s="11">
        <f>'22'!B37</f>
        <v>0</v>
      </c>
      <c r="R75" s="11">
        <f>'22'!B38</f>
        <v>0</v>
      </c>
      <c r="S75" s="11">
        <f>'22'!B39</f>
        <v>0</v>
      </c>
      <c r="T75" s="11">
        <f>'22'!B40</f>
        <v>5.0000000000000001E-4</v>
      </c>
      <c r="U75" s="12">
        <f>+SUM(I75:T75)</f>
        <v>5.0000000000000001E-4</v>
      </c>
      <c r="V75" s="339" t="str">
        <f>+'22'!B48</f>
        <v>Tanto en los años 2019 como en el 2020 fue notificada una enfermedad laboral por cada vigencia, lo c.ual representa una disminución frente al porcentaje de la meta establecida</v>
      </c>
      <c r="W75" s="340"/>
      <c r="X75" s="5"/>
      <c r="Y75" s="5"/>
      <c r="Z75" s="5"/>
    </row>
    <row r="76" spans="1:26" ht="51" customHeight="1">
      <c r="A76" s="330"/>
      <c r="B76" s="324"/>
      <c r="C76" s="324"/>
      <c r="D76" s="324"/>
      <c r="E76" s="324"/>
      <c r="F76" s="324"/>
      <c r="G76" s="324"/>
      <c r="H76" s="10" t="str">
        <f>'22'!E21</f>
        <v>Promedio total de trabajadores en el periodo</v>
      </c>
      <c r="I76" s="11">
        <f>'22'!D29</f>
        <v>0</v>
      </c>
      <c r="J76" s="11">
        <f>'22'!D30</f>
        <v>0</v>
      </c>
      <c r="K76" s="11">
        <f>'22'!D31</f>
        <v>0</v>
      </c>
      <c r="L76" s="11">
        <f>'22'!D332</f>
        <v>0</v>
      </c>
      <c r="M76" s="11">
        <f>'22'!D33</f>
        <v>0</v>
      </c>
      <c r="N76" s="11">
        <f>'22'!D34</f>
        <v>0</v>
      </c>
      <c r="O76" s="11">
        <f>'22'!D35</f>
        <v>0</v>
      </c>
      <c r="P76" s="11">
        <f>'22'!D36</f>
        <v>0</v>
      </c>
      <c r="Q76" s="11">
        <f>'22'!D37</f>
        <v>0</v>
      </c>
      <c r="R76" s="11">
        <f>'22'!D38</f>
        <v>0</v>
      </c>
      <c r="S76" s="11">
        <f>'22'!D39</f>
        <v>0</v>
      </c>
      <c r="T76" s="11">
        <f>'22'!D40</f>
        <v>5.0000000000000001E-4</v>
      </c>
      <c r="U76" s="12">
        <f>SUM(I76:T76)</f>
        <v>5.0000000000000001E-4</v>
      </c>
      <c r="V76" s="341"/>
      <c r="W76" s="342"/>
      <c r="X76" s="5"/>
      <c r="Y76" s="5"/>
      <c r="Z76" s="5"/>
    </row>
    <row r="77" spans="1:26" ht="51" customHeight="1">
      <c r="A77" s="331"/>
      <c r="B77" s="325"/>
      <c r="C77" s="325"/>
      <c r="D77" s="325"/>
      <c r="E77" s="325"/>
      <c r="F77" s="325"/>
      <c r="G77" s="325"/>
      <c r="H77" s="314" t="s">
        <v>37</v>
      </c>
      <c r="I77" s="315">
        <f t="shared" ref="I77:S77" si="21">IFERROR(+I75/I76,)</f>
        <v>0</v>
      </c>
      <c r="J77" s="315">
        <f t="shared" si="21"/>
        <v>0</v>
      </c>
      <c r="K77" s="315">
        <f t="shared" si="21"/>
        <v>0</v>
      </c>
      <c r="L77" s="315">
        <f t="shared" si="21"/>
        <v>0</v>
      </c>
      <c r="M77" s="315">
        <f t="shared" si="21"/>
        <v>0</v>
      </c>
      <c r="N77" s="315">
        <f t="shared" si="21"/>
        <v>0</v>
      </c>
      <c r="O77" s="315">
        <f t="shared" si="21"/>
        <v>0</v>
      </c>
      <c r="P77" s="315">
        <f t="shared" si="21"/>
        <v>0</v>
      </c>
      <c r="Q77" s="315">
        <f t="shared" si="21"/>
        <v>0</v>
      </c>
      <c r="R77" s="315">
        <f t="shared" si="21"/>
        <v>0</v>
      </c>
      <c r="S77" s="315">
        <f t="shared" si="21"/>
        <v>0</v>
      </c>
      <c r="T77" s="315">
        <f>IFERROR(+T75/T76,)</f>
        <v>1</v>
      </c>
      <c r="U77" s="316">
        <f>IFERROR(+U75/U76,)</f>
        <v>1</v>
      </c>
      <c r="V77" s="343"/>
      <c r="W77" s="344"/>
      <c r="X77" s="5"/>
      <c r="Y77" s="5"/>
      <c r="Z77" s="5"/>
    </row>
    <row r="78" spans="1:26" ht="51" customHeight="1">
      <c r="A78" s="323">
        <v>23</v>
      </c>
      <c r="B78" s="326" t="s">
        <v>33</v>
      </c>
      <c r="C78" s="326" t="s">
        <v>39</v>
      </c>
      <c r="D78" s="327" t="s">
        <v>35</v>
      </c>
      <c r="E78" s="326" t="s">
        <v>36</v>
      </c>
      <c r="F78" s="328" t="str">
        <f>'23'!E8</f>
        <v>Disminuir el 0,43% porciento de días de ausentismo</v>
      </c>
      <c r="G78" s="326" t="str">
        <f>'23'!B14</f>
        <v>Porcentaje disminuido de días de ausentismo</v>
      </c>
      <c r="H78" s="14" t="str">
        <f>'23'!B21</f>
        <v>Número de días de ausencia por incapacidad laboral o común en el mes</v>
      </c>
      <c r="I78" s="11">
        <f>'23'!B29</f>
        <v>0</v>
      </c>
      <c r="J78" s="11">
        <f>'23'!B30</f>
        <v>0</v>
      </c>
      <c r="K78" s="11">
        <f>'23'!B31</f>
        <v>0</v>
      </c>
      <c r="L78" s="11">
        <f>'23'!B32</f>
        <v>0</v>
      </c>
      <c r="M78" s="11">
        <f>'23'!B33</f>
        <v>2.2000000000000001E-3</v>
      </c>
      <c r="N78" s="11">
        <f>'23'!B34</f>
        <v>0</v>
      </c>
      <c r="O78" s="11">
        <f>'23'!B35</f>
        <v>0</v>
      </c>
      <c r="P78" s="11">
        <f>'23'!B36</f>
        <v>0</v>
      </c>
      <c r="Q78" s="11">
        <f>'23'!B37</f>
        <v>1.1000000000000001E-3</v>
      </c>
      <c r="R78" s="11">
        <f>'23'!B38</f>
        <v>0</v>
      </c>
      <c r="S78" s="11">
        <f>'23'!B39</f>
        <v>0</v>
      </c>
      <c r="T78" s="11">
        <f>'23'!B40</f>
        <v>1E-3</v>
      </c>
      <c r="U78" s="12">
        <f>+SUM(I78:T78)</f>
        <v>4.3E-3</v>
      </c>
      <c r="V78" s="339" t="str">
        <f>+'23'!B41</f>
        <v xml:space="preserve">En el período de octubre a diciembre se presentaron 150 días de incapacidad de origen común. </v>
      </c>
      <c r="W78" s="340"/>
      <c r="X78" s="5"/>
      <c r="Y78" s="5"/>
      <c r="Z78" s="5"/>
    </row>
    <row r="79" spans="1:26" ht="51" customHeight="1">
      <c r="A79" s="324"/>
      <c r="B79" s="324"/>
      <c r="C79" s="324"/>
      <c r="D79" s="324"/>
      <c r="E79" s="324"/>
      <c r="F79" s="324"/>
      <c r="G79" s="324"/>
      <c r="H79" s="10" t="str">
        <f>'23'!E21</f>
        <v>Número de días de trabajo programados en el mes</v>
      </c>
      <c r="I79" s="11">
        <f>'23'!D29</f>
        <v>0</v>
      </c>
      <c r="J79" s="11">
        <f>'23'!D30</f>
        <v>0</v>
      </c>
      <c r="K79" s="11">
        <f>'23'!D31</f>
        <v>1.1000000000000001E-3</v>
      </c>
      <c r="L79" s="11">
        <f>'23'!D32</f>
        <v>0</v>
      </c>
      <c r="M79" s="11">
        <f>'23'!D33</f>
        <v>1.1000000000000001E-3</v>
      </c>
      <c r="N79" s="11">
        <f>'23'!D34</f>
        <v>0</v>
      </c>
      <c r="O79" s="11">
        <f>'23'!D35</f>
        <v>0</v>
      </c>
      <c r="P79" s="11">
        <f>'23'!D36</f>
        <v>0</v>
      </c>
      <c r="Q79" s="11">
        <f>'23'!D37</f>
        <v>1.1000000000000001E-3</v>
      </c>
      <c r="R79" s="11">
        <f>'23'!D38</f>
        <v>0</v>
      </c>
      <c r="S79" s="11">
        <f>'23'!D39</f>
        <v>0</v>
      </c>
      <c r="T79" s="11">
        <f>'23'!D40</f>
        <v>1E-3</v>
      </c>
      <c r="U79" s="12">
        <f>SUM(I79:T79)</f>
        <v>4.3E-3</v>
      </c>
      <c r="V79" s="341"/>
      <c r="W79" s="342"/>
      <c r="X79" s="5"/>
      <c r="Y79" s="5"/>
      <c r="Z79" s="5"/>
    </row>
    <row r="80" spans="1:26" ht="51" customHeight="1">
      <c r="A80" s="325"/>
      <c r="B80" s="325"/>
      <c r="C80" s="325"/>
      <c r="D80" s="325"/>
      <c r="E80" s="325"/>
      <c r="F80" s="325"/>
      <c r="G80" s="325"/>
      <c r="H80" s="314" t="s">
        <v>37</v>
      </c>
      <c r="I80" s="315">
        <f t="shared" ref="I80:U80" si="22">IFERROR(+I78/I79,)</f>
        <v>0</v>
      </c>
      <c r="J80" s="315">
        <f t="shared" si="22"/>
        <v>0</v>
      </c>
      <c r="K80" s="315">
        <f t="shared" si="22"/>
        <v>0</v>
      </c>
      <c r="L80" s="315">
        <f t="shared" si="22"/>
        <v>0</v>
      </c>
      <c r="M80" s="315">
        <f t="shared" si="22"/>
        <v>2</v>
      </c>
      <c r="N80" s="315">
        <f t="shared" si="22"/>
        <v>0</v>
      </c>
      <c r="O80" s="315">
        <f t="shared" si="22"/>
        <v>0</v>
      </c>
      <c r="P80" s="315">
        <f t="shared" si="22"/>
        <v>0</v>
      </c>
      <c r="Q80" s="315">
        <f t="shared" si="22"/>
        <v>1</v>
      </c>
      <c r="R80" s="315">
        <f t="shared" si="22"/>
        <v>0</v>
      </c>
      <c r="S80" s="315">
        <f t="shared" si="22"/>
        <v>0</v>
      </c>
      <c r="T80" s="315">
        <f t="shared" si="22"/>
        <v>1</v>
      </c>
      <c r="U80" s="316">
        <f t="shared" si="22"/>
        <v>1</v>
      </c>
      <c r="V80" s="343"/>
      <c r="W80" s="344"/>
      <c r="X80" s="5"/>
      <c r="Y80" s="5"/>
      <c r="Z80" s="5"/>
    </row>
    <row r="81" spans="1:26" ht="51" customHeight="1">
      <c r="A81" s="323">
        <v>24</v>
      </c>
      <c r="B81" s="327" t="s">
        <v>33</v>
      </c>
      <c r="C81" s="327" t="s">
        <v>34</v>
      </c>
      <c r="D81" s="327" t="s">
        <v>35</v>
      </c>
      <c r="E81" s="327" t="s">
        <v>36</v>
      </c>
      <c r="F81" s="328" t="str">
        <f>+'24'!E8</f>
        <v xml:space="preserve">Adelantar el 100% de las actividades necesarias para realizar la Evaluación de Desempeño Laboral </v>
      </c>
      <c r="G81" s="327" t="str">
        <f>+'24'!B14</f>
        <v>Evaluación del Desempeño Laboral</v>
      </c>
      <c r="H81" s="10" t="str">
        <f>+'24'!B21</f>
        <v>Porcentaje de avance de las actividades ejecutadas  para realizar la evaluación de desempeño</v>
      </c>
      <c r="I81" s="11">
        <f>'24'!B29</f>
        <v>0.27</v>
      </c>
      <c r="J81" s="11">
        <f>'24'!B30</f>
        <v>0.1</v>
      </c>
      <c r="K81" s="11">
        <f>'24'!B31</f>
        <v>0</v>
      </c>
      <c r="L81" s="11">
        <f>'24'!B32</f>
        <v>0.12</v>
      </c>
      <c r="M81" s="11">
        <f>'24'!B33</f>
        <v>0.06</v>
      </c>
      <c r="N81" s="11">
        <f>'24'!B34</f>
        <v>0</v>
      </c>
      <c r="O81" s="11">
        <f>'24'!B35</f>
        <v>0.125</v>
      </c>
      <c r="P81" s="11">
        <f>'24'!B36</f>
        <v>0.125</v>
      </c>
      <c r="Q81" s="11">
        <f>'24'!B37</f>
        <v>0</v>
      </c>
      <c r="R81" s="11">
        <f>'24'!B38</f>
        <v>0.1</v>
      </c>
      <c r="S81" s="11">
        <f>'24'!B39</f>
        <v>0</v>
      </c>
      <c r="T81" s="11">
        <f>'24'!B40</f>
        <v>0</v>
      </c>
      <c r="U81" s="12">
        <f>+SUM(I81:R81)</f>
        <v>0.9</v>
      </c>
      <c r="V81" s="339" t="str">
        <f>+'24'!B48</f>
        <v>Se adelantaron las gestiones correspondientes para la evaluación de la gestión, se enviaron correos recordando las fechas, se efectuó seguimiento, se realizaron revisiones de las evaluaciónes, se gestionó ante la CNSC, orientación y solicitud casos presentados en el registro de la información en el aplicativo EDL, se enviaron los instrumentos para cada evaluación (Acuerdos de Gestión, Evaluaciónes en aplicativo EDL, formato gestión rendimiento de los empleados en provisionalidad. El incumpliminto del indicador obedeció a error en el reporte de avance ponderado de los meses de enero y abril en los cuales se reporto 12%, pero como se evidencia en las observaciones, se entregaron los soportes de las actividades realizadas.</v>
      </c>
      <c r="W81" s="340"/>
      <c r="X81" s="15"/>
      <c r="Y81" s="15"/>
      <c r="Z81" s="15"/>
    </row>
    <row r="82" spans="1:26" ht="51" customHeight="1">
      <c r="A82" s="324"/>
      <c r="B82" s="324"/>
      <c r="C82" s="324"/>
      <c r="D82" s="324"/>
      <c r="E82" s="324"/>
      <c r="F82" s="324"/>
      <c r="G82" s="324"/>
      <c r="H82" s="10" t="str">
        <f>+'24'!E21</f>
        <v>Total de porcentaje de avance de evaluación de desempeño laboral programado</v>
      </c>
      <c r="I82" s="11">
        <f>+'24'!D29</f>
        <v>0.15</v>
      </c>
      <c r="J82" s="11">
        <f>+'24'!D30</f>
        <v>0.1</v>
      </c>
      <c r="K82" s="11">
        <f>+'24'!D31</f>
        <v>0.15</v>
      </c>
      <c r="L82" s="11">
        <f>+'24'!D32</f>
        <v>0.25</v>
      </c>
      <c r="M82" s="11">
        <f>+'24'!D33</f>
        <v>0</v>
      </c>
      <c r="N82" s="11">
        <f>'24'!D34</f>
        <v>0</v>
      </c>
      <c r="O82" s="11">
        <f>'24'!D35</f>
        <v>0.125</v>
      </c>
      <c r="P82" s="11">
        <f>'24'!D36</f>
        <v>0.125</v>
      </c>
      <c r="Q82" s="11">
        <f>'24'!D37</f>
        <v>0</v>
      </c>
      <c r="R82" s="11">
        <f>'24'!D38</f>
        <v>0.1</v>
      </c>
      <c r="S82" s="11">
        <f>'24'!D39</f>
        <v>0</v>
      </c>
      <c r="T82" s="11">
        <f>'24'!D40</f>
        <v>0</v>
      </c>
      <c r="U82" s="12">
        <f>SUM(I82:R82)</f>
        <v>1</v>
      </c>
      <c r="V82" s="341"/>
      <c r="W82" s="342"/>
      <c r="X82" s="15"/>
      <c r="Y82" s="15"/>
      <c r="Z82" s="15"/>
    </row>
    <row r="83" spans="1:26" ht="51" customHeight="1">
      <c r="A83" s="325"/>
      <c r="B83" s="325"/>
      <c r="C83" s="325"/>
      <c r="D83" s="325"/>
      <c r="E83" s="325"/>
      <c r="F83" s="325"/>
      <c r="G83" s="325"/>
      <c r="H83" s="314" t="s">
        <v>37</v>
      </c>
      <c r="I83" s="315">
        <f t="shared" ref="I83:U83" si="23">IFERROR(+I81/I82,)</f>
        <v>1.8000000000000003</v>
      </c>
      <c r="J83" s="315">
        <f t="shared" si="23"/>
        <v>1</v>
      </c>
      <c r="K83" s="315">
        <f t="shared" si="23"/>
        <v>0</v>
      </c>
      <c r="L83" s="315">
        <f t="shared" si="23"/>
        <v>0.48</v>
      </c>
      <c r="M83" s="315">
        <f t="shared" si="23"/>
        <v>0</v>
      </c>
      <c r="N83" s="315">
        <f t="shared" si="23"/>
        <v>0</v>
      </c>
      <c r="O83" s="315">
        <f t="shared" si="23"/>
        <v>1</v>
      </c>
      <c r="P83" s="315">
        <f t="shared" si="23"/>
        <v>1</v>
      </c>
      <c r="Q83" s="315">
        <f t="shared" si="23"/>
        <v>0</v>
      </c>
      <c r="R83" s="315">
        <f t="shared" si="23"/>
        <v>1</v>
      </c>
      <c r="S83" s="315">
        <f t="shared" si="23"/>
        <v>0</v>
      </c>
      <c r="T83" s="315">
        <f t="shared" si="23"/>
        <v>0</v>
      </c>
      <c r="U83" s="316">
        <f t="shared" si="23"/>
        <v>0.9</v>
      </c>
      <c r="V83" s="343"/>
      <c r="W83" s="344"/>
      <c r="X83" s="15"/>
      <c r="Y83" s="15"/>
      <c r="Z83" s="15"/>
    </row>
    <row r="84" spans="1:26" ht="51" customHeight="1">
      <c r="A84" s="323">
        <v>25</v>
      </c>
      <c r="B84" s="327" t="s">
        <v>33</v>
      </c>
      <c r="C84" s="327" t="s">
        <v>40</v>
      </c>
      <c r="D84" s="327" t="s">
        <v>35</v>
      </c>
      <c r="E84" s="327" t="s">
        <v>36</v>
      </c>
      <c r="F84" s="328" t="str">
        <f>+'25'!E8</f>
        <v>Cumplir el 100% de las actividades propuestas en el Modelo Integrado de Planeación y Gestión - MIPG por la Dirección de Talento Humano</v>
      </c>
      <c r="G84" s="327" t="str">
        <f>+'25'!B14</f>
        <v>Cumplimiento de las acciones de MIPG</v>
      </c>
      <c r="H84" s="10" t="str">
        <f>+'25'!B21</f>
        <v>Porcentaje de avance en actividades ejecutadas en el modelo MIPG ejecutadas</v>
      </c>
      <c r="I84" s="11">
        <f>'25'!B29</f>
        <v>0.08</v>
      </c>
      <c r="J84" s="11">
        <f>'25'!B30</f>
        <v>0.06</v>
      </c>
      <c r="K84" s="11">
        <f>'25'!B31</f>
        <v>6.2E-2</v>
      </c>
      <c r="L84" s="11">
        <f>'25'!B32</f>
        <v>0.154</v>
      </c>
      <c r="M84" s="11">
        <f>'25'!B33</f>
        <v>8.4000000000000005E-2</v>
      </c>
      <c r="N84" s="11">
        <f>'25'!B34</f>
        <v>0.03</v>
      </c>
      <c r="O84" s="11">
        <f>'25'!B35</f>
        <v>0.05</v>
      </c>
      <c r="P84" s="11">
        <f>'25'!B36</f>
        <v>7.4999999999999997E-2</v>
      </c>
      <c r="Q84" s="11">
        <f>'25'!B37</f>
        <v>0</v>
      </c>
      <c r="R84" s="11">
        <f>'25'!B38</f>
        <v>0</v>
      </c>
      <c r="S84" s="11">
        <f>'25'!B39</f>
        <v>0</v>
      </c>
      <c r="T84" s="11">
        <f>'25'!B40</f>
        <v>0.315</v>
      </c>
      <c r="U84" s="12">
        <f>+SUM(I84:T84)</f>
        <v>0.90999999999999992</v>
      </c>
      <c r="V84" s="339" t="str">
        <f>+'25'!B48</f>
        <v>Se han finalizado 22 de las 45 estrategias FURAG a cargo de la Dirección de Talento Humano, definidas en el Plan de Adecuación y Sostenibilidad, las demás estrategias se encuentran en ejecución.</v>
      </c>
      <c r="W84" s="340"/>
      <c r="X84" s="15"/>
      <c r="Y84" s="15"/>
      <c r="Z84" s="15"/>
    </row>
    <row r="85" spans="1:26" ht="51" customHeight="1">
      <c r="A85" s="324"/>
      <c r="B85" s="324"/>
      <c r="C85" s="324"/>
      <c r="D85" s="324"/>
      <c r="E85" s="324"/>
      <c r="F85" s="324"/>
      <c r="G85" s="324"/>
      <c r="H85" s="10" t="str">
        <f>+'25'!E21</f>
        <v>Porcentaje total  de avance de actividades programado n el modelo MIPG en la vigencia</v>
      </c>
      <c r="I85" s="11">
        <f>+'25'!D29</f>
        <v>0</v>
      </c>
      <c r="J85" s="11">
        <f>+'25'!D30</f>
        <v>0.14000000000000001</v>
      </c>
      <c r="K85" s="11">
        <f>+'25'!D31</f>
        <v>0</v>
      </c>
      <c r="L85" s="11">
        <f>+'25'!D32</f>
        <v>0.03</v>
      </c>
      <c r="M85" s="11">
        <f>+'25'!D33</f>
        <v>0</v>
      </c>
      <c r="N85" s="11">
        <f>'25'!D34</f>
        <v>0.03</v>
      </c>
      <c r="O85" s="11">
        <f>'25'!D35</f>
        <v>0</v>
      </c>
      <c r="P85" s="11">
        <f>'25'!D36</f>
        <v>0.05</v>
      </c>
      <c r="Q85" s="11">
        <f>'25'!D37</f>
        <v>0</v>
      </c>
      <c r="R85" s="11">
        <f>'25'!D38</f>
        <v>0</v>
      </c>
      <c r="S85" s="11">
        <f>'25'!D39</f>
        <v>0</v>
      </c>
      <c r="T85" s="11">
        <f>'25'!D40</f>
        <v>0.75</v>
      </c>
      <c r="U85" s="12">
        <f>SUM(I85:T85)</f>
        <v>1</v>
      </c>
      <c r="V85" s="341"/>
      <c r="W85" s="342"/>
      <c r="X85" s="15"/>
      <c r="Y85" s="15"/>
      <c r="Z85" s="15"/>
    </row>
    <row r="86" spans="1:26" ht="51" customHeight="1">
      <c r="A86" s="325"/>
      <c r="B86" s="325"/>
      <c r="C86" s="325"/>
      <c r="D86" s="325"/>
      <c r="E86" s="325"/>
      <c r="F86" s="325"/>
      <c r="G86" s="325"/>
      <c r="H86" s="314" t="s">
        <v>37</v>
      </c>
      <c r="I86" s="315">
        <f t="shared" ref="I86:U86" si="24">IFERROR(+I84/I85,)</f>
        <v>0</v>
      </c>
      <c r="J86" s="315">
        <f t="shared" si="24"/>
        <v>0.42857142857142849</v>
      </c>
      <c r="K86" s="315">
        <f t="shared" si="24"/>
        <v>0</v>
      </c>
      <c r="L86" s="315">
        <f t="shared" si="24"/>
        <v>5.1333333333333337</v>
      </c>
      <c r="M86" s="315">
        <f t="shared" si="24"/>
        <v>0</v>
      </c>
      <c r="N86" s="315">
        <f t="shared" si="24"/>
        <v>1</v>
      </c>
      <c r="O86" s="315">
        <f t="shared" si="24"/>
        <v>0</v>
      </c>
      <c r="P86" s="315">
        <f t="shared" si="24"/>
        <v>1.4999999999999998</v>
      </c>
      <c r="Q86" s="315">
        <f t="shared" si="24"/>
        <v>0</v>
      </c>
      <c r="R86" s="315">
        <f t="shared" si="24"/>
        <v>0</v>
      </c>
      <c r="S86" s="315">
        <f t="shared" si="24"/>
        <v>0</v>
      </c>
      <c r="T86" s="315">
        <f t="shared" si="24"/>
        <v>0.42</v>
      </c>
      <c r="U86" s="316">
        <f t="shared" si="24"/>
        <v>0.90999999999999992</v>
      </c>
      <c r="V86" s="343"/>
      <c r="W86" s="344"/>
      <c r="X86" s="15"/>
      <c r="Y86" s="15"/>
      <c r="Z86" s="15"/>
    </row>
    <row r="87" spans="1:26" ht="51" customHeight="1">
      <c r="A87" s="323">
        <v>26</v>
      </c>
      <c r="B87" s="327" t="s">
        <v>33</v>
      </c>
      <c r="C87" s="327" t="s">
        <v>40</v>
      </c>
      <c r="D87" s="327" t="s">
        <v>41</v>
      </c>
      <c r="E87" s="327" t="s">
        <v>36</v>
      </c>
      <c r="F87" s="328" t="str">
        <f>+'26'!E8</f>
        <v>Realizar el 100% de las actividades programadas en el Plan Anticorrupción y de Atención al Ciudadano de la vigencia por la Dirección de Talento Humano</v>
      </c>
      <c r="G87" s="327" t="str">
        <f>+'26'!B14</f>
        <v>Cumplimiento del P.A.A.C</v>
      </c>
      <c r="H87" s="10" t="str">
        <f>+'26'!B21</f>
        <v xml:space="preserve">Total actividades ejecutadas </v>
      </c>
      <c r="I87" s="11">
        <f>'26'!B29</f>
        <v>0.2</v>
      </c>
      <c r="J87" s="11">
        <f>'26'!B30</f>
        <v>0.2</v>
      </c>
      <c r="K87" s="11">
        <f>'26'!B31</f>
        <v>0.05</v>
      </c>
      <c r="L87" s="11">
        <f>'26'!B32</f>
        <v>0</v>
      </c>
      <c r="M87" s="11">
        <f>'26'!B33</f>
        <v>0</v>
      </c>
      <c r="N87" s="11">
        <f>'26'!B34</f>
        <v>0.05</v>
      </c>
      <c r="O87" s="11">
        <f>'26'!B35</f>
        <v>0.2</v>
      </c>
      <c r="P87" s="11">
        <f>'26'!B36</f>
        <v>0.1</v>
      </c>
      <c r="Q87" s="11">
        <f>'26'!B37</f>
        <v>0.05</v>
      </c>
      <c r="R87" s="11">
        <f>'26'!B38</f>
        <v>0</v>
      </c>
      <c r="S87" s="11">
        <f>'26'!B39</f>
        <v>0.1</v>
      </c>
      <c r="T87" s="11">
        <f>'26'!B40</f>
        <v>0.05</v>
      </c>
      <c r="U87" s="12">
        <f>+SUM(I87:T87)</f>
        <v>1</v>
      </c>
      <c r="V87" s="339" t="str">
        <f>+'26'!B48</f>
        <v xml:space="preserve">El proceso de Gestión del Talento Humano realizó el seguimiento y monitoreo a los riesgos asociados, de conformidad con los lineamientos impartidos por la Oficina Asesora de Planeación Institucional y la Oficina de Control Interno, así mismo como la atención a las actividades programadas en el PAAC 2020. </v>
      </c>
      <c r="W87" s="340"/>
      <c r="X87" s="15"/>
      <c r="Y87" s="15"/>
      <c r="Z87" s="15"/>
    </row>
    <row r="88" spans="1:26" ht="51" customHeight="1">
      <c r="A88" s="324"/>
      <c r="B88" s="324"/>
      <c r="C88" s="324"/>
      <c r="D88" s="324"/>
      <c r="E88" s="324"/>
      <c r="F88" s="324"/>
      <c r="G88" s="324"/>
      <c r="H88" s="10" t="str">
        <f>+'26'!E21</f>
        <v>Total actividades programadas</v>
      </c>
      <c r="I88" s="11">
        <f>+'26'!D29</f>
        <v>0.2</v>
      </c>
      <c r="J88" s="11">
        <f>+'26'!D30</f>
        <v>0.2</v>
      </c>
      <c r="K88" s="11">
        <f>+'26'!D31</f>
        <v>0.05</v>
      </c>
      <c r="L88" s="11">
        <f>+'26'!D32</f>
        <v>0</v>
      </c>
      <c r="M88" s="11">
        <f>+'26'!D33</f>
        <v>0</v>
      </c>
      <c r="N88" s="11">
        <f>'26'!D34</f>
        <v>0.05</v>
      </c>
      <c r="O88" s="11">
        <f>'26'!D35</f>
        <v>0.2</v>
      </c>
      <c r="P88" s="11">
        <f>'26'!D36</f>
        <v>0.1</v>
      </c>
      <c r="Q88" s="11">
        <f>'26'!D37</f>
        <v>0.05</v>
      </c>
      <c r="R88" s="11">
        <f>'26'!D38</f>
        <v>0</v>
      </c>
      <c r="S88" s="11">
        <f>'26'!D39</f>
        <v>0.1</v>
      </c>
      <c r="T88" s="11">
        <f>'26'!D40</f>
        <v>0.05</v>
      </c>
      <c r="U88" s="12">
        <f>SUM(I88:T88)</f>
        <v>1</v>
      </c>
      <c r="V88" s="341"/>
      <c r="W88" s="342"/>
      <c r="X88" s="15"/>
      <c r="Y88" s="15"/>
      <c r="Z88" s="15"/>
    </row>
    <row r="89" spans="1:26" ht="57.75" customHeight="1">
      <c r="A89" s="325"/>
      <c r="B89" s="325"/>
      <c r="C89" s="325"/>
      <c r="D89" s="325"/>
      <c r="E89" s="325"/>
      <c r="F89" s="325"/>
      <c r="G89" s="325"/>
      <c r="H89" s="314" t="s">
        <v>37</v>
      </c>
      <c r="I89" s="315">
        <f t="shared" ref="I89:U89" si="25">IFERROR(+I87/I88,)</f>
        <v>1</v>
      </c>
      <c r="J89" s="315">
        <f t="shared" si="25"/>
        <v>1</v>
      </c>
      <c r="K89" s="315">
        <f t="shared" si="25"/>
        <v>1</v>
      </c>
      <c r="L89" s="315">
        <f t="shared" si="25"/>
        <v>0</v>
      </c>
      <c r="M89" s="315">
        <f t="shared" si="25"/>
        <v>0</v>
      </c>
      <c r="N89" s="315">
        <f t="shared" si="25"/>
        <v>1</v>
      </c>
      <c r="O89" s="315">
        <f t="shared" si="25"/>
        <v>1</v>
      </c>
      <c r="P89" s="315">
        <f t="shared" si="25"/>
        <v>1</v>
      </c>
      <c r="Q89" s="315">
        <f t="shared" si="25"/>
        <v>1</v>
      </c>
      <c r="R89" s="315">
        <f t="shared" si="25"/>
        <v>0</v>
      </c>
      <c r="S89" s="315">
        <f t="shared" si="25"/>
        <v>1</v>
      </c>
      <c r="T89" s="315">
        <f t="shared" si="25"/>
        <v>1</v>
      </c>
      <c r="U89" s="316">
        <f t="shared" si="25"/>
        <v>1</v>
      </c>
      <c r="V89" s="343"/>
      <c r="W89" s="344"/>
      <c r="X89" s="15"/>
      <c r="Y89" s="15"/>
      <c r="Z89" s="15"/>
    </row>
    <row r="90" spans="1:26" ht="46.5" customHeight="1">
      <c r="A90" s="323">
        <v>27</v>
      </c>
      <c r="B90" s="326" t="s">
        <v>33</v>
      </c>
      <c r="C90" s="326" t="s">
        <v>38</v>
      </c>
      <c r="D90" s="327" t="s">
        <v>35</v>
      </c>
      <c r="E90" s="326" t="s">
        <v>36</v>
      </c>
      <c r="F90" s="332" t="str">
        <f>+'27'!E8</f>
        <v>Realizar el 100% de las actividades programadas para la medición de los indicadores adoptados en la Entidad para el sistema de gestión efr.</v>
      </c>
      <c r="G90" s="327" t="str">
        <f>+'27'!B14</f>
        <v>Porcentaje realizado de las actividades programadas para la medición de los indicadores del Sistema de Gestión efr</v>
      </c>
      <c r="H90" s="10" t="s">
        <v>42</v>
      </c>
      <c r="I90" s="16">
        <f>'27'!B29</f>
        <v>0</v>
      </c>
      <c r="J90" s="16">
        <f>'27'!B30</f>
        <v>0</v>
      </c>
      <c r="K90" s="16">
        <f>'27'!B31</f>
        <v>0</v>
      </c>
      <c r="L90" s="16">
        <f>'27'!B32</f>
        <v>0</v>
      </c>
      <c r="M90" s="16">
        <f>'27'!B33</f>
        <v>0</v>
      </c>
      <c r="N90" s="16">
        <f>'27'!B34</f>
        <v>0</v>
      </c>
      <c r="O90" s="16">
        <f>'27'!B35</f>
        <v>15</v>
      </c>
      <c r="P90" s="16">
        <f>'27'!B36</f>
        <v>0</v>
      </c>
      <c r="Q90" s="16">
        <f>'27'!B37</f>
        <v>0</v>
      </c>
      <c r="R90" s="16">
        <f>'27'!B38</f>
        <v>0</v>
      </c>
      <c r="S90" s="16">
        <f>'27'!B39</f>
        <v>0</v>
      </c>
      <c r="T90" s="16">
        <f>'27'!B40</f>
        <v>0</v>
      </c>
      <c r="U90" s="322">
        <v>15</v>
      </c>
      <c r="V90" s="339" t="str">
        <f>'27'!B41</f>
        <v>En el proceso de implementación y certificación del sistema efr, se llevaron a cabo el 100% de las actividades planeadas para la medición de los15 indicadores del sistema efr adoptados en la Entidad, logrando así contar con una linea base para orientar la gestión y en particular, la mejora continua del sistema.</v>
      </c>
      <c r="W90" s="340"/>
      <c r="X90" s="3"/>
      <c r="Y90" s="3"/>
      <c r="Z90" s="3"/>
    </row>
    <row r="91" spans="1:26" ht="39.75" customHeight="1">
      <c r="A91" s="324"/>
      <c r="B91" s="324"/>
      <c r="C91" s="324"/>
      <c r="D91" s="324"/>
      <c r="E91" s="324"/>
      <c r="F91" s="324"/>
      <c r="G91" s="324"/>
      <c r="H91" s="10" t="s">
        <v>43</v>
      </c>
      <c r="I91" s="17">
        <f>+'27'!D29</f>
        <v>0</v>
      </c>
      <c r="J91" s="17">
        <f>+'27'!D30</f>
        <v>0</v>
      </c>
      <c r="K91" s="17">
        <f>+'27'!D31</f>
        <v>0</v>
      </c>
      <c r="L91" s="17">
        <f>+'27'!D32</f>
        <v>0</v>
      </c>
      <c r="M91" s="17">
        <f>+'27'!D33</f>
        <v>0</v>
      </c>
      <c r="N91" s="17">
        <f>+'27'!D34</f>
        <v>0</v>
      </c>
      <c r="O91" s="17">
        <f>+'27'!D35</f>
        <v>15</v>
      </c>
      <c r="P91" s="17">
        <f>+'27'!D36</f>
        <v>0</v>
      </c>
      <c r="Q91" s="17">
        <f>+'27'!D37</f>
        <v>0</v>
      </c>
      <c r="R91" s="17">
        <f>+'27'!D38</f>
        <v>0</v>
      </c>
      <c r="S91" s="17">
        <f>+'27'!D39</f>
        <v>0</v>
      </c>
      <c r="T91" s="17">
        <f>+'27'!D40</f>
        <v>0</v>
      </c>
      <c r="U91" s="322">
        <v>15</v>
      </c>
      <c r="V91" s="341"/>
      <c r="W91" s="342"/>
      <c r="X91" s="3"/>
      <c r="Y91" s="3"/>
      <c r="Z91" s="3"/>
    </row>
    <row r="92" spans="1:26" ht="70.5" customHeight="1">
      <c r="A92" s="325"/>
      <c r="B92" s="325"/>
      <c r="C92" s="325"/>
      <c r="D92" s="325"/>
      <c r="E92" s="325"/>
      <c r="F92" s="325"/>
      <c r="G92" s="325"/>
      <c r="H92" s="314" t="s">
        <v>37</v>
      </c>
      <c r="I92" s="315">
        <f t="shared" ref="I92:U92" si="26">IFERROR(+I90/I91,)</f>
        <v>0</v>
      </c>
      <c r="J92" s="315">
        <f t="shared" si="26"/>
        <v>0</v>
      </c>
      <c r="K92" s="315">
        <f t="shared" si="26"/>
        <v>0</v>
      </c>
      <c r="L92" s="315">
        <f t="shared" si="26"/>
        <v>0</v>
      </c>
      <c r="M92" s="315">
        <f t="shared" si="26"/>
        <v>0</v>
      </c>
      <c r="N92" s="315">
        <f t="shared" si="26"/>
        <v>0</v>
      </c>
      <c r="O92" s="315">
        <f t="shared" si="26"/>
        <v>1</v>
      </c>
      <c r="P92" s="315">
        <f t="shared" si="26"/>
        <v>0</v>
      </c>
      <c r="Q92" s="315">
        <f t="shared" si="26"/>
        <v>0</v>
      </c>
      <c r="R92" s="315">
        <f t="shared" si="26"/>
        <v>0</v>
      </c>
      <c r="S92" s="315">
        <f t="shared" si="26"/>
        <v>0</v>
      </c>
      <c r="T92" s="315">
        <f t="shared" si="26"/>
        <v>0</v>
      </c>
      <c r="U92" s="318">
        <f t="shared" si="26"/>
        <v>1</v>
      </c>
      <c r="V92" s="343"/>
      <c r="W92" s="344"/>
      <c r="X92" s="3"/>
      <c r="Y92" s="3"/>
      <c r="Z92" s="3"/>
    </row>
    <row r="93" spans="1:26" ht="12.75" customHeight="1">
      <c r="A93" s="3"/>
      <c r="B93" s="3"/>
      <c r="C93" s="3" t="s">
        <v>44</v>
      </c>
      <c r="D93" s="4"/>
      <c r="E93" s="3"/>
      <c r="F93" s="3"/>
      <c r="G93" s="3"/>
      <c r="H93" s="3"/>
      <c r="I93" s="3"/>
      <c r="J93" s="3"/>
      <c r="K93" s="3"/>
      <c r="L93" s="3"/>
      <c r="M93" s="3"/>
      <c r="N93" s="3"/>
      <c r="O93" s="3"/>
      <c r="P93" s="3"/>
      <c r="Q93" s="3"/>
      <c r="R93" s="3"/>
      <c r="S93" s="3"/>
      <c r="T93" s="3"/>
      <c r="U93" s="303"/>
      <c r="V93" s="3"/>
      <c r="W93" s="3"/>
      <c r="X93" s="3"/>
      <c r="Y93" s="3"/>
      <c r="Z93" s="3"/>
    </row>
    <row r="94" spans="1:26" ht="12.75" customHeight="1">
      <c r="A94" s="3"/>
      <c r="B94" s="3"/>
      <c r="C94" s="3"/>
      <c r="D94" s="4"/>
      <c r="E94" s="3"/>
      <c r="F94" s="3"/>
      <c r="G94" s="3"/>
      <c r="H94" s="3"/>
      <c r="I94" s="3"/>
      <c r="J94" s="3"/>
      <c r="K94" s="3"/>
      <c r="L94" s="3"/>
      <c r="M94" s="3"/>
      <c r="N94" s="3"/>
      <c r="O94" s="3"/>
      <c r="P94" s="3"/>
      <c r="Q94" s="3"/>
      <c r="R94" s="3"/>
      <c r="S94" s="3"/>
      <c r="T94" s="3"/>
      <c r="U94" s="303"/>
      <c r="V94" s="3"/>
      <c r="W94" s="3"/>
      <c r="X94" s="3"/>
      <c r="Y94" s="3"/>
      <c r="Z94" s="3"/>
    </row>
    <row r="95" spans="1:26" ht="12.75" customHeight="1">
      <c r="A95" s="3"/>
      <c r="B95" s="3"/>
      <c r="C95" s="3"/>
      <c r="D95" s="4"/>
      <c r="E95" s="3"/>
      <c r="F95" s="3"/>
      <c r="G95" s="3"/>
      <c r="H95" s="3"/>
      <c r="I95" s="3"/>
      <c r="J95" s="3"/>
      <c r="K95" s="3"/>
      <c r="L95" s="3"/>
      <c r="M95" s="3"/>
      <c r="N95" s="3"/>
      <c r="O95" s="3"/>
      <c r="P95" s="3"/>
      <c r="Q95" s="3"/>
      <c r="R95" s="3"/>
      <c r="S95" s="3"/>
      <c r="T95" s="3"/>
      <c r="U95" s="303"/>
      <c r="V95" s="3"/>
      <c r="W95" s="3"/>
      <c r="X95" s="3"/>
      <c r="Y95" s="3"/>
      <c r="Z95" s="3"/>
    </row>
    <row r="96" spans="1:26" ht="38.25" customHeight="1">
      <c r="A96" s="3"/>
      <c r="B96" s="3"/>
      <c r="C96" s="3"/>
      <c r="D96" s="4"/>
      <c r="E96" s="3"/>
      <c r="F96" s="3"/>
      <c r="G96" s="3"/>
      <c r="H96" s="3"/>
      <c r="I96" s="3"/>
      <c r="J96" s="3"/>
      <c r="K96" s="3"/>
      <c r="L96" s="3"/>
      <c r="M96" s="3"/>
      <c r="N96" s="3"/>
      <c r="O96" s="3"/>
      <c r="P96" s="3"/>
      <c r="Q96" s="3"/>
      <c r="R96" s="3"/>
      <c r="S96" s="3"/>
      <c r="T96" s="3"/>
      <c r="U96" s="303"/>
      <c r="V96" s="3"/>
      <c r="W96" s="3"/>
      <c r="X96" s="3"/>
      <c r="Y96" s="3"/>
      <c r="Z96" s="3"/>
    </row>
    <row r="97" spans="1:26" ht="12.75" customHeight="1">
      <c r="A97" s="3"/>
      <c r="B97" s="3"/>
      <c r="C97" s="3"/>
      <c r="D97" s="4"/>
      <c r="E97" s="3"/>
      <c r="F97" s="3"/>
      <c r="G97" s="3"/>
      <c r="H97" s="3"/>
      <c r="I97" s="3"/>
      <c r="J97" s="3"/>
      <c r="K97" s="3"/>
      <c r="L97" s="3"/>
      <c r="M97" s="3"/>
      <c r="N97" s="3"/>
      <c r="O97" s="3"/>
      <c r="P97" s="3"/>
      <c r="Q97" s="3"/>
      <c r="R97" s="3"/>
      <c r="S97" s="3"/>
      <c r="T97" s="3"/>
      <c r="U97" s="303"/>
      <c r="V97" s="3"/>
      <c r="W97" s="3"/>
      <c r="X97" s="3"/>
      <c r="Y97" s="3"/>
      <c r="Z97" s="3"/>
    </row>
    <row r="98" spans="1:26" ht="12.75" customHeight="1">
      <c r="A98" s="3"/>
      <c r="B98" s="3"/>
      <c r="C98" s="3"/>
      <c r="D98" s="4"/>
      <c r="E98" s="3"/>
      <c r="F98" s="3"/>
      <c r="G98" s="3"/>
      <c r="H98" s="3"/>
      <c r="I98" s="3"/>
      <c r="J98" s="3"/>
      <c r="K98" s="3"/>
      <c r="L98" s="3"/>
      <c r="M98" s="3"/>
      <c r="N98" s="3"/>
      <c r="O98" s="3"/>
      <c r="P98" s="3"/>
      <c r="Q98" s="3"/>
      <c r="R98" s="3"/>
      <c r="S98" s="3"/>
      <c r="T98" s="3"/>
      <c r="U98" s="303"/>
      <c r="V98" s="3"/>
      <c r="W98" s="3"/>
      <c r="X98" s="3"/>
      <c r="Y98" s="3"/>
      <c r="Z98" s="3"/>
    </row>
    <row r="99" spans="1:26" ht="12.75" customHeight="1">
      <c r="A99" s="3"/>
      <c r="B99" s="3"/>
      <c r="C99" s="3"/>
      <c r="D99" s="4"/>
      <c r="E99" s="3"/>
      <c r="F99" s="3"/>
      <c r="G99" s="3"/>
      <c r="H99" s="3"/>
      <c r="I99" s="3"/>
      <c r="J99" s="3"/>
      <c r="K99" s="3"/>
      <c r="L99" s="3"/>
      <c r="M99" s="3"/>
      <c r="N99" s="3"/>
      <c r="O99" s="3"/>
      <c r="P99" s="3"/>
      <c r="Q99" s="3"/>
      <c r="R99" s="3"/>
      <c r="S99" s="3"/>
      <c r="T99" s="3"/>
      <c r="U99" s="303"/>
      <c r="V99" s="3"/>
      <c r="W99" s="3"/>
      <c r="X99" s="3"/>
      <c r="Y99" s="3"/>
      <c r="Z99" s="3"/>
    </row>
    <row r="100" spans="1:26" ht="12.75" customHeight="1">
      <c r="A100" s="3"/>
      <c r="B100" s="3"/>
      <c r="C100" s="3"/>
      <c r="D100" s="4"/>
      <c r="E100" s="3"/>
      <c r="F100" s="3"/>
      <c r="G100" s="3"/>
      <c r="H100" s="3"/>
      <c r="I100" s="3"/>
      <c r="J100" s="3"/>
      <c r="K100" s="3"/>
      <c r="L100" s="3"/>
      <c r="M100" s="3"/>
      <c r="N100" s="3"/>
      <c r="O100" s="3"/>
      <c r="P100" s="3"/>
      <c r="Q100" s="3"/>
      <c r="R100" s="3"/>
      <c r="S100" s="3"/>
      <c r="T100" s="3"/>
      <c r="U100" s="303"/>
      <c r="V100" s="3"/>
      <c r="W100" s="3"/>
      <c r="X100" s="3"/>
      <c r="Y100" s="3"/>
      <c r="Z100" s="3"/>
    </row>
    <row r="101" spans="1:26" ht="12.75" customHeight="1">
      <c r="A101" s="3"/>
      <c r="B101" s="3"/>
      <c r="C101" s="3"/>
      <c r="D101" s="4"/>
      <c r="E101" s="3"/>
      <c r="F101" s="3"/>
      <c r="G101" s="3"/>
      <c r="H101" s="3"/>
      <c r="I101" s="3"/>
      <c r="J101" s="3"/>
      <c r="K101" s="3"/>
      <c r="L101" s="3"/>
      <c r="M101" s="3"/>
      <c r="N101" s="3"/>
      <c r="O101" s="3"/>
      <c r="P101" s="3"/>
      <c r="Q101" s="3"/>
      <c r="R101" s="3"/>
      <c r="S101" s="3"/>
      <c r="T101" s="3"/>
      <c r="U101" s="303"/>
      <c r="V101" s="3"/>
      <c r="W101" s="3"/>
      <c r="X101" s="3"/>
      <c r="Y101" s="3"/>
      <c r="Z101" s="3"/>
    </row>
    <row r="102" spans="1:26" ht="12.75" customHeight="1">
      <c r="A102" s="3"/>
      <c r="B102" s="3"/>
      <c r="C102" s="3"/>
      <c r="D102" s="4"/>
      <c r="E102" s="3"/>
      <c r="F102" s="3"/>
      <c r="G102" s="3"/>
      <c r="H102" s="3"/>
      <c r="I102" s="3"/>
      <c r="J102" s="3"/>
      <c r="K102" s="3"/>
      <c r="L102" s="3"/>
      <c r="M102" s="3"/>
      <c r="N102" s="3"/>
      <c r="O102" s="3"/>
      <c r="P102" s="3"/>
      <c r="Q102" s="3"/>
      <c r="R102" s="3"/>
      <c r="S102" s="3"/>
      <c r="T102" s="3"/>
      <c r="U102" s="303"/>
      <c r="V102" s="3"/>
      <c r="W102" s="3"/>
      <c r="X102" s="3"/>
      <c r="Y102" s="3"/>
      <c r="Z102" s="3"/>
    </row>
    <row r="103" spans="1:26" ht="12.75" customHeight="1">
      <c r="A103" s="3"/>
      <c r="B103" s="3"/>
      <c r="C103" s="3"/>
      <c r="D103" s="4"/>
      <c r="E103" s="3"/>
      <c r="F103" s="3"/>
      <c r="G103" s="3"/>
      <c r="H103" s="3"/>
      <c r="I103" s="3"/>
      <c r="J103" s="3"/>
      <c r="K103" s="3"/>
      <c r="L103" s="3"/>
      <c r="M103" s="3"/>
      <c r="N103" s="3"/>
      <c r="O103" s="3"/>
      <c r="P103" s="3"/>
      <c r="Q103" s="3"/>
      <c r="R103" s="3"/>
      <c r="S103" s="3"/>
      <c r="T103" s="3"/>
      <c r="U103" s="303"/>
      <c r="V103" s="3"/>
      <c r="W103" s="3"/>
      <c r="X103" s="3"/>
      <c r="Y103" s="3"/>
      <c r="Z103" s="3"/>
    </row>
    <row r="104" spans="1:26" ht="12.75" customHeight="1">
      <c r="A104" s="3"/>
      <c r="B104" s="3"/>
      <c r="C104" s="3"/>
      <c r="D104" s="4"/>
      <c r="E104" s="3"/>
      <c r="F104" s="3"/>
      <c r="G104" s="3"/>
      <c r="H104" s="3"/>
      <c r="I104" s="3"/>
      <c r="J104" s="3"/>
      <c r="K104" s="3"/>
      <c r="L104" s="3"/>
      <c r="M104" s="3"/>
      <c r="N104" s="3"/>
      <c r="O104" s="3"/>
      <c r="P104" s="3"/>
      <c r="Q104" s="3"/>
      <c r="R104" s="3"/>
      <c r="S104" s="3"/>
      <c r="T104" s="3"/>
      <c r="U104" s="303"/>
      <c r="V104" s="3"/>
      <c r="W104" s="3"/>
      <c r="X104" s="3"/>
      <c r="Y104" s="3"/>
      <c r="Z104" s="3"/>
    </row>
    <row r="105" spans="1:26" ht="12.75" customHeight="1">
      <c r="A105" s="3"/>
      <c r="B105" s="3"/>
      <c r="C105" s="3"/>
      <c r="D105" s="4"/>
      <c r="E105" s="3"/>
      <c r="F105" s="3"/>
      <c r="G105" s="3"/>
      <c r="H105" s="3"/>
      <c r="I105" s="3"/>
      <c r="J105" s="3"/>
      <c r="K105" s="3"/>
      <c r="L105" s="3"/>
      <c r="M105" s="3"/>
      <c r="N105" s="3"/>
      <c r="O105" s="3"/>
      <c r="P105" s="3"/>
      <c r="Q105" s="3"/>
      <c r="R105" s="3"/>
      <c r="S105" s="3"/>
      <c r="T105" s="3"/>
      <c r="U105" s="303"/>
      <c r="V105" s="3"/>
      <c r="W105" s="3"/>
      <c r="X105" s="3"/>
      <c r="Y105" s="3"/>
      <c r="Z105" s="3"/>
    </row>
    <row r="106" spans="1:26" ht="12.75" customHeight="1">
      <c r="A106" s="3"/>
      <c r="B106" s="3"/>
      <c r="C106" s="3"/>
      <c r="D106" s="4"/>
      <c r="E106" s="3"/>
      <c r="F106" s="3"/>
      <c r="G106" s="3"/>
      <c r="H106" s="3"/>
      <c r="I106" s="3"/>
      <c r="J106" s="3"/>
      <c r="K106" s="3"/>
      <c r="L106" s="3"/>
      <c r="M106" s="3"/>
      <c r="N106" s="3"/>
      <c r="O106" s="3"/>
      <c r="P106" s="3"/>
      <c r="Q106" s="3"/>
      <c r="R106" s="3"/>
      <c r="S106" s="3"/>
      <c r="T106" s="3"/>
      <c r="U106" s="303"/>
      <c r="V106" s="3"/>
      <c r="W106" s="3"/>
      <c r="X106" s="3"/>
      <c r="Y106" s="3"/>
      <c r="Z106" s="3"/>
    </row>
    <row r="107" spans="1:26" ht="12.75" customHeight="1">
      <c r="A107" s="3"/>
      <c r="B107" s="3"/>
      <c r="C107" s="3"/>
      <c r="D107" s="4"/>
      <c r="E107" s="3"/>
      <c r="F107" s="3"/>
      <c r="G107" s="3"/>
      <c r="H107" s="3"/>
      <c r="I107" s="3"/>
      <c r="J107" s="3"/>
      <c r="K107" s="3"/>
      <c r="L107" s="3"/>
      <c r="M107" s="3"/>
      <c r="N107" s="3"/>
      <c r="O107" s="3"/>
      <c r="P107" s="3"/>
      <c r="Q107" s="3"/>
      <c r="R107" s="3"/>
      <c r="S107" s="3"/>
      <c r="T107" s="3"/>
      <c r="U107" s="303"/>
      <c r="V107" s="3"/>
      <c r="W107" s="3"/>
      <c r="X107" s="3"/>
      <c r="Y107" s="3"/>
      <c r="Z107" s="3"/>
    </row>
    <row r="108" spans="1:26" ht="12.75" customHeight="1">
      <c r="A108" s="3"/>
      <c r="B108" s="3"/>
      <c r="C108" s="3"/>
      <c r="D108" s="4"/>
      <c r="E108" s="3"/>
      <c r="F108" s="3"/>
      <c r="G108" s="3"/>
      <c r="H108" s="3"/>
      <c r="I108" s="3"/>
      <c r="J108" s="3"/>
      <c r="K108" s="3"/>
      <c r="L108" s="3"/>
      <c r="M108" s="3"/>
      <c r="N108" s="3"/>
      <c r="O108" s="3"/>
      <c r="P108" s="3"/>
      <c r="Q108" s="3"/>
      <c r="R108" s="3"/>
      <c r="S108" s="3"/>
      <c r="T108" s="3"/>
      <c r="U108" s="303"/>
      <c r="V108" s="3"/>
      <c r="W108" s="3"/>
      <c r="X108" s="3"/>
      <c r="Y108" s="3"/>
      <c r="Z108" s="3"/>
    </row>
    <row r="109" spans="1:26" ht="12.75" customHeight="1">
      <c r="A109" s="3"/>
      <c r="B109" s="3"/>
      <c r="C109" s="3"/>
      <c r="D109" s="4"/>
      <c r="E109" s="3"/>
      <c r="F109" s="3"/>
      <c r="G109" s="3"/>
      <c r="H109" s="3"/>
      <c r="I109" s="3"/>
      <c r="J109" s="3"/>
      <c r="K109" s="3"/>
      <c r="L109" s="3"/>
      <c r="M109" s="3"/>
      <c r="N109" s="3"/>
      <c r="O109" s="3"/>
      <c r="P109" s="3"/>
      <c r="Q109" s="3"/>
      <c r="R109" s="3"/>
      <c r="S109" s="3"/>
      <c r="T109" s="3"/>
      <c r="U109" s="303"/>
      <c r="V109" s="3"/>
      <c r="W109" s="3"/>
      <c r="X109" s="3"/>
      <c r="Y109" s="3"/>
      <c r="Z109" s="3"/>
    </row>
    <row r="110" spans="1:26" ht="12.75" customHeight="1">
      <c r="A110" s="3"/>
      <c r="B110" s="3"/>
      <c r="C110" s="3"/>
      <c r="D110" s="4"/>
      <c r="E110" s="3"/>
      <c r="F110" s="3"/>
      <c r="G110" s="3"/>
      <c r="H110" s="3"/>
      <c r="I110" s="3"/>
      <c r="J110" s="3"/>
      <c r="K110" s="3"/>
      <c r="L110" s="3"/>
      <c r="M110" s="3"/>
      <c r="N110" s="3"/>
      <c r="O110" s="3"/>
      <c r="P110" s="3"/>
      <c r="Q110" s="3"/>
      <c r="R110" s="3"/>
      <c r="S110" s="3"/>
      <c r="T110" s="3"/>
      <c r="U110" s="303"/>
      <c r="V110" s="3"/>
      <c r="W110" s="3"/>
      <c r="X110" s="3"/>
      <c r="Y110" s="3"/>
      <c r="Z110" s="3"/>
    </row>
    <row r="111" spans="1:26" ht="12.75" customHeight="1">
      <c r="A111" s="3"/>
      <c r="B111" s="3"/>
      <c r="C111" s="3"/>
      <c r="D111" s="4"/>
      <c r="E111" s="3"/>
      <c r="F111" s="3"/>
      <c r="G111" s="3"/>
      <c r="H111" s="3"/>
      <c r="I111" s="3"/>
      <c r="J111" s="3"/>
      <c r="K111" s="3"/>
      <c r="L111" s="3"/>
      <c r="M111" s="3"/>
      <c r="N111" s="3"/>
      <c r="O111" s="3"/>
      <c r="P111" s="3"/>
      <c r="Q111" s="3"/>
      <c r="R111" s="3"/>
      <c r="S111" s="3"/>
      <c r="T111" s="3"/>
      <c r="U111" s="303"/>
      <c r="V111" s="3"/>
      <c r="W111" s="3"/>
      <c r="X111" s="3"/>
      <c r="Y111" s="3"/>
      <c r="Z111" s="3"/>
    </row>
    <row r="112" spans="1:26" ht="12.75" customHeight="1">
      <c r="A112" s="3"/>
      <c r="B112" s="3"/>
      <c r="C112" s="3"/>
      <c r="D112" s="4"/>
      <c r="E112" s="3"/>
      <c r="F112" s="3"/>
      <c r="G112" s="3"/>
      <c r="H112" s="3"/>
      <c r="I112" s="3"/>
      <c r="J112" s="3"/>
      <c r="K112" s="3"/>
      <c r="L112" s="3"/>
      <c r="M112" s="3"/>
      <c r="N112" s="3"/>
      <c r="O112" s="3"/>
      <c r="P112" s="3"/>
      <c r="Q112" s="3"/>
      <c r="R112" s="3"/>
      <c r="S112" s="3"/>
      <c r="T112" s="3"/>
      <c r="U112" s="303"/>
      <c r="V112" s="3"/>
      <c r="W112" s="3"/>
      <c r="X112" s="3"/>
      <c r="Y112" s="3"/>
      <c r="Z112" s="3"/>
    </row>
    <row r="113" spans="1:26" ht="12.75" customHeight="1">
      <c r="A113" s="3"/>
      <c r="B113" s="3"/>
      <c r="C113" s="3"/>
      <c r="D113" s="4"/>
      <c r="E113" s="3"/>
      <c r="F113" s="3"/>
      <c r="G113" s="3"/>
      <c r="H113" s="3"/>
      <c r="I113" s="3"/>
      <c r="J113" s="3"/>
      <c r="K113" s="3"/>
      <c r="L113" s="3"/>
      <c r="M113" s="3"/>
      <c r="N113" s="3"/>
      <c r="O113" s="3"/>
      <c r="P113" s="3"/>
      <c r="Q113" s="3"/>
      <c r="R113" s="3"/>
      <c r="S113" s="3"/>
      <c r="T113" s="3"/>
      <c r="U113" s="303"/>
      <c r="V113" s="3"/>
      <c r="W113" s="3"/>
      <c r="X113" s="3"/>
      <c r="Y113" s="3"/>
      <c r="Z113" s="3"/>
    </row>
    <row r="114" spans="1:26" ht="12.75" customHeight="1">
      <c r="A114" s="3"/>
      <c r="B114" s="3"/>
      <c r="C114" s="3"/>
      <c r="D114" s="4"/>
      <c r="E114" s="3"/>
      <c r="F114" s="3"/>
      <c r="G114" s="3"/>
      <c r="H114" s="3"/>
      <c r="I114" s="3"/>
      <c r="J114" s="3"/>
      <c r="K114" s="3"/>
      <c r="L114" s="3"/>
      <c r="M114" s="3"/>
      <c r="N114" s="3"/>
      <c r="O114" s="3"/>
      <c r="P114" s="3"/>
      <c r="Q114" s="3"/>
      <c r="R114" s="3"/>
      <c r="S114" s="3"/>
      <c r="T114" s="3"/>
      <c r="U114" s="303"/>
      <c r="V114" s="3"/>
      <c r="W114" s="3"/>
      <c r="X114" s="3"/>
      <c r="Y114" s="3"/>
      <c r="Z114" s="3"/>
    </row>
    <row r="115" spans="1:26" ht="12.75" customHeight="1">
      <c r="A115" s="3"/>
      <c r="B115" s="3"/>
      <c r="C115" s="3"/>
      <c r="D115" s="4"/>
      <c r="E115" s="3"/>
      <c r="F115" s="3"/>
      <c r="G115" s="3"/>
      <c r="H115" s="3"/>
      <c r="I115" s="3"/>
      <c r="J115" s="3"/>
      <c r="K115" s="3"/>
      <c r="L115" s="3"/>
      <c r="M115" s="3"/>
      <c r="N115" s="3"/>
      <c r="O115" s="3"/>
      <c r="P115" s="3"/>
      <c r="Q115" s="3"/>
      <c r="R115" s="3"/>
      <c r="S115" s="3"/>
      <c r="T115" s="3"/>
      <c r="U115" s="303"/>
      <c r="V115" s="3"/>
      <c r="W115" s="3"/>
      <c r="X115" s="3"/>
      <c r="Y115" s="3"/>
      <c r="Z115" s="3"/>
    </row>
    <row r="116" spans="1:26" ht="12.75" customHeight="1">
      <c r="A116" s="3"/>
      <c r="B116" s="3"/>
      <c r="C116" s="3"/>
      <c r="D116" s="4"/>
      <c r="E116" s="3"/>
      <c r="F116" s="3"/>
      <c r="G116" s="3"/>
      <c r="H116" s="3"/>
      <c r="I116" s="3"/>
      <c r="J116" s="3"/>
      <c r="K116" s="3"/>
      <c r="L116" s="3"/>
      <c r="M116" s="3"/>
      <c r="N116" s="3"/>
      <c r="O116" s="3"/>
      <c r="P116" s="3"/>
      <c r="Q116" s="3"/>
      <c r="R116" s="3"/>
      <c r="S116" s="3"/>
      <c r="T116" s="3"/>
      <c r="U116" s="303"/>
      <c r="V116" s="3"/>
      <c r="W116" s="3"/>
      <c r="X116" s="3"/>
      <c r="Y116" s="3"/>
      <c r="Z116" s="3"/>
    </row>
    <row r="117" spans="1:26" ht="12.75" customHeight="1">
      <c r="A117" s="3"/>
      <c r="B117" s="3"/>
      <c r="C117" s="3"/>
      <c r="D117" s="4"/>
      <c r="E117" s="3"/>
      <c r="F117" s="3"/>
      <c r="G117" s="3"/>
      <c r="H117" s="3"/>
      <c r="I117" s="3"/>
      <c r="J117" s="3"/>
      <c r="K117" s="3"/>
      <c r="L117" s="3"/>
      <c r="M117" s="3"/>
      <c r="N117" s="3"/>
      <c r="O117" s="3"/>
      <c r="P117" s="3"/>
      <c r="Q117" s="3"/>
      <c r="R117" s="3"/>
      <c r="S117" s="3"/>
      <c r="T117" s="3"/>
      <c r="U117" s="303"/>
      <c r="V117" s="3"/>
      <c r="W117" s="3"/>
      <c r="X117" s="3"/>
      <c r="Y117" s="3"/>
      <c r="Z117" s="3"/>
    </row>
    <row r="118" spans="1:26" ht="12.75" customHeight="1">
      <c r="A118" s="3"/>
      <c r="B118" s="3"/>
      <c r="C118" s="3"/>
      <c r="D118" s="4"/>
      <c r="E118" s="3"/>
      <c r="F118" s="3"/>
      <c r="G118" s="3"/>
      <c r="H118" s="3"/>
      <c r="I118" s="3"/>
      <c r="J118" s="3"/>
      <c r="K118" s="3"/>
      <c r="L118" s="3"/>
      <c r="M118" s="3"/>
      <c r="N118" s="3"/>
      <c r="O118" s="3"/>
      <c r="P118" s="3"/>
      <c r="Q118" s="3"/>
      <c r="R118" s="3"/>
      <c r="S118" s="3"/>
      <c r="T118" s="3"/>
      <c r="U118" s="303"/>
      <c r="V118" s="3"/>
      <c r="W118" s="3"/>
      <c r="X118" s="3"/>
      <c r="Y118" s="3"/>
      <c r="Z118" s="3"/>
    </row>
    <row r="119" spans="1:26" ht="12.75" customHeight="1">
      <c r="A119" s="3"/>
      <c r="B119" s="3"/>
      <c r="C119" s="3"/>
      <c r="D119" s="4"/>
      <c r="E119" s="3"/>
      <c r="F119" s="3"/>
      <c r="G119" s="3"/>
      <c r="H119" s="3"/>
      <c r="I119" s="3"/>
      <c r="J119" s="3"/>
      <c r="K119" s="3"/>
      <c r="L119" s="3"/>
      <c r="M119" s="3"/>
      <c r="N119" s="3"/>
      <c r="O119" s="3"/>
      <c r="P119" s="3"/>
      <c r="Q119" s="3"/>
      <c r="R119" s="3"/>
      <c r="S119" s="3"/>
      <c r="T119" s="3"/>
      <c r="U119" s="303"/>
      <c r="V119" s="3"/>
      <c r="W119" s="3"/>
      <c r="X119" s="3"/>
      <c r="Y119" s="3"/>
      <c r="Z119" s="3"/>
    </row>
    <row r="120" spans="1:26" ht="12.75" customHeight="1">
      <c r="A120" s="3"/>
      <c r="B120" s="3"/>
      <c r="C120" s="3"/>
      <c r="D120" s="4"/>
      <c r="E120" s="3"/>
      <c r="F120" s="3"/>
      <c r="G120" s="3"/>
      <c r="H120" s="3"/>
      <c r="I120" s="3"/>
      <c r="J120" s="3"/>
      <c r="K120" s="3"/>
      <c r="L120" s="3"/>
      <c r="M120" s="3"/>
      <c r="N120" s="3"/>
      <c r="O120" s="3"/>
      <c r="P120" s="3"/>
      <c r="Q120" s="3"/>
      <c r="R120" s="3"/>
      <c r="S120" s="3"/>
      <c r="T120" s="3"/>
      <c r="U120" s="303"/>
      <c r="V120" s="3"/>
      <c r="W120" s="3"/>
      <c r="X120" s="3"/>
      <c r="Y120" s="3"/>
      <c r="Z120" s="3"/>
    </row>
    <row r="121" spans="1:26" ht="12.75" customHeight="1">
      <c r="A121" s="3"/>
      <c r="B121" s="3"/>
      <c r="C121" s="3"/>
      <c r="D121" s="4"/>
      <c r="E121" s="3"/>
      <c r="F121" s="3"/>
      <c r="G121" s="3"/>
      <c r="H121" s="3"/>
      <c r="I121" s="3"/>
      <c r="J121" s="3"/>
      <c r="K121" s="3"/>
      <c r="L121" s="3"/>
      <c r="M121" s="3"/>
      <c r="N121" s="3"/>
      <c r="O121" s="3"/>
      <c r="P121" s="3"/>
      <c r="Q121" s="3"/>
      <c r="R121" s="3"/>
      <c r="S121" s="3"/>
      <c r="T121" s="3"/>
      <c r="U121" s="303"/>
      <c r="V121" s="3"/>
      <c r="W121" s="3"/>
      <c r="X121" s="3"/>
      <c r="Y121" s="3"/>
      <c r="Z121" s="3"/>
    </row>
    <row r="122" spans="1:26" ht="12.75" customHeight="1">
      <c r="A122" s="3"/>
      <c r="B122" s="3"/>
      <c r="C122" s="3"/>
      <c r="D122" s="4"/>
      <c r="E122" s="3"/>
      <c r="F122" s="3"/>
      <c r="G122" s="3"/>
      <c r="H122" s="3"/>
      <c r="I122" s="3"/>
      <c r="J122" s="3"/>
      <c r="K122" s="3"/>
      <c r="L122" s="3"/>
      <c r="M122" s="3"/>
      <c r="N122" s="3"/>
      <c r="O122" s="3"/>
      <c r="P122" s="3"/>
      <c r="Q122" s="3"/>
      <c r="R122" s="3"/>
      <c r="S122" s="3"/>
      <c r="T122" s="3"/>
      <c r="U122" s="303"/>
      <c r="V122" s="3"/>
      <c r="W122" s="3"/>
      <c r="X122" s="3"/>
      <c r="Y122" s="3"/>
      <c r="Z122" s="3"/>
    </row>
    <row r="123" spans="1:26" ht="12.75" customHeight="1">
      <c r="A123" s="3"/>
      <c r="B123" s="3"/>
      <c r="C123" s="3"/>
      <c r="D123" s="4"/>
      <c r="E123" s="3"/>
      <c r="F123" s="3"/>
      <c r="G123" s="3"/>
      <c r="H123" s="3"/>
      <c r="I123" s="3"/>
      <c r="J123" s="3"/>
      <c r="K123" s="3"/>
      <c r="L123" s="3"/>
      <c r="M123" s="3"/>
      <c r="N123" s="3"/>
      <c r="O123" s="3"/>
      <c r="P123" s="3"/>
      <c r="Q123" s="3"/>
      <c r="R123" s="3"/>
      <c r="S123" s="3"/>
      <c r="T123" s="3"/>
      <c r="U123" s="303"/>
      <c r="V123" s="3"/>
      <c r="W123" s="3"/>
      <c r="X123" s="3"/>
      <c r="Y123" s="3"/>
      <c r="Z123" s="3"/>
    </row>
    <row r="124" spans="1:26" ht="12.75" customHeight="1">
      <c r="A124" s="3"/>
      <c r="B124" s="3"/>
      <c r="C124" s="3"/>
      <c r="D124" s="4"/>
      <c r="E124" s="3"/>
      <c r="F124" s="3"/>
      <c r="G124" s="3"/>
      <c r="H124" s="3"/>
      <c r="I124" s="3"/>
      <c r="J124" s="3"/>
      <c r="K124" s="3"/>
      <c r="L124" s="3"/>
      <c r="M124" s="3"/>
      <c r="N124" s="3"/>
      <c r="O124" s="3"/>
      <c r="P124" s="3"/>
      <c r="Q124" s="3"/>
      <c r="R124" s="3"/>
      <c r="S124" s="3"/>
      <c r="T124" s="3"/>
      <c r="U124" s="303"/>
      <c r="V124" s="3"/>
      <c r="W124" s="3"/>
      <c r="X124" s="3"/>
      <c r="Y124" s="3"/>
      <c r="Z124" s="3"/>
    </row>
    <row r="125" spans="1:26" ht="12.75" customHeight="1">
      <c r="A125" s="3"/>
      <c r="B125" s="3"/>
      <c r="C125" s="3"/>
      <c r="D125" s="4"/>
      <c r="E125" s="3"/>
      <c r="F125" s="3"/>
      <c r="G125" s="3"/>
      <c r="H125" s="3"/>
      <c r="I125" s="3"/>
      <c r="J125" s="3"/>
      <c r="K125" s="3"/>
      <c r="L125" s="3"/>
      <c r="M125" s="3"/>
      <c r="N125" s="3"/>
      <c r="O125" s="3"/>
      <c r="P125" s="3"/>
      <c r="Q125" s="3"/>
      <c r="R125" s="3"/>
      <c r="S125" s="3"/>
      <c r="T125" s="3"/>
      <c r="U125" s="303"/>
      <c r="V125" s="3"/>
      <c r="W125" s="3"/>
      <c r="X125" s="3"/>
      <c r="Y125" s="3"/>
      <c r="Z125" s="3"/>
    </row>
    <row r="126" spans="1:26" ht="12.75" customHeight="1">
      <c r="A126" s="3"/>
      <c r="B126" s="3"/>
      <c r="C126" s="3"/>
      <c r="D126" s="4"/>
      <c r="E126" s="3"/>
      <c r="F126" s="3"/>
      <c r="G126" s="3"/>
      <c r="H126" s="3"/>
      <c r="I126" s="3"/>
      <c r="J126" s="3"/>
      <c r="K126" s="3"/>
      <c r="L126" s="3"/>
      <c r="M126" s="3"/>
      <c r="N126" s="3"/>
      <c r="O126" s="3"/>
      <c r="P126" s="3"/>
      <c r="Q126" s="3"/>
      <c r="R126" s="3"/>
      <c r="S126" s="3"/>
      <c r="T126" s="3"/>
      <c r="U126" s="303"/>
      <c r="V126" s="3"/>
      <c r="W126" s="3"/>
      <c r="X126" s="3"/>
      <c r="Y126" s="3"/>
      <c r="Z126" s="3"/>
    </row>
    <row r="127" spans="1:26" ht="12.75" customHeight="1">
      <c r="A127" s="3"/>
      <c r="B127" s="3"/>
      <c r="C127" s="3"/>
      <c r="D127" s="4"/>
      <c r="E127" s="3"/>
      <c r="F127" s="3"/>
      <c r="G127" s="3"/>
      <c r="H127" s="3"/>
      <c r="I127" s="3"/>
      <c r="J127" s="3"/>
      <c r="K127" s="3"/>
      <c r="L127" s="3"/>
      <c r="M127" s="3"/>
      <c r="N127" s="3"/>
      <c r="O127" s="3"/>
      <c r="P127" s="3"/>
      <c r="Q127" s="3"/>
      <c r="R127" s="3"/>
      <c r="S127" s="3"/>
      <c r="T127" s="3"/>
      <c r="U127" s="303"/>
      <c r="V127" s="3"/>
      <c r="W127" s="3"/>
      <c r="X127" s="3"/>
      <c r="Y127" s="3"/>
      <c r="Z127" s="3"/>
    </row>
    <row r="128" spans="1:26" ht="12.75" customHeight="1">
      <c r="A128" s="3"/>
      <c r="B128" s="3"/>
      <c r="C128" s="3"/>
      <c r="D128" s="4"/>
      <c r="E128" s="3"/>
      <c r="F128" s="3"/>
      <c r="G128" s="3"/>
      <c r="H128" s="3"/>
      <c r="I128" s="3"/>
      <c r="J128" s="3"/>
      <c r="K128" s="3"/>
      <c r="L128" s="3"/>
      <c r="M128" s="3"/>
      <c r="N128" s="3"/>
      <c r="O128" s="3"/>
      <c r="P128" s="3"/>
      <c r="Q128" s="3"/>
      <c r="R128" s="3"/>
      <c r="S128" s="3"/>
      <c r="T128" s="3"/>
      <c r="U128" s="303"/>
      <c r="V128" s="3"/>
      <c r="W128" s="3"/>
      <c r="X128" s="3"/>
      <c r="Y128" s="3"/>
      <c r="Z128" s="3"/>
    </row>
    <row r="129" spans="1:26" ht="12.75" customHeight="1">
      <c r="A129" s="3"/>
      <c r="B129" s="3"/>
      <c r="C129" s="3"/>
      <c r="D129" s="4"/>
      <c r="E129" s="3"/>
      <c r="F129" s="3"/>
      <c r="G129" s="3"/>
      <c r="H129" s="3"/>
      <c r="I129" s="3"/>
      <c r="J129" s="3"/>
      <c r="K129" s="3"/>
      <c r="L129" s="3"/>
      <c r="M129" s="3"/>
      <c r="N129" s="3"/>
      <c r="O129" s="3"/>
      <c r="P129" s="3"/>
      <c r="Q129" s="3"/>
      <c r="R129" s="3"/>
      <c r="S129" s="3"/>
      <c r="T129" s="3"/>
      <c r="U129" s="303"/>
      <c r="V129" s="3"/>
      <c r="W129" s="3"/>
      <c r="X129" s="3"/>
      <c r="Y129" s="3"/>
      <c r="Z129" s="3"/>
    </row>
    <row r="130" spans="1:26" ht="12.75" customHeight="1">
      <c r="A130" s="3"/>
      <c r="B130" s="3"/>
      <c r="C130" s="3"/>
      <c r="D130" s="4"/>
      <c r="E130" s="3"/>
      <c r="F130" s="3"/>
      <c r="G130" s="3"/>
      <c r="H130" s="3"/>
      <c r="I130" s="3"/>
      <c r="J130" s="3"/>
      <c r="K130" s="3"/>
      <c r="L130" s="3"/>
      <c r="M130" s="3"/>
      <c r="N130" s="3"/>
      <c r="O130" s="3"/>
      <c r="P130" s="3"/>
      <c r="Q130" s="3"/>
      <c r="R130" s="3"/>
      <c r="S130" s="3"/>
      <c r="T130" s="3"/>
      <c r="U130" s="303"/>
      <c r="V130" s="3"/>
      <c r="W130" s="3"/>
      <c r="X130" s="3"/>
      <c r="Y130" s="3"/>
      <c r="Z130" s="3"/>
    </row>
    <row r="131" spans="1:26" ht="12.75" customHeight="1">
      <c r="A131" s="3"/>
      <c r="B131" s="3"/>
      <c r="C131" s="3"/>
      <c r="D131" s="4"/>
      <c r="E131" s="3"/>
      <c r="F131" s="3"/>
      <c r="G131" s="3"/>
      <c r="H131" s="3"/>
      <c r="I131" s="3"/>
      <c r="J131" s="3"/>
      <c r="K131" s="3"/>
      <c r="L131" s="3"/>
      <c r="M131" s="3"/>
      <c r="N131" s="3"/>
      <c r="O131" s="3"/>
      <c r="P131" s="3"/>
      <c r="Q131" s="3"/>
      <c r="R131" s="3"/>
      <c r="S131" s="3"/>
      <c r="T131" s="3"/>
      <c r="U131" s="303"/>
      <c r="V131" s="3"/>
      <c r="W131" s="3"/>
      <c r="X131" s="3"/>
      <c r="Y131" s="3"/>
      <c r="Z131" s="3"/>
    </row>
    <row r="132" spans="1:26" ht="12.75" customHeight="1">
      <c r="A132" s="3"/>
      <c r="B132" s="3"/>
      <c r="C132" s="3"/>
      <c r="D132" s="4"/>
      <c r="E132" s="3"/>
      <c r="F132" s="3"/>
      <c r="G132" s="3"/>
      <c r="H132" s="3"/>
      <c r="I132" s="3"/>
      <c r="J132" s="3"/>
      <c r="K132" s="3"/>
      <c r="L132" s="3"/>
      <c r="M132" s="3"/>
      <c r="N132" s="3"/>
      <c r="O132" s="3"/>
      <c r="P132" s="3"/>
      <c r="Q132" s="3"/>
      <c r="R132" s="3"/>
      <c r="S132" s="3"/>
      <c r="T132" s="3"/>
      <c r="U132" s="303"/>
      <c r="V132" s="3"/>
      <c r="W132" s="3"/>
      <c r="X132" s="3"/>
      <c r="Y132" s="3"/>
      <c r="Z132" s="3"/>
    </row>
    <row r="133" spans="1:26" ht="12.75" customHeight="1">
      <c r="A133" s="3"/>
      <c r="B133" s="3"/>
      <c r="C133" s="3"/>
      <c r="D133" s="4"/>
      <c r="E133" s="3"/>
      <c r="F133" s="3"/>
      <c r="G133" s="3"/>
      <c r="H133" s="3"/>
      <c r="I133" s="3"/>
      <c r="J133" s="3"/>
      <c r="K133" s="3"/>
      <c r="L133" s="3"/>
      <c r="M133" s="3"/>
      <c r="N133" s="3"/>
      <c r="O133" s="3"/>
      <c r="P133" s="3"/>
      <c r="Q133" s="3"/>
      <c r="R133" s="3"/>
      <c r="S133" s="3"/>
      <c r="T133" s="3"/>
      <c r="U133" s="303"/>
      <c r="V133" s="3"/>
      <c r="W133" s="3"/>
      <c r="X133" s="3"/>
      <c r="Y133" s="3"/>
      <c r="Z133" s="3"/>
    </row>
    <row r="134" spans="1:26" ht="12.75" customHeight="1">
      <c r="A134" s="3"/>
      <c r="B134" s="3"/>
      <c r="C134" s="3"/>
      <c r="D134" s="4"/>
      <c r="E134" s="3"/>
      <c r="F134" s="3"/>
      <c r="G134" s="3"/>
      <c r="H134" s="3"/>
      <c r="I134" s="3"/>
      <c r="J134" s="3"/>
      <c r="K134" s="3"/>
      <c r="L134" s="3"/>
      <c r="M134" s="3"/>
      <c r="N134" s="3"/>
      <c r="O134" s="3"/>
      <c r="P134" s="3"/>
      <c r="Q134" s="3"/>
      <c r="R134" s="3"/>
      <c r="S134" s="3"/>
      <c r="T134" s="3"/>
      <c r="U134" s="303"/>
      <c r="V134" s="3"/>
      <c r="W134" s="3"/>
      <c r="X134" s="3"/>
      <c r="Y134" s="3"/>
      <c r="Z134" s="3"/>
    </row>
    <row r="135" spans="1:26" ht="12.75" customHeight="1">
      <c r="A135" s="3"/>
      <c r="B135" s="3"/>
      <c r="C135" s="3"/>
      <c r="D135" s="4"/>
      <c r="E135" s="3"/>
      <c r="F135" s="3"/>
      <c r="G135" s="3"/>
      <c r="H135" s="3"/>
      <c r="I135" s="3"/>
      <c r="J135" s="3"/>
      <c r="K135" s="3"/>
      <c r="L135" s="3"/>
      <c r="M135" s="3"/>
      <c r="N135" s="3"/>
      <c r="O135" s="3"/>
      <c r="P135" s="3"/>
      <c r="Q135" s="3"/>
      <c r="R135" s="3"/>
      <c r="S135" s="3"/>
      <c r="T135" s="3"/>
      <c r="U135" s="303"/>
      <c r="V135" s="3"/>
      <c r="W135" s="3"/>
      <c r="X135" s="3"/>
      <c r="Y135" s="3"/>
      <c r="Z135" s="3"/>
    </row>
    <row r="136" spans="1:26" ht="12.75" customHeight="1">
      <c r="A136" s="3"/>
      <c r="B136" s="3"/>
      <c r="C136" s="3"/>
      <c r="D136" s="4"/>
      <c r="E136" s="3"/>
      <c r="F136" s="3"/>
      <c r="G136" s="3"/>
      <c r="H136" s="3"/>
      <c r="I136" s="3"/>
      <c r="J136" s="3"/>
      <c r="K136" s="3"/>
      <c r="L136" s="3"/>
      <c r="M136" s="3"/>
      <c r="N136" s="3"/>
      <c r="O136" s="3"/>
      <c r="P136" s="3"/>
      <c r="Q136" s="3"/>
      <c r="R136" s="3"/>
      <c r="S136" s="3"/>
      <c r="T136" s="3"/>
      <c r="U136" s="303"/>
      <c r="V136" s="3"/>
      <c r="W136" s="3"/>
      <c r="X136" s="3"/>
      <c r="Y136" s="3"/>
      <c r="Z136" s="3"/>
    </row>
    <row r="137" spans="1:26" ht="12.75" customHeight="1">
      <c r="A137" s="3"/>
      <c r="B137" s="3"/>
      <c r="C137" s="3"/>
      <c r="D137" s="4"/>
      <c r="E137" s="3"/>
      <c r="F137" s="3"/>
      <c r="G137" s="3"/>
      <c r="H137" s="3"/>
      <c r="I137" s="3"/>
      <c r="J137" s="3"/>
      <c r="K137" s="3"/>
      <c r="L137" s="3"/>
      <c r="M137" s="3"/>
      <c r="N137" s="3"/>
      <c r="O137" s="3"/>
      <c r="P137" s="3"/>
      <c r="Q137" s="3"/>
      <c r="R137" s="3"/>
      <c r="S137" s="3"/>
      <c r="T137" s="3"/>
      <c r="U137" s="303"/>
      <c r="V137" s="3"/>
      <c r="W137" s="3"/>
      <c r="X137" s="3"/>
      <c r="Y137" s="3"/>
      <c r="Z137" s="3"/>
    </row>
    <row r="138" spans="1:26" ht="12.75" customHeight="1">
      <c r="A138" s="3"/>
      <c r="B138" s="3"/>
      <c r="C138" s="3"/>
      <c r="D138" s="4"/>
      <c r="E138" s="3"/>
      <c r="F138" s="3"/>
      <c r="G138" s="3"/>
      <c r="H138" s="3"/>
      <c r="I138" s="3"/>
      <c r="J138" s="3"/>
      <c r="K138" s="3"/>
      <c r="L138" s="3"/>
      <c r="M138" s="3"/>
      <c r="N138" s="3"/>
      <c r="O138" s="3"/>
      <c r="P138" s="3"/>
      <c r="Q138" s="3"/>
      <c r="R138" s="3"/>
      <c r="S138" s="3"/>
      <c r="T138" s="3"/>
      <c r="U138" s="303"/>
      <c r="V138" s="3"/>
      <c r="W138" s="3"/>
      <c r="X138" s="3"/>
      <c r="Y138" s="3"/>
      <c r="Z138" s="3"/>
    </row>
    <row r="139" spans="1:26" ht="12.75" customHeight="1">
      <c r="A139" s="3"/>
      <c r="B139" s="3"/>
      <c r="C139" s="3"/>
      <c r="D139" s="4"/>
      <c r="E139" s="3"/>
      <c r="F139" s="3"/>
      <c r="G139" s="3"/>
      <c r="H139" s="3"/>
      <c r="I139" s="3"/>
      <c r="J139" s="3"/>
      <c r="K139" s="3"/>
      <c r="L139" s="3"/>
      <c r="M139" s="3"/>
      <c r="N139" s="3"/>
      <c r="O139" s="3"/>
      <c r="P139" s="3"/>
      <c r="Q139" s="3"/>
      <c r="R139" s="3"/>
      <c r="S139" s="3"/>
      <c r="T139" s="3"/>
      <c r="U139" s="303"/>
      <c r="V139" s="3"/>
      <c r="W139" s="3"/>
      <c r="X139" s="3"/>
      <c r="Y139" s="3"/>
      <c r="Z139" s="3"/>
    </row>
    <row r="140" spans="1:26" ht="12.75" customHeight="1">
      <c r="A140" s="3"/>
      <c r="B140" s="3"/>
      <c r="C140" s="3"/>
      <c r="D140" s="4"/>
      <c r="E140" s="3"/>
      <c r="F140" s="3"/>
      <c r="G140" s="3"/>
      <c r="H140" s="3"/>
      <c r="I140" s="3"/>
      <c r="J140" s="3"/>
      <c r="K140" s="3"/>
      <c r="L140" s="3"/>
      <c r="M140" s="3"/>
      <c r="N140" s="3"/>
      <c r="O140" s="3"/>
      <c r="P140" s="3"/>
      <c r="Q140" s="3"/>
      <c r="R140" s="3"/>
      <c r="S140" s="3"/>
      <c r="T140" s="3"/>
      <c r="U140" s="303"/>
      <c r="V140" s="3"/>
      <c r="W140" s="3"/>
      <c r="X140" s="3"/>
      <c r="Y140" s="3"/>
      <c r="Z140" s="3"/>
    </row>
    <row r="141" spans="1:26" ht="12.75" customHeight="1">
      <c r="A141" s="3"/>
      <c r="B141" s="3"/>
      <c r="C141" s="3"/>
      <c r="D141" s="4"/>
      <c r="E141" s="3"/>
      <c r="F141" s="3"/>
      <c r="G141" s="3"/>
      <c r="H141" s="3"/>
      <c r="I141" s="3"/>
      <c r="J141" s="3"/>
      <c r="K141" s="3"/>
      <c r="L141" s="3"/>
      <c r="M141" s="3"/>
      <c r="N141" s="3"/>
      <c r="O141" s="3"/>
      <c r="P141" s="3"/>
      <c r="Q141" s="3"/>
      <c r="R141" s="3"/>
      <c r="S141" s="3"/>
      <c r="T141" s="3"/>
      <c r="U141" s="303"/>
      <c r="V141" s="3"/>
      <c r="W141" s="3"/>
      <c r="X141" s="3"/>
      <c r="Y141" s="3"/>
      <c r="Z141" s="3"/>
    </row>
    <row r="142" spans="1:26" ht="12.75" customHeight="1">
      <c r="A142" s="3"/>
      <c r="B142" s="3"/>
      <c r="C142" s="3"/>
      <c r="D142" s="4"/>
      <c r="E142" s="3"/>
      <c r="F142" s="3"/>
      <c r="G142" s="3"/>
      <c r="H142" s="3"/>
      <c r="I142" s="3"/>
      <c r="J142" s="3"/>
      <c r="K142" s="3"/>
      <c r="L142" s="3"/>
      <c r="M142" s="3"/>
      <c r="N142" s="3"/>
      <c r="O142" s="3"/>
      <c r="P142" s="3"/>
      <c r="Q142" s="3"/>
      <c r="R142" s="3"/>
      <c r="S142" s="3"/>
      <c r="T142" s="3"/>
      <c r="U142" s="303"/>
      <c r="V142" s="3"/>
      <c r="W142" s="3"/>
      <c r="X142" s="3"/>
      <c r="Y142" s="3"/>
      <c r="Z142" s="3"/>
    </row>
    <row r="143" spans="1:26" ht="12.75" customHeight="1">
      <c r="A143" s="3"/>
      <c r="B143" s="3"/>
      <c r="C143" s="3"/>
      <c r="D143" s="4"/>
      <c r="E143" s="3"/>
      <c r="F143" s="3"/>
      <c r="G143" s="3"/>
      <c r="H143" s="3"/>
      <c r="I143" s="3"/>
      <c r="J143" s="3"/>
      <c r="K143" s="3"/>
      <c r="L143" s="3"/>
      <c r="M143" s="3"/>
      <c r="N143" s="3"/>
      <c r="O143" s="3"/>
      <c r="P143" s="3"/>
      <c r="Q143" s="3"/>
      <c r="R143" s="3"/>
      <c r="S143" s="3"/>
      <c r="T143" s="3"/>
      <c r="U143" s="303"/>
      <c r="V143" s="3"/>
      <c r="W143" s="3"/>
      <c r="X143" s="3"/>
      <c r="Y143" s="3"/>
      <c r="Z143" s="3"/>
    </row>
    <row r="144" spans="1:26" ht="12.75" customHeight="1">
      <c r="A144" s="3"/>
      <c r="B144" s="3"/>
      <c r="C144" s="3"/>
      <c r="D144" s="4"/>
      <c r="E144" s="3"/>
      <c r="F144" s="3"/>
      <c r="G144" s="3"/>
      <c r="H144" s="3"/>
      <c r="I144" s="3"/>
      <c r="J144" s="3"/>
      <c r="K144" s="3"/>
      <c r="L144" s="3"/>
      <c r="M144" s="3"/>
      <c r="N144" s="3"/>
      <c r="O144" s="3"/>
      <c r="P144" s="3"/>
      <c r="Q144" s="3"/>
      <c r="R144" s="3"/>
      <c r="S144" s="3"/>
      <c r="T144" s="3"/>
      <c r="U144" s="303"/>
      <c r="V144" s="3"/>
      <c r="W144" s="3"/>
      <c r="X144" s="3"/>
      <c r="Y144" s="3"/>
      <c r="Z144" s="3"/>
    </row>
    <row r="145" spans="1:26" ht="12.75" customHeight="1">
      <c r="A145" s="3"/>
      <c r="B145" s="3"/>
      <c r="C145" s="3"/>
      <c r="D145" s="4"/>
      <c r="E145" s="3"/>
      <c r="F145" s="3"/>
      <c r="G145" s="3"/>
      <c r="H145" s="3"/>
      <c r="I145" s="3"/>
      <c r="J145" s="3"/>
      <c r="K145" s="3"/>
      <c r="L145" s="3"/>
      <c r="M145" s="3"/>
      <c r="N145" s="3"/>
      <c r="O145" s="3"/>
      <c r="P145" s="3"/>
      <c r="Q145" s="3"/>
      <c r="R145" s="3"/>
      <c r="S145" s="3"/>
      <c r="T145" s="3"/>
      <c r="U145" s="303"/>
      <c r="V145" s="3"/>
      <c r="W145" s="3"/>
      <c r="X145" s="3"/>
      <c r="Y145" s="3"/>
      <c r="Z145" s="3"/>
    </row>
    <row r="146" spans="1:26" ht="12.75" customHeight="1">
      <c r="A146" s="3"/>
      <c r="B146" s="3"/>
      <c r="C146" s="3"/>
      <c r="D146" s="4"/>
      <c r="E146" s="3"/>
      <c r="F146" s="3"/>
      <c r="G146" s="3"/>
      <c r="H146" s="3"/>
      <c r="I146" s="3"/>
      <c r="J146" s="3"/>
      <c r="K146" s="3"/>
      <c r="L146" s="3"/>
      <c r="M146" s="3"/>
      <c r="N146" s="3"/>
      <c r="O146" s="3"/>
      <c r="P146" s="3"/>
      <c r="Q146" s="3"/>
      <c r="R146" s="3"/>
      <c r="S146" s="3"/>
      <c r="T146" s="3"/>
      <c r="U146" s="303"/>
      <c r="V146" s="3"/>
      <c r="W146" s="3"/>
      <c r="X146" s="3"/>
      <c r="Y146" s="3"/>
      <c r="Z146" s="3"/>
    </row>
    <row r="147" spans="1:26" ht="12.75" customHeight="1">
      <c r="A147" s="3"/>
      <c r="B147" s="3"/>
      <c r="C147" s="3"/>
      <c r="D147" s="4"/>
      <c r="E147" s="3"/>
      <c r="F147" s="3"/>
      <c r="G147" s="3"/>
      <c r="H147" s="3"/>
      <c r="I147" s="3"/>
      <c r="J147" s="3"/>
      <c r="K147" s="3"/>
      <c r="L147" s="3"/>
      <c r="M147" s="3"/>
      <c r="N147" s="3"/>
      <c r="O147" s="3"/>
      <c r="P147" s="3"/>
      <c r="Q147" s="3"/>
      <c r="R147" s="3"/>
      <c r="S147" s="3"/>
      <c r="T147" s="3"/>
      <c r="U147" s="303"/>
      <c r="V147" s="3"/>
      <c r="W147" s="3"/>
      <c r="X147" s="3"/>
      <c r="Y147" s="3"/>
      <c r="Z147" s="3"/>
    </row>
    <row r="148" spans="1:26" ht="12.75" customHeight="1">
      <c r="A148" s="3"/>
      <c r="B148" s="3"/>
      <c r="C148" s="3"/>
      <c r="D148" s="4"/>
      <c r="E148" s="3"/>
      <c r="F148" s="3"/>
      <c r="G148" s="3"/>
      <c r="H148" s="3"/>
      <c r="I148" s="3"/>
      <c r="J148" s="3"/>
      <c r="K148" s="3"/>
      <c r="L148" s="3"/>
      <c r="M148" s="3"/>
      <c r="N148" s="3"/>
      <c r="O148" s="3"/>
      <c r="P148" s="3"/>
      <c r="Q148" s="3"/>
      <c r="R148" s="3"/>
      <c r="S148" s="3"/>
      <c r="T148" s="3"/>
      <c r="U148" s="303"/>
      <c r="V148" s="3"/>
      <c r="W148" s="3"/>
      <c r="X148" s="3"/>
      <c r="Y148" s="3"/>
      <c r="Z148" s="3"/>
    </row>
    <row r="149" spans="1:26" ht="12.75" customHeight="1">
      <c r="A149" s="3"/>
      <c r="B149" s="3"/>
      <c r="C149" s="3"/>
      <c r="D149" s="4"/>
      <c r="E149" s="3"/>
      <c r="F149" s="3"/>
      <c r="G149" s="3"/>
      <c r="H149" s="3"/>
      <c r="I149" s="3"/>
      <c r="J149" s="3"/>
      <c r="K149" s="3"/>
      <c r="L149" s="3"/>
      <c r="M149" s="3"/>
      <c r="N149" s="3"/>
      <c r="O149" s="3"/>
      <c r="P149" s="3"/>
      <c r="Q149" s="3"/>
      <c r="R149" s="3"/>
      <c r="S149" s="3"/>
      <c r="T149" s="3"/>
      <c r="U149" s="303"/>
      <c r="V149" s="3"/>
      <c r="W149" s="3"/>
      <c r="X149" s="3"/>
      <c r="Y149" s="3"/>
      <c r="Z149" s="3"/>
    </row>
    <row r="150" spans="1:26" ht="12.75" customHeight="1">
      <c r="A150" s="3"/>
      <c r="B150" s="3"/>
      <c r="C150" s="3"/>
      <c r="D150" s="4"/>
      <c r="E150" s="3"/>
      <c r="F150" s="3"/>
      <c r="G150" s="3"/>
      <c r="H150" s="3"/>
      <c r="I150" s="3"/>
      <c r="J150" s="3"/>
      <c r="K150" s="3"/>
      <c r="L150" s="3"/>
      <c r="M150" s="3"/>
      <c r="N150" s="3"/>
      <c r="O150" s="3"/>
      <c r="P150" s="3"/>
      <c r="Q150" s="3"/>
      <c r="R150" s="3"/>
      <c r="S150" s="3"/>
      <c r="T150" s="3"/>
      <c r="U150" s="303"/>
      <c r="V150" s="3"/>
      <c r="W150" s="3"/>
      <c r="X150" s="3"/>
      <c r="Y150" s="3"/>
      <c r="Z150" s="3"/>
    </row>
    <row r="151" spans="1:26" ht="12.75" customHeight="1">
      <c r="A151" s="3"/>
      <c r="B151" s="3"/>
      <c r="C151" s="3"/>
      <c r="D151" s="4"/>
      <c r="E151" s="3"/>
      <c r="F151" s="3"/>
      <c r="G151" s="3"/>
      <c r="H151" s="3"/>
      <c r="I151" s="3"/>
      <c r="J151" s="3"/>
      <c r="K151" s="3"/>
      <c r="L151" s="3"/>
      <c r="M151" s="3"/>
      <c r="N151" s="3"/>
      <c r="O151" s="3"/>
      <c r="P151" s="3"/>
      <c r="Q151" s="3"/>
      <c r="R151" s="3"/>
      <c r="S151" s="3"/>
      <c r="T151" s="3"/>
      <c r="U151" s="303"/>
      <c r="V151" s="3"/>
      <c r="W151" s="3"/>
      <c r="X151" s="3"/>
      <c r="Y151" s="3"/>
      <c r="Z151" s="3"/>
    </row>
    <row r="152" spans="1:26" ht="12.75" customHeight="1">
      <c r="A152" s="3"/>
      <c r="B152" s="3"/>
      <c r="C152" s="3"/>
      <c r="D152" s="4"/>
      <c r="E152" s="3"/>
      <c r="F152" s="3"/>
      <c r="G152" s="3"/>
      <c r="H152" s="3"/>
      <c r="I152" s="3"/>
      <c r="J152" s="3"/>
      <c r="K152" s="3"/>
      <c r="L152" s="3"/>
      <c r="M152" s="3"/>
      <c r="N152" s="3"/>
      <c r="O152" s="3"/>
      <c r="P152" s="3"/>
      <c r="Q152" s="3"/>
      <c r="R152" s="3"/>
      <c r="S152" s="3"/>
      <c r="T152" s="3"/>
      <c r="U152" s="303"/>
      <c r="V152" s="3"/>
      <c r="W152" s="3"/>
      <c r="X152" s="3"/>
      <c r="Y152" s="3"/>
      <c r="Z152" s="3"/>
    </row>
    <row r="153" spans="1:26" ht="12.75" customHeight="1">
      <c r="A153" s="3"/>
      <c r="B153" s="3"/>
      <c r="C153" s="3"/>
      <c r="D153" s="4"/>
      <c r="E153" s="3"/>
      <c r="F153" s="3"/>
      <c r="G153" s="3"/>
      <c r="H153" s="3"/>
      <c r="I153" s="3"/>
      <c r="J153" s="3"/>
      <c r="K153" s="3"/>
      <c r="L153" s="3"/>
      <c r="M153" s="3"/>
      <c r="N153" s="3"/>
      <c r="O153" s="3"/>
      <c r="P153" s="3"/>
      <c r="Q153" s="3"/>
      <c r="R153" s="3"/>
      <c r="S153" s="3"/>
      <c r="T153" s="3"/>
      <c r="U153" s="303"/>
      <c r="V153" s="3"/>
      <c r="W153" s="3"/>
      <c r="X153" s="3"/>
      <c r="Y153" s="3"/>
      <c r="Z153" s="3"/>
    </row>
    <row r="154" spans="1:26" ht="12.75" customHeight="1">
      <c r="A154" s="3"/>
      <c r="B154" s="3"/>
      <c r="C154" s="3"/>
      <c r="D154" s="4"/>
      <c r="E154" s="3"/>
      <c r="F154" s="3"/>
      <c r="G154" s="3"/>
      <c r="H154" s="3"/>
      <c r="I154" s="3"/>
      <c r="J154" s="3"/>
      <c r="K154" s="3"/>
      <c r="L154" s="3"/>
      <c r="M154" s="3"/>
      <c r="N154" s="3"/>
      <c r="O154" s="3"/>
      <c r="P154" s="3"/>
      <c r="Q154" s="3"/>
      <c r="R154" s="3"/>
      <c r="S154" s="3"/>
      <c r="T154" s="3"/>
      <c r="U154" s="303"/>
      <c r="V154" s="3"/>
      <c r="W154" s="3"/>
      <c r="X154" s="3"/>
      <c r="Y154" s="3"/>
      <c r="Z154" s="3"/>
    </row>
    <row r="155" spans="1:26" ht="12.75" customHeight="1">
      <c r="A155" s="3"/>
      <c r="B155" s="3"/>
      <c r="C155" s="3"/>
      <c r="D155" s="4"/>
      <c r="E155" s="3"/>
      <c r="F155" s="3"/>
      <c r="G155" s="3"/>
      <c r="H155" s="3"/>
      <c r="I155" s="3"/>
      <c r="J155" s="3"/>
      <c r="K155" s="3"/>
      <c r="L155" s="3"/>
      <c r="M155" s="3"/>
      <c r="N155" s="3"/>
      <c r="O155" s="3"/>
      <c r="P155" s="3"/>
      <c r="Q155" s="3"/>
      <c r="R155" s="3"/>
      <c r="S155" s="3"/>
      <c r="T155" s="3"/>
      <c r="U155" s="303"/>
      <c r="V155" s="3"/>
      <c r="W155" s="3"/>
      <c r="X155" s="3"/>
      <c r="Y155" s="3"/>
      <c r="Z155" s="3"/>
    </row>
    <row r="156" spans="1:26" ht="12.75" customHeight="1">
      <c r="A156" s="3"/>
      <c r="B156" s="3"/>
      <c r="C156" s="3"/>
      <c r="D156" s="4"/>
      <c r="E156" s="3"/>
      <c r="F156" s="3"/>
      <c r="G156" s="3"/>
      <c r="H156" s="3"/>
      <c r="I156" s="3"/>
      <c r="J156" s="3"/>
      <c r="K156" s="3"/>
      <c r="L156" s="3"/>
      <c r="M156" s="3"/>
      <c r="N156" s="3"/>
      <c r="O156" s="3"/>
      <c r="P156" s="3"/>
      <c r="Q156" s="3"/>
      <c r="R156" s="3"/>
      <c r="S156" s="3"/>
      <c r="T156" s="3"/>
      <c r="U156" s="303"/>
      <c r="V156" s="3"/>
      <c r="W156" s="3"/>
      <c r="X156" s="3"/>
      <c r="Y156" s="3"/>
      <c r="Z156" s="3"/>
    </row>
    <row r="157" spans="1:26" ht="12.75" customHeight="1">
      <c r="A157" s="3"/>
      <c r="B157" s="3"/>
      <c r="C157" s="3"/>
      <c r="D157" s="4"/>
      <c r="E157" s="3"/>
      <c r="F157" s="3"/>
      <c r="G157" s="3"/>
      <c r="H157" s="3"/>
      <c r="I157" s="3"/>
      <c r="J157" s="3"/>
      <c r="K157" s="3"/>
      <c r="L157" s="3"/>
      <c r="M157" s="3"/>
      <c r="N157" s="3"/>
      <c r="O157" s="3"/>
      <c r="P157" s="3"/>
      <c r="Q157" s="3"/>
      <c r="R157" s="3"/>
      <c r="S157" s="3"/>
      <c r="T157" s="3"/>
      <c r="U157" s="303"/>
      <c r="V157" s="3"/>
      <c r="W157" s="3"/>
      <c r="X157" s="3"/>
      <c r="Y157" s="3"/>
      <c r="Z157" s="3"/>
    </row>
    <row r="158" spans="1:26" ht="12.75" customHeight="1">
      <c r="A158" s="3"/>
      <c r="B158" s="3"/>
      <c r="C158" s="3"/>
      <c r="D158" s="4"/>
      <c r="E158" s="3"/>
      <c r="F158" s="3"/>
      <c r="G158" s="3"/>
      <c r="H158" s="3"/>
      <c r="I158" s="3"/>
      <c r="J158" s="3"/>
      <c r="K158" s="3"/>
      <c r="L158" s="3"/>
      <c r="M158" s="3"/>
      <c r="N158" s="3"/>
      <c r="O158" s="3"/>
      <c r="P158" s="3"/>
      <c r="Q158" s="3"/>
      <c r="R158" s="3"/>
      <c r="S158" s="3"/>
      <c r="T158" s="3"/>
      <c r="U158" s="303"/>
      <c r="V158" s="3"/>
      <c r="W158" s="3"/>
      <c r="X158" s="3"/>
      <c r="Y158" s="3"/>
      <c r="Z158" s="3"/>
    </row>
    <row r="159" spans="1:26" ht="12.75" customHeight="1">
      <c r="A159" s="3"/>
      <c r="B159" s="3"/>
      <c r="C159" s="3"/>
      <c r="D159" s="4"/>
      <c r="E159" s="3"/>
      <c r="F159" s="3"/>
      <c r="G159" s="3"/>
      <c r="H159" s="3"/>
      <c r="I159" s="3"/>
      <c r="J159" s="3"/>
      <c r="K159" s="3"/>
      <c r="L159" s="3"/>
      <c r="M159" s="3"/>
      <c r="N159" s="3"/>
      <c r="O159" s="3"/>
      <c r="P159" s="3"/>
      <c r="Q159" s="3"/>
      <c r="R159" s="3"/>
      <c r="S159" s="3"/>
      <c r="T159" s="3"/>
      <c r="U159" s="303"/>
      <c r="V159" s="3"/>
      <c r="W159" s="3"/>
      <c r="X159" s="3"/>
      <c r="Y159" s="3"/>
      <c r="Z159" s="3"/>
    </row>
    <row r="160" spans="1:26" ht="12.75" customHeight="1">
      <c r="A160" s="3"/>
      <c r="B160" s="3"/>
      <c r="C160" s="3"/>
      <c r="D160" s="4"/>
      <c r="E160" s="3"/>
      <c r="F160" s="3"/>
      <c r="G160" s="3"/>
      <c r="H160" s="3"/>
      <c r="I160" s="3"/>
      <c r="J160" s="3"/>
      <c r="K160" s="3"/>
      <c r="L160" s="3"/>
      <c r="M160" s="3"/>
      <c r="N160" s="3"/>
      <c r="O160" s="3"/>
      <c r="P160" s="3"/>
      <c r="Q160" s="3"/>
      <c r="R160" s="3"/>
      <c r="S160" s="3"/>
      <c r="T160" s="3"/>
      <c r="U160" s="303"/>
      <c r="V160" s="3"/>
      <c r="W160" s="3"/>
      <c r="X160" s="3"/>
      <c r="Y160" s="3"/>
      <c r="Z160" s="3"/>
    </row>
    <row r="161" spans="1:26" ht="12.75" customHeight="1">
      <c r="A161" s="3"/>
      <c r="B161" s="3"/>
      <c r="C161" s="3"/>
      <c r="D161" s="4"/>
      <c r="E161" s="3"/>
      <c r="F161" s="3"/>
      <c r="G161" s="3"/>
      <c r="H161" s="3"/>
      <c r="I161" s="3"/>
      <c r="J161" s="3"/>
      <c r="K161" s="3"/>
      <c r="L161" s="3"/>
      <c r="M161" s="3"/>
      <c r="N161" s="3"/>
      <c r="O161" s="3"/>
      <c r="P161" s="3"/>
      <c r="Q161" s="3"/>
      <c r="R161" s="3"/>
      <c r="S161" s="3"/>
      <c r="T161" s="3"/>
      <c r="U161" s="303"/>
      <c r="V161" s="3"/>
      <c r="W161" s="3"/>
      <c r="X161" s="3"/>
      <c r="Y161" s="3"/>
      <c r="Z161" s="3"/>
    </row>
    <row r="162" spans="1:26" ht="12.75" customHeight="1">
      <c r="A162" s="3"/>
      <c r="B162" s="3"/>
      <c r="C162" s="3"/>
      <c r="D162" s="4"/>
      <c r="E162" s="3"/>
      <c r="F162" s="3"/>
      <c r="G162" s="3"/>
      <c r="H162" s="3"/>
      <c r="I162" s="3"/>
      <c r="J162" s="3"/>
      <c r="K162" s="3"/>
      <c r="L162" s="3"/>
      <c r="M162" s="3"/>
      <c r="N162" s="3"/>
      <c r="O162" s="3"/>
      <c r="P162" s="3"/>
      <c r="Q162" s="3"/>
      <c r="R162" s="3"/>
      <c r="S162" s="3"/>
      <c r="T162" s="3"/>
      <c r="U162" s="303"/>
      <c r="V162" s="3"/>
      <c r="W162" s="3"/>
      <c r="X162" s="3"/>
      <c r="Y162" s="3"/>
      <c r="Z162" s="3"/>
    </row>
    <row r="163" spans="1:26" ht="12.75" customHeight="1">
      <c r="A163" s="3"/>
      <c r="B163" s="3"/>
      <c r="C163" s="3"/>
      <c r="D163" s="4"/>
      <c r="E163" s="3"/>
      <c r="F163" s="3"/>
      <c r="G163" s="3"/>
      <c r="H163" s="3"/>
      <c r="I163" s="3"/>
      <c r="J163" s="3"/>
      <c r="K163" s="3"/>
      <c r="L163" s="3"/>
      <c r="M163" s="3"/>
      <c r="N163" s="3"/>
      <c r="O163" s="3"/>
      <c r="P163" s="3"/>
      <c r="Q163" s="3"/>
      <c r="R163" s="3"/>
      <c r="S163" s="3"/>
      <c r="T163" s="3"/>
      <c r="U163" s="303"/>
      <c r="V163" s="3"/>
      <c r="W163" s="3"/>
      <c r="X163" s="3"/>
      <c r="Y163" s="3"/>
      <c r="Z163" s="3"/>
    </row>
    <row r="164" spans="1:26" ht="12.75" customHeight="1">
      <c r="A164" s="3"/>
      <c r="B164" s="3"/>
      <c r="C164" s="3"/>
      <c r="D164" s="4"/>
      <c r="E164" s="3"/>
      <c r="F164" s="3"/>
      <c r="G164" s="3"/>
      <c r="H164" s="3"/>
      <c r="I164" s="3"/>
      <c r="J164" s="3"/>
      <c r="K164" s="3"/>
      <c r="L164" s="3"/>
      <c r="M164" s="3"/>
      <c r="N164" s="3"/>
      <c r="O164" s="3"/>
      <c r="P164" s="3"/>
      <c r="Q164" s="3"/>
      <c r="R164" s="3"/>
      <c r="S164" s="3"/>
      <c r="T164" s="3"/>
      <c r="U164" s="303"/>
      <c r="V164" s="3"/>
      <c r="W164" s="3"/>
      <c r="X164" s="3"/>
      <c r="Y164" s="3"/>
      <c r="Z164" s="3"/>
    </row>
    <row r="165" spans="1:26" ht="12.75" customHeight="1">
      <c r="A165" s="3"/>
      <c r="B165" s="3"/>
      <c r="C165" s="3"/>
      <c r="D165" s="4"/>
      <c r="E165" s="3"/>
      <c r="F165" s="3"/>
      <c r="G165" s="3"/>
      <c r="H165" s="3"/>
      <c r="I165" s="3"/>
      <c r="J165" s="3"/>
      <c r="K165" s="3"/>
      <c r="L165" s="3"/>
      <c r="M165" s="3"/>
      <c r="N165" s="3"/>
      <c r="O165" s="3"/>
      <c r="P165" s="3"/>
      <c r="Q165" s="3"/>
      <c r="R165" s="3"/>
      <c r="S165" s="3"/>
      <c r="T165" s="3"/>
      <c r="U165" s="303"/>
      <c r="V165" s="3"/>
      <c r="W165" s="3"/>
      <c r="X165" s="3"/>
      <c r="Y165" s="3"/>
      <c r="Z165" s="3"/>
    </row>
    <row r="166" spans="1:26" ht="12.75" customHeight="1">
      <c r="A166" s="3"/>
      <c r="B166" s="3"/>
      <c r="C166" s="3"/>
      <c r="D166" s="4"/>
      <c r="E166" s="3"/>
      <c r="F166" s="3"/>
      <c r="G166" s="3"/>
      <c r="H166" s="3"/>
      <c r="I166" s="3"/>
      <c r="J166" s="3"/>
      <c r="K166" s="3"/>
      <c r="L166" s="3"/>
      <c r="M166" s="3"/>
      <c r="N166" s="3"/>
      <c r="O166" s="3"/>
      <c r="P166" s="3"/>
      <c r="Q166" s="3"/>
      <c r="R166" s="3"/>
      <c r="S166" s="3"/>
      <c r="T166" s="3"/>
      <c r="U166" s="303"/>
      <c r="V166" s="3"/>
      <c r="W166" s="3"/>
      <c r="X166" s="3"/>
      <c r="Y166" s="3"/>
      <c r="Z166" s="3"/>
    </row>
    <row r="167" spans="1:26" ht="12.75" customHeight="1">
      <c r="A167" s="3"/>
      <c r="B167" s="3"/>
      <c r="C167" s="3"/>
      <c r="D167" s="4"/>
      <c r="E167" s="3"/>
      <c r="F167" s="3"/>
      <c r="G167" s="3"/>
      <c r="H167" s="3"/>
      <c r="I167" s="3"/>
      <c r="J167" s="3"/>
      <c r="K167" s="3"/>
      <c r="L167" s="3"/>
      <c r="M167" s="3"/>
      <c r="N167" s="3"/>
      <c r="O167" s="3"/>
      <c r="P167" s="3"/>
      <c r="Q167" s="3"/>
      <c r="R167" s="3"/>
      <c r="S167" s="3"/>
      <c r="T167" s="3"/>
      <c r="U167" s="303"/>
      <c r="V167" s="3"/>
      <c r="W167" s="3"/>
      <c r="X167" s="3"/>
      <c r="Y167" s="3"/>
      <c r="Z167" s="3"/>
    </row>
    <row r="168" spans="1:26" ht="12.75" customHeight="1">
      <c r="A168" s="3"/>
      <c r="B168" s="3"/>
      <c r="C168" s="3"/>
      <c r="D168" s="4"/>
      <c r="E168" s="3"/>
      <c r="F168" s="3"/>
      <c r="G168" s="3"/>
      <c r="H168" s="3"/>
      <c r="I168" s="3"/>
      <c r="J168" s="3"/>
      <c r="K168" s="3"/>
      <c r="L168" s="3"/>
      <c r="M168" s="3"/>
      <c r="N168" s="3"/>
      <c r="O168" s="3"/>
      <c r="P168" s="3"/>
      <c r="Q168" s="3"/>
      <c r="R168" s="3"/>
      <c r="S168" s="3"/>
      <c r="T168" s="3"/>
      <c r="U168" s="303"/>
      <c r="V168" s="3"/>
      <c r="W168" s="3"/>
      <c r="X168" s="3"/>
      <c r="Y168" s="3"/>
      <c r="Z168" s="3"/>
    </row>
    <row r="169" spans="1:26" ht="12.75" customHeight="1">
      <c r="A169" s="3"/>
      <c r="B169" s="3"/>
      <c r="C169" s="3"/>
      <c r="D169" s="4"/>
      <c r="E169" s="3"/>
      <c r="F169" s="3"/>
      <c r="G169" s="3"/>
      <c r="H169" s="3"/>
      <c r="I169" s="3"/>
      <c r="J169" s="3"/>
      <c r="K169" s="3"/>
      <c r="L169" s="3"/>
      <c r="M169" s="3"/>
      <c r="N169" s="3"/>
      <c r="O169" s="3"/>
      <c r="P169" s="3"/>
      <c r="Q169" s="3"/>
      <c r="R169" s="3"/>
      <c r="S169" s="3"/>
      <c r="T169" s="3"/>
      <c r="U169" s="303"/>
      <c r="V169" s="3"/>
      <c r="W169" s="3"/>
      <c r="X169" s="3"/>
      <c r="Y169" s="3"/>
      <c r="Z169" s="3"/>
    </row>
    <row r="170" spans="1:26" ht="12.75" customHeight="1">
      <c r="A170" s="3"/>
      <c r="B170" s="3"/>
      <c r="C170" s="3"/>
      <c r="D170" s="4"/>
      <c r="E170" s="3"/>
      <c r="F170" s="3"/>
      <c r="G170" s="3"/>
      <c r="H170" s="3"/>
      <c r="I170" s="3"/>
      <c r="J170" s="3"/>
      <c r="K170" s="3"/>
      <c r="L170" s="3"/>
      <c r="M170" s="3"/>
      <c r="N170" s="3"/>
      <c r="O170" s="3"/>
      <c r="P170" s="3"/>
      <c r="Q170" s="3"/>
      <c r="R170" s="3"/>
      <c r="S170" s="3"/>
      <c r="T170" s="3"/>
      <c r="U170" s="303"/>
      <c r="V170" s="3"/>
      <c r="W170" s="3"/>
      <c r="X170" s="3"/>
      <c r="Y170" s="3"/>
      <c r="Z170" s="3"/>
    </row>
    <row r="171" spans="1:26" ht="12.75" customHeight="1">
      <c r="A171" s="3"/>
      <c r="B171" s="3"/>
      <c r="C171" s="3"/>
      <c r="D171" s="4"/>
      <c r="E171" s="3"/>
      <c r="F171" s="3"/>
      <c r="G171" s="3"/>
      <c r="H171" s="3"/>
      <c r="I171" s="3"/>
      <c r="J171" s="3"/>
      <c r="K171" s="3"/>
      <c r="L171" s="3"/>
      <c r="M171" s="3"/>
      <c r="N171" s="3"/>
      <c r="O171" s="3"/>
      <c r="P171" s="3"/>
      <c r="Q171" s="3"/>
      <c r="R171" s="3"/>
      <c r="S171" s="3"/>
      <c r="T171" s="3"/>
      <c r="U171" s="303"/>
      <c r="V171" s="3"/>
      <c r="W171" s="3"/>
      <c r="X171" s="3"/>
      <c r="Y171" s="3"/>
      <c r="Z171" s="3"/>
    </row>
    <row r="172" spans="1:26" ht="12.75" customHeight="1">
      <c r="A172" s="3"/>
      <c r="B172" s="3"/>
      <c r="C172" s="3"/>
      <c r="D172" s="4"/>
      <c r="E172" s="3"/>
      <c r="F172" s="3"/>
      <c r="G172" s="3"/>
      <c r="H172" s="3"/>
      <c r="I172" s="3"/>
      <c r="J172" s="3"/>
      <c r="K172" s="3"/>
      <c r="L172" s="3"/>
      <c r="M172" s="3"/>
      <c r="N172" s="3"/>
      <c r="O172" s="3"/>
      <c r="P172" s="3"/>
      <c r="Q172" s="3"/>
      <c r="R172" s="3"/>
      <c r="S172" s="3"/>
      <c r="T172" s="3"/>
      <c r="U172" s="303"/>
      <c r="V172" s="3"/>
      <c r="W172" s="3"/>
      <c r="X172" s="3"/>
      <c r="Y172" s="3"/>
      <c r="Z172" s="3"/>
    </row>
    <row r="173" spans="1:26" ht="12.75" customHeight="1">
      <c r="A173" s="3"/>
      <c r="B173" s="3"/>
      <c r="C173" s="3"/>
      <c r="D173" s="4"/>
      <c r="E173" s="3"/>
      <c r="F173" s="3"/>
      <c r="G173" s="3"/>
      <c r="H173" s="3"/>
      <c r="I173" s="3"/>
      <c r="J173" s="3"/>
      <c r="K173" s="3"/>
      <c r="L173" s="3"/>
      <c r="M173" s="3"/>
      <c r="N173" s="3"/>
      <c r="O173" s="3"/>
      <c r="P173" s="3"/>
      <c r="Q173" s="3"/>
      <c r="R173" s="3"/>
      <c r="S173" s="3"/>
      <c r="T173" s="3"/>
      <c r="U173" s="303"/>
      <c r="V173" s="3"/>
      <c r="W173" s="3"/>
      <c r="X173" s="3"/>
      <c r="Y173" s="3"/>
      <c r="Z173" s="3"/>
    </row>
    <row r="174" spans="1:26" ht="12.75" customHeight="1">
      <c r="A174" s="3"/>
      <c r="B174" s="3"/>
      <c r="C174" s="3"/>
      <c r="D174" s="4"/>
      <c r="E174" s="3"/>
      <c r="F174" s="3"/>
      <c r="G174" s="3"/>
      <c r="H174" s="3"/>
      <c r="I174" s="3"/>
      <c r="J174" s="3"/>
      <c r="K174" s="3"/>
      <c r="L174" s="3"/>
      <c r="M174" s="3"/>
      <c r="N174" s="3"/>
      <c r="O174" s="3"/>
      <c r="P174" s="3"/>
      <c r="Q174" s="3"/>
      <c r="R174" s="3"/>
      <c r="S174" s="3"/>
      <c r="T174" s="3"/>
      <c r="U174" s="303"/>
      <c r="V174" s="3"/>
      <c r="W174" s="3"/>
      <c r="X174" s="3"/>
      <c r="Y174" s="3"/>
      <c r="Z174" s="3"/>
    </row>
    <row r="175" spans="1:26" ht="12.75" customHeight="1">
      <c r="A175" s="3"/>
      <c r="B175" s="3"/>
      <c r="C175" s="3"/>
      <c r="D175" s="4"/>
      <c r="E175" s="3"/>
      <c r="F175" s="3"/>
      <c r="G175" s="3"/>
      <c r="H175" s="3"/>
      <c r="I175" s="3"/>
      <c r="J175" s="3"/>
      <c r="K175" s="3"/>
      <c r="L175" s="3"/>
      <c r="M175" s="3"/>
      <c r="N175" s="3"/>
      <c r="O175" s="3"/>
      <c r="P175" s="3"/>
      <c r="Q175" s="3"/>
      <c r="R175" s="3"/>
      <c r="S175" s="3"/>
      <c r="T175" s="3"/>
      <c r="U175" s="303"/>
      <c r="V175" s="3"/>
      <c r="W175" s="3"/>
      <c r="X175" s="3"/>
      <c r="Y175" s="3"/>
      <c r="Z175" s="3"/>
    </row>
    <row r="176" spans="1:26" ht="12.75" customHeight="1">
      <c r="A176" s="3"/>
      <c r="B176" s="3"/>
      <c r="C176" s="3"/>
      <c r="D176" s="4"/>
      <c r="E176" s="3"/>
      <c r="F176" s="3"/>
      <c r="G176" s="3"/>
      <c r="H176" s="3"/>
      <c r="I176" s="3"/>
      <c r="J176" s="3"/>
      <c r="K176" s="3"/>
      <c r="L176" s="3"/>
      <c r="M176" s="3"/>
      <c r="N176" s="3"/>
      <c r="O176" s="3"/>
      <c r="P176" s="3"/>
      <c r="Q176" s="3"/>
      <c r="R176" s="3"/>
      <c r="S176" s="3"/>
      <c r="T176" s="3"/>
      <c r="U176" s="303"/>
      <c r="V176" s="3"/>
      <c r="W176" s="3"/>
      <c r="X176" s="3"/>
      <c r="Y176" s="3"/>
      <c r="Z176" s="3"/>
    </row>
    <row r="177" spans="1:26" ht="12.75" customHeight="1">
      <c r="A177" s="3"/>
      <c r="B177" s="3"/>
      <c r="C177" s="3"/>
      <c r="D177" s="4"/>
      <c r="E177" s="3"/>
      <c r="F177" s="3"/>
      <c r="G177" s="3"/>
      <c r="H177" s="3"/>
      <c r="I177" s="3"/>
      <c r="J177" s="3"/>
      <c r="K177" s="3"/>
      <c r="L177" s="3"/>
      <c r="M177" s="3"/>
      <c r="N177" s="3"/>
      <c r="O177" s="3"/>
      <c r="P177" s="3"/>
      <c r="Q177" s="3"/>
      <c r="R177" s="3"/>
      <c r="S177" s="3"/>
      <c r="T177" s="3"/>
      <c r="U177" s="303"/>
      <c r="V177" s="3"/>
      <c r="W177" s="3"/>
      <c r="X177" s="3"/>
      <c r="Y177" s="3"/>
      <c r="Z177" s="3"/>
    </row>
    <row r="178" spans="1:26" ht="12.75" customHeight="1">
      <c r="A178" s="3"/>
      <c r="B178" s="3"/>
      <c r="C178" s="3"/>
      <c r="D178" s="4"/>
      <c r="E178" s="3"/>
      <c r="F178" s="3"/>
      <c r="G178" s="3"/>
      <c r="H178" s="3"/>
      <c r="I178" s="3"/>
      <c r="J178" s="3"/>
      <c r="K178" s="3"/>
      <c r="L178" s="3"/>
      <c r="M178" s="3"/>
      <c r="N178" s="3"/>
      <c r="O178" s="3"/>
      <c r="P178" s="3"/>
      <c r="Q178" s="3"/>
      <c r="R178" s="3"/>
      <c r="S178" s="3"/>
      <c r="T178" s="3"/>
      <c r="U178" s="303"/>
      <c r="V178" s="3"/>
      <c r="W178" s="3"/>
      <c r="X178" s="3"/>
      <c r="Y178" s="3"/>
      <c r="Z178" s="3"/>
    </row>
    <row r="179" spans="1:26" ht="12.75" customHeight="1">
      <c r="A179" s="3"/>
      <c r="B179" s="3"/>
      <c r="C179" s="3"/>
      <c r="D179" s="4"/>
      <c r="E179" s="3"/>
      <c r="F179" s="3"/>
      <c r="G179" s="3"/>
      <c r="H179" s="3"/>
      <c r="I179" s="3"/>
      <c r="J179" s="3"/>
      <c r="K179" s="3"/>
      <c r="L179" s="3"/>
      <c r="M179" s="3"/>
      <c r="N179" s="3"/>
      <c r="O179" s="3"/>
      <c r="P179" s="3"/>
      <c r="Q179" s="3"/>
      <c r="R179" s="3"/>
      <c r="S179" s="3"/>
      <c r="T179" s="3"/>
      <c r="U179" s="303"/>
      <c r="V179" s="3"/>
      <c r="W179" s="3"/>
      <c r="X179" s="3"/>
      <c r="Y179" s="3"/>
      <c r="Z179" s="3"/>
    </row>
    <row r="180" spans="1:26" ht="12.75" customHeight="1">
      <c r="A180" s="3"/>
      <c r="B180" s="3"/>
      <c r="C180" s="3"/>
      <c r="D180" s="4"/>
      <c r="E180" s="3"/>
      <c r="F180" s="3"/>
      <c r="G180" s="3"/>
      <c r="H180" s="3"/>
      <c r="I180" s="3"/>
      <c r="J180" s="3"/>
      <c r="K180" s="3"/>
      <c r="L180" s="3"/>
      <c r="M180" s="3"/>
      <c r="N180" s="3"/>
      <c r="O180" s="3"/>
      <c r="P180" s="3"/>
      <c r="Q180" s="3"/>
      <c r="R180" s="3"/>
      <c r="S180" s="3"/>
      <c r="T180" s="3"/>
      <c r="U180" s="303"/>
      <c r="V180" s="3"/>
      <c r="W180" s="3"/>
      <c r="X180" s="3"/>
      <c r="Y180" s="3"/>
      <c r="Z180" s="3"/>
    </row>
    <row r="181" spans="1:26" ht="12.75" customHeight="1">
      <c r="A181" s="3"/>
      <c r="B181" s="3"/>
      <c r="C181" s="3"/>
      <c r="D181" s="4"/>
      <c r="E181" s="3"/>
      <c r="F181" s="3"/>
      <c r="G181" s="3"/>
      <c r="H181" s="3"/>
      <c r="I181" s="3"/>
      <c r="J181" s="3"/>
      <c r="K181" s="3"/>
      <c r="L181" s="3"/>
      <c r="M181" s="3"/>
      <c r="N181" s="3"/>
      <c r="O181" s="3"/>
      <c r="P181" s="3"/>
      <c r="Q181" s="3"/>
      <c r="R181" s="3"/>
      <c r="S181" s="3"/>
      <c r="T181" s="3"/>
      <c r="U181" s="303"/>
      <c r="V181" s="3"/>
      <c r="W181" s="3"/>
      <c r="X181" s="3"/>
      <c r="Y181" s="3"/>
      <c r="Z181" s="3"/>
    </row>
    <row r="182" spans="1:26" ht="12.75" customHeight="1">
      <c r="A182" s="3"/>
      <c r="B182" s="3"/>
      <c r="C182" s="3"/>
      <c r="D182" s="4"/>
      <c r="E182" s="3"/>
      <c r="F182" s="3"/>
      <c r="G182" s="3"/>
      <c r="H182" s="3"/>
      <c r="I182" s="3"/>
      <c r="J182" s="3"/>
      <c r="K182" s="3"/>
      <c r="L182" s="3"/>
      <c r="M182" s="3"/>
      <c r="N182" s="3"/>
      <c r="O182" s="3"/>
      <c r="P182" s="3"/>
      <c r="Q182" s="3"/>
      <c r="R182" s="3"/>
      <c r="S182" s="3"/>
      <c r="T182" s="3"/>
      <c r="U182" s="303"/>
      <c r="V182" s="3"/>
      <c r="W182" s="3"/>
      <c r="X182" s="3"/>
      <c r="Y182" s="3"/>
      <c r="Z182" s="3"/>
    </row>
    <row r="183" spans="1:26" ht="12.75" customHeight="1">
      <c r="A183" s="3"/>
      <c r="B183" s="3"/>
      <c r="C183" s="3"/>
      <c r="D183" s="4"/>
      <c r="E183" s="3"/>
      <c r="F183" s="3"/>
      <c r="G183" s="3"/>
      <c r="H183" s="3"/>
      <c r="I183" s="3"/>
      <c r="J183" s="3"/>
      <c r="K183" s="3"/>
      <c r="L183" s="3"/>
      <c r="M183" s="3"/>
      <c r="N183" s="3"/>
      <c r="O183" s="3"/>
      <c r="P183" s="3"/>
      <c r="Q183" s="3"/>
      <c r="R183" s="3"/>
      <c r="S183" s="3"/>
      <c r="T183" s="3"/>
      <c r="U183" s="303"/>
      <c r="V183" s="3"/>
      <c r="W183" s="3"/>
      <c r="X183" s="3"/>
      <c r="Y183" s="3"/>
      <c r="Z183" s="3"/>
    </row>
    <row r="184" spans="1:26" ht="12.75" customHeight="1">
      <c r="A184" s="3"/>
      <c r="B184" s="3"/>
      <c r="C184" s="3"/>
      <c r="D184" s="4"/>
      <c r="E184" s="3"/>
      <c r="F184" s="3"/>
      <c r="G184" s="3"/>
      <c r="H184" s="3"/>
      <c r="I184" s="3"/>
      <c r="J184" s="3"/>
      <c r="K184" s="3"/>
      <c r="L184" s="3"/>
      <c r="M184" s="3"/>
      <c r="N184" s="3"/>
      <c r="O184" s="3"/>
      <c r="P184" s="3"/>
      <c r="Q184" s="3"/>
      <c r="R184" s="3"/>
      <c r="S184" s="3"/>
      <c r="T184" s="3"/>
      <c r="U184" s="303"/>
      <c r="V184" s="3"/>
      <c r="W184" s="3"/>
      <c r="X184" s="3"/>
      <c r="Y184" s="3"/>
      <c r="Z184" s="3"/>
    </row>
    <row r="185" spans="1:26" ht="12.75" customHeight="1">
      <c r="A185" s="3"/>
      <c r="B185" s="3"/>
      <c r="C185" s="3"/>
      <c r="D185" s="4"/>
      <c r="E185" s="3"/>
      <c r="F185" s="3"/>
      <c r="G185" s="3"/>
      <c r="H185" s="3"/>
      <c r="I185" s="3"/>
      <c r="J185" s="3"/>
      <c r="K185" s="3"/>
      <c r="L185" s="3"/>
      <c r="M185" s="3"/>
      <c r="N185" s="3"/>
      <c r="O185" s="3"/>
      <c r="P185" s="3"/>
      <c r="Q185" s="3"/>
      <c r="R185" s="3"/>
      <c r="S185" s="3"/>
      <c r="T185" s="3"/>
      <c r="U185" s="303"/>
      <c r="V185" s="3"/>
      <c r="W185" s="3"/>
      <c r="X185" s="3"/>
      <c r="Y185" s="3"/>
      <c r="Z185" s="3"/>
    </row>
    <row r="186" spans="1:26" ht="12.75" customHeight="1">
      <c r="A186" s="3"/>
      <c r="B186" s="3"/>
      <c r="C186" s="3"/>
      <c r="D186" s="4"/>
      <c r="E186" s="3"/>
      <c r="F186" s="3"/>
      <c r="G186" s="3"/>
      <c r="H186" s="3"/>
      <c r="I186" s="3"/>
      <c r="J186" s="3"/>
      <c r="K186" s="3"/>
      <c r="L186" s="3"/>
      <c r="M186" s="3"/>
      <c r="N186" s="3"/>
      <c r="O186" s="3"/>
      <c r="P186" s="3"/>
      <c r="Q186" s="3"/>
      <c r="R186" s="3"/>
      <c r="S186" s="3"/>
      <c r="T186" s="3"/>
      <c r="U186" s="303"/>
      <c r="V186" s="3"/>
      <c r="W186" s="3"/>
      <c r="X186" s="3"/>
      <c r="Y186" s="3"/>
      <c r="Z186" s="3"/>
    </row>
    <row r="187" spans="1:26" ht="12.75" customHeight="1">
      <c r="A187" s="3"/>
      <c r="B187" s="3"/>
      <c r="C187" s="3"/>
      <c r="D187" s="4"/>
      <c r="E187" s="3"/>
      <c r="F187" s="3"/>
      <c r="G187" s="3"/>
      <c r="H187" s="3"/>
      <c r="I187" s="3"/>
      <c r="J187" s="3"/>
      <c r="K187" s="3"/>
      <c r="L187" s="3"/>
      <c r="M187" s="3"/>
      <c r="N187" s="3"/>
      <c r="O187" s="3"/>
      <c r="P187" s="3"/>
      <c r="Q187" s="3"/>
      <c r="R187" s="3"/>
      <c r="S187" s="3"/>
      <c r="T187" s="3"/>
      <c r="U187" s="303"/>
      <c r="V187" s="3"/>
      <c r="W187" s="3"/>
      <c r="X187" s="3"/>
      <c r="Y187" s="3"/>
      <c r="Z187" s="3"/>
    </row>
    <row r="188" spans="1:26" ht="12.75" customHeight="1">
      <c r="A188" s="3"/>
      <c r="B188" s="3"/>
      <c r="C188" s="3"/>
      <c r="D188" s="4"/>
      <c r="E188" s="3"/>
      <c r="F188" s="3"/>
      <c r="G188" s="3"/>
      <c r="H188" s="3"/>
      <c r="I188" s="3"/>
      <c r="J188" s="3"/>
      <c r="K188" s="3"/>
      <c r="L188" s="3"/>
      <c r="M188" s="3"/>
      <c r="N188" s="3"/>
      <c r="O188" s="3"/>
      <c r="P188" s="3"/>
      <c r="Q188" s="3"/>
      <c r="R188" s="3"/>
      <c r="S188" s="3"/>
      <c r="T188" s="3"/>
      <c r="U188" s="303"/>
      <c r="V188" s="3"/>
      <c r="W188" s="3"/>
      <c r="X188" s="3"/>
      <c r="Y188" s="3"/>
      <c r="Z188" s="3"/>
    </row>
    <row r="189" spans="1:26" ht="12.75" customHeight="1">
      <c r="A189" s="3"/>
      <c r="B189" s="3"/>
      <c r="C189" s="3"/>
      <c r="D189" s="4"/>
      <c r="E189" s="3"/>
      <c r="F189" s="3"/>
      <c r="G189" s="3"/>
      <c r="H189" s="3"/>
      <c r="I189" s="3"/>
      <c r="J189" s="3"/>
      <c r="K189" s="3"/>
      <c r="L189" s="3"/>
      <c r="M189" s="3"/>
      <c r="N189" s="3"/>
      <c r="O189" s="3"/>
      <c r="P189" s="3"/>
      <c r="Q189" s="3"/>
      <c r="R189" s="3"/>
      <c r="S189" s="3"/>
      <c r="T189" s="3"/>
      <c r="U189" s="303"/>
      <c r="V189" s="3"/>
      <c r="W189" s="3"/>
      <c r="X189" s="3"/>
      <c r="Y189" s="3"/>
      <c r="Z189" s="3"/>
    </row>
    <row r="190" spans="1:26" ht="12.75" customHeight="1">
      <c r="A190" s="3"/>
      <c r="B190" s="3"/>
      <c r="C190" s="3"/>
      <c r="D190" s="4"/>
      <c r="E190" s="3"/>
      <c r="F190" s="3"/>
      <c r="G190" s="3"/>
      <c r="H190" s="3"/>
      <c r="I190" s="3"/>
      <c r="J190" s="3"/>
      <c r="K190" s="3"/>
      <c r="L190" s="3"/>
      <c r="M190" s="3"/>
      <c r="N190" s="3"/>
      <c r="O190" s="3"/>
      <c r="P190" s="3"/>
      <c r="Q190" s="3"/>
      <c r="R190" s="3"/>
      <c r="S190" s="3"/>
      <c r="T190" s="3"/>
      <c r="U190" s="303"/>
      <c r="V190" s="3"/>
      <c r="W190" s="3"/>
      <c r="X190" s="3"/>
      <c r="Y190" s="3"/>
      <c r="Z190" s="3"/>
    </row>
    <row r="191" spans="1:26" ht="12.75" customHeight="1">
      <c r="A191" s="3"/>
      <c r="B191" s="3"/>
      <c r="C191" s="3"/>
      <c r="D191" s="4"/>
      <c r="E191" s="3"/>
      <c r="F191" s="3"/>
      <c r="G191" s="3"/>
      <c r="H191" s="3"/>
      <c r="I191" s="3"/>
      <c r="J191" s="3"/>
      <c r="K191" s="3"/>
      <c r="L191" s="3"/>
      <c r="M191" s="3"/>
      <c r="N191" s="3"/>
      <c r="O191" s="3"/>
      <c r="P191" s="3"/>
      <c r="Q191" s="3"/>
      <c r="R191" s="3"/>
      <c r="S191" s="3"/>
      <c r="T191" s="3"/>
      <c r="U191" s="303"/>
      <c r="V191" s="3"/>
      <c r="W191" s="3"/>
      <c r="X191" s="3"/>
      <c r="Y191" s="3"/>
      <c r="Z191" s="3"/>
    </row>
    <row r="192" spans="1:26" ht="12.75" customHeight="1">
      <c r="A192" s="3"/>
      <c r="B192" s="3"/>
      <c r="C192" s="3"/>
      <c r="D192" s="4"/>
      <c r="E192" s="3"/>
      <c r="F192" s="3"/>
      <c r="G192" s="3"/>
      <c r="H192" s="3"/>
      <c r="I192" s="3"/>
      <c r="J192" s="3"/>
      <c r="K192" s="3"/>
      <c r="L192" s="3"/>
      <c r="M192" s="3"/>
      <c r="N192" s="3"/>
      <c r="O192" s="3"/>
      <c r="P192" s="3"/>
      <c r="Q192" s="3"/>
      <c r="R192" s="3"/>
      <c r="S192" s="3"/>
      <c r="T192" s="3"/>
      <c r="U192" s="303"/>
      <c r="V192" s="3"/>
      <c r="W192" s="3"/>
      <c r="X192" s="3"/>
      <c r="Y192" s="3"/>
      <c r="Z192" s="3"/>
    </row>
    <row r="193" spans="1:26" ht="12.75" customHeight="1">
      <c r="A193" s="3"/>
      <c r="B193" s="3"/>
      <c r="C193" s="3"/>
      <c r="D193" s="4"/>
      <c r="E193" s="3"/>
      <c r="F193" s="3"/>
      <c r="G193" s="3"/>
      <c r="H193" s="3"/>
      <c r="I193" s="3"/>
      <c r="J193" s="3"/>
      <c r="K193" s="3"/>
      <c r="L193" s="3"/>
      <c r="M193" s="3"/>
      <c r="N193" s="3"/>
      <c r="O193" s="3"/>
      <c r="P193" s="3"/>
      <c r="Q193" s="3"/>
      <c r="R193" s="3"/>
      <c r="S193" s="3"/>
      <c r="T193" s="3"/>
      <c r="U193" s="303"/>
      <c r="V193" s="3"/>
      <c r="W193" s="3"/>
      <c r="X193" s="3"/>
      <c r="Y193" s="3"/>
      <c r="Z193" s="3"/>
    </row>
    <row r="194" spans="1:26" ht="12.75" customHeight="1">
      <c r="A194" s="3"/>
      <c r="B194" s="3"/>
      <c r="C194" s="3"/>
      <c r="D194" s="4"/>
      <c r="E194" s="3"/>
      <c r="F194" s="3"/>
      <c r="G194" s="3"/>
      <c r="H194" s="3"/>
      <c r="I194" s="3"/>
      <c r="J194" s="3"/>
      <c r="K194" s="3"/>
      <c r="L194" s="3"/>
      <c r="M194" s="3"/>
      <c r="N194" s="3"/>
      <c r="O194" s="3"/>
      <c r="P194" s="3"/>
      <c r="Q194" s="3"/>
      <c r="R194" s="3"/>
      <c r="S194" s="3"/>
      <c r="T194" s="3"/>
      <c r="U194" s="303"/>
      <c r="V194" s="3"/>
      <c r="W194" s="3"/>
      <c r="X194" s="3"/>
      <c r="Y194" s="3"/>
      <c r="Z194" s="3"/>
    </row>
    <row r="195" spans="1:26" ht="12.75" customHeight="1">
      <c r="A195" s="3"/>
      <c r="B195" s="3"/>
      <c r="C195" s="3"/>
      <c r="D195" s="4"/>
      <c r="E195" s="3"/>
      <c r="F195" s="3"/>
      <c r="G195" s="3"/>
      <c r="H195" s="3"/>
      <c r="I195" s="3"/>
      <c r="J195" s="3"/>
      <c r="K195" s="3"/>
      <c r="L195" s="3"/>
      <c r="M195" s="3"/>
      <c r="N195" s="3"/>
      <c r="O195" s="3"/>
      <c r="P195" s="3"/>
      <c r="Q195" s="3"/>
      <c r="R195" s="3"/>
      <c r="S195" s="3"/>
      <c r="T195" s="3"/>
      <c r="U195" s="303"/>
      <c r="V195" s="3"/>
      <c r="W195" s="3"/>
      <c r="X195" s="3"/>
      <c r="Y195" s="3"/>
      <c r="Z195" s="3"/>
    </row>
    <row r="196" spans="1:26" ht="12.75" customHeight="1">
      <c r="A196" s="3"/>
      <c r="B196" s="3"/>
      <c r="C196" s="3"/>
      <c r="D196" s="4"/>
      <c r="E196" s="3"/>
      <c r="F196" s="3"/>
      <c r="G196" s="3"/>
      <c r="H196" s="3"/>
      <c r="I196" s="3"/>
      <c r="J196" s="3"/>
      <c r="K196" s="3"/>
      <c r="L196" s="3"/>
      <c r="M196" s="3"/>
      <c r="N196" s="3"/>
      <c r="O196" s="3"/>
      <c r="P196" s="3"/>
      <c r="Q196" s="3"/>
      <c r="R196" s="3"/>
      <c r="S196" s="3"/>
      <c r="T196" s="3"/>
      <c r="U196" s="303"/>
      <c r="V196" s="3"/>
      <c r="W196" s="3"/>
      <c r="X196" s="3"/>
      <c r="Y196" s="3"/>
      <c r="Z196" s="3"/>
    </row>
    <row r="197" spans="1:26" ht="12.75" customHeight="1">
      <c r="A197" s="3"/>
      <c r="B197" s="3"/>
      <c r="C197" s="3"/>
      <c r="D197" s="4"/>
      <c r="E197" s="3"/>
      <c r="F197" s="3"/>
      <c r="G197" s="3"/>
      <c r="H197" s="3"/>
      <c r="I197" s="3"/>
      <c r="J197" s="3"/>
      <c r="K197" s="3"/>
      <c r="L197" s="3"/>
      <c r="M197" s="3"/>
      <c r="N197" s="3"/>
      <c r="O197" s="3"/>
      <c r="P197" s="3"/>
      <c r="Q197" s="3"/>
      <c r="R197" s="3"/>
      <c r="S197" s="3"/>
      <c r="T197" s="3"/>
      <c r="U197" s="303"/>
      <c r="V197" s="3"/>
      <c r="W197" s="3"/>
      <c r="X197" s="3"/>
      <c r="Y197" s="3"/>
      <c r="Z197" s="3"/>
    </row>
    <row r="198" spans="1:26" ht="12.75" customHeight="1">
      <c r="A198" s="3"/>
      <c r="B198" s="3"/>
      <c r="C198" s="3"/>
      <c r="D198" s="4"/>
      <c r="E198" s="3"/>
      <c r="F198" s="3"/>
      <c r="G198" s="3"/>
      <c r="H198" s="3"/>
      <c r="I198" s="3"/>
      <c r="J198" s="3"/>
      <c r="K198" s="3"/>
      <c r="L198" s="3"/>
      <c r="M198" s="3"/>
      <c r="N198" s="3"/>
      <c r="O198" s="3"/>
      <c r="P198" s="3"/>
      <c r="Q198" s="3"/>
      <c r="R198" s="3"/>
      <c r="S198" s="3"/>
      <c r="T198" s="3"/>
      <c r="U198" s="303"/>
      <c r="V198" s="3"/>
      <c r="W198" s="3"/>
      <c r="X198" s="3"/>
      <c r="Y198" s="3"/>
      <c r="Z198" s="3"/>
    </row>
    <row r="199" spans="1:26" ht="12.75" customHeight="1">
      <c r="A199" s="3"/>
      <c r="B199" s="3"/>
      <c r="C199" s="3"/>
      <c r="D199" s="4"/>
      <c r="E199" s="3"/>
      <c r="F199" s="3"/>
      <c r="G199" s="3"/>
      <c r="H199" s="3"/>
      <c r="I199" s="3"/>
      <c r="J199" s="3"/>
      <c r="K199" s="3"/>
      <c r="L199" s="3"/>
      <c r="M199" s="3"/>
      <c r="N199" s="3"/>
      <c r="O199" s="3"/>
      <c r="P199" s="3"/>
      <c r="Q199" s="3"/>
      <c r="R199" s="3"/>
      <c r="S199" s="3"/>
      <c r="T199" s="3"/>
      <c r="U199" s="303"/>
      <c r="V199" s="3"/>
      <c r="W199" s="3"/>
      <c r="X199" s="3"/>
      <c r="Y199" s="3"/>
      <c r="Z199" s="3"/>
    </row>
    <row r="200" spans="1:26" ht="12.75" customHeight="1">
      <c r="A200" s="3"/>
      <c r="B200" s="3"/>
      <c r="C200" s="3"/>
      <c r="D200" s="4"/>
      <c r="E200" s="3"/>
      <c r="F200" s="3"/>
      <c r="G200" s="3"/>
      <c r="H200" s="3"/>
      <c r="I200" s="3"/>
      <c r="J200" s="3"/>
      <c r="K200" s="3"/>
      <c r="L200" s="3"/>
      <c r="M200" s="3"/>
      <c r="N200" s="3"/>
      <c r="O200" s="3"/>
      <c r="P200" s="3"/>
      <c r="Q200" s="3"/>
      <c r="R200" s="3"/>
      <c r="S200" s="3"/>
      <c r="T200" s="3"/>
      <c r="U200" s="303"/>
      <c r="V200" s="3"/>
      <c r="W200" s="3"/>
      <c r="X200" s="3"/>
      <c r="Y200" s="3"/>
      <c r="Z200" s="3"/>
    </row>
    <row r="201" spans="1:26" ht="12.75" customHeight="1">
      <c r="A201" s="3"/>
      <c r="B201" s="3"/>
      <c r="C201" s="3"/>
      <c r="D201" s="4"/>
      <c r="E201" s="3"/>
      <c r="F201" s="3"/>
      <c r="G201" s="3"/>
      <c r="H201" s="3"/>
      <c r="I201" s="3"/>
      <c r="J201" s="3"/>
      <c r="K201" s="3"/>
      <c r="L201" s="3"/>
      <c r="M201" s="3"/>
      <c r="N201" s="3"/>
      <c r="O201" s="3"/>
      <c r="P201" s="3"/>
      <c r="Q201" s="3"/>
      <c r="R201" s="3"/>
      <c r="S201" s="3"/>
      <c r="T201" s="3"/>
      <c r="U201" s="303"/>
      <c r="V201" s="3"/>
      <c r="W201" s="3"/>
      <c r="X201" s="3"/>
      <c r="Y201" s="3"/>
      <c r="Z201" s="3"/>
    </row>
    <row r="202" spans="1:26" ht="12.75" customHeight="1">
      <c r="A202" s="3"/>
      <c r="B202" s="3"/>
      <c r="C202" s="3"/>
      <c r="D202" s="4"/>
      <c r="E202" s="3"/>
      <c r="F202" s="3"/>
      <c r="G202" s="3"/>
      <c r="H202" s="3"/>
      <c r="I202" s="3"/>
      <c r="J202" s="3"/>
      <c r="K202" s="3"/>
      <c r="L202" s="3"/>
      <c r="M202" s="3"/>
      <c r="N202" s="3"/>
      <c r="O202" s="3"/>
      <c r="P202" s="3"/>
      <c r="Q202" s="3"/>
      <c r="R202" s="3"/>
      <c r="S202" s="3"/>
      <c r="T202" s="3"/>
      <c r="U202" s="303"/>
      <c r="V202" s="3"/>
      <c r="W202" s="3"/>
      <c r="X202" s="3"/>
      <c r="Y202" s="3"/>
      <c r="Z202" s="3"/>
    </row>
    <row r="203" spans="1:26" ht="12.75" customHeight="1">
      <c r="A203" s="3"/>
      <c r="B203" s="3"/>
      <c r="C203" s="3"/>
      <c r="D203" s="4"/>
      <c r="E203" s="3"/>
      <c r="F203" s="3"/>
      <c r="G203" s="3"/>
      <c r="H203" s="3"/>
      <c r="I203" s="3"/>
      <c r="J203" s="3"/>
      <c r="K203" s="3"/>
      <c r="L203" s="3"/>
      <c r="M203" s="3"/>
      <c r="N203" s="3"/>
      <c r="O203" s="3"/>
      <c r="P203" s="3"/>
      <c r="Q203" s="3"/>
      <c r="R203" s="3"/>
      <c r="S203" s="3"/>
      <c r="T203" s="3"/>
      <c r="U203" s="303"/>
      <c r="V203" s="3"/>
      <c r="W203" s="3"/>
      <c r="X203" s="3"/>
      <c r="Y203" s="3"/>
      <c r="Z203" s="3"/>
    </row>
    <row r="204" spans="1:26" ht="12.75" customHeight="1">
      <c r="A204" s="3"/>
      <c r="B204" s="3"/>
      <c r="C204" s="3"/>
      <c r="D204" s="4"/>
      <c r="E204" s="3"/>
      <c r="F204" s="3"/>
      <c r="G204" s="3"/>
      <c r="H204" s="3"/>
      <c r="I204" s="3"/>
      <c r="J204" s="3"/>
      <c r="K204" s="3"/>
      <c r="L204" s="3"/>
      <c r="M204" s="3"/>
      <c r="N204" s="3"/>
      <c r="O204" s="3"/>
      <c r="P204" s="3"/>
      <c r="Q204" s="3"/>
      <c r="R204" s="3"/>
      <c r="S204" s="3"/>
      <c r="T204" s="3"/>
      <c r="U204" s="303"/>
      <c r="V204" s="3"/>
      <c r="W204" s="3"/>
      <c r="X204" s="3"/>
      <c r="Y204" s="3"/>
      <c r="Z204" s="3"/>
    </row>
    <row r="205" spans="1:26" ht="12.75" customHeight="1">
      <c r="A205" s="3"/>
      <c r="B205" s="3"/>
      <c r="C205" s="3"/>
      <c r="D205" s="4"/>
      <c r="E205" s="3"/>
      <c r="F205" s="3"/>
      <c r="G205" s="3"/>
      <c r="H205" s="3"/>
      <c r="I205" s="3"/>
      <c r="J205" s="3"/>
      <c r="K205" s="3"/>
      <c r="L205" s="3"/>
      <c r="M205" s="3"/>
      <c r="N205" s="3"/>
      <c r="O205" s="3"/>
      <c r="P205" s="3"/>
      <c r="Q205" s="3"/>
      <c r="R205" s="3"/>
      <c r="S205" s="3"/>
      <c r="T205" s="3"/>
      <c r="U205" s="303"/>
      <c r="V205" s="3"/>
      <c r="W205" s="3"/>
      <c r="X205" s="3"/>
      <c r="Y205" s="3"/>
      <c r="Z205" s="3"/>
    </row>
    <row r="206" spans="1:26" ht="12.75" customHeight="1">
      <c r="A206" s="3"/>
      <c r="B206" s="3"/>
      <c r="C206" s="3"/>
      <c r="D206" s="4"/>
      <c r="E206" s="3"/>
      <c r="F206" s="3"/>
      <c r="G206" s="3"/>
      <c r="H206" s="3"/>
      <c r="I206" s="3"/>
      <c r="J206" s="3"/>
      <c r="K206" s="3"/>
      <c r="L206" s="3"/>
      <c r="M206" s="3"/>
      <c r="N206" s="3"/>
      <c r="O206" s="3"/>
      <c r="P206" s="3"/>
      <c r="Q206" s="3"/>
      <c r="R206" s="3"/>
      <c r="S206" s="3"/>
      <c r="T206" s="3"/>
      <c r="U206" s="303"/>
      <c r="V206" s="3"/>
      <c r="W206" s="3"/>
      <c r="X206" s="3"/>
      <c r="Y206" s="3"/>
      <c r="Z206" s="3"/>
    </row>
    <row r="207" spans="1:26" ht="12.75" customHeight="1">
      <c r="A207" s="3"/>
      <c r="B207" s="3"/>
      <c r="C207" s="3"/>
      <c r="D207" s="4"/>
      <c r="E207" s="3"/>
      <c r="F207" s="3"/>
      <c r="G207" s="3"/>
      <c r="H207" s="3"/>
      <c r="I207" s="3"/>
      <c r="J207" s="3"/>
      <c r="K207" s="3"/>
      <c r="L207" s="3"/>
      <c r="M207" s="3"/>
      <c r="N207" s="3"/>
      <c r="O207" s="3"/>
      <c r="P207" s="3"/>
      <c r="Q207" s="3"/>
      <c r="R207" s="3"/>
      <c r="S207" s="3"/>
      <c r="T207" s="3"/>
      <c r="U207" s="303"/>
      <c r="V207" s="3"/>
      <c r="W207" s="3"/>
      <c r="X207" s="3"/>
      <c r="Y207" s="3"/>
      <c r="Z207" s="3"/>
    </row>
    <row r="208" spans="1:26" ht="12.75" customHeight="1">
      <c r="A208" s="3"/>
      <c r="B208" s="3"/>
      <c r="C208" s="3"/>
      <c r="D208" s="4"/>
      <c r="E208" s="3"/>
      <c r="F208" s="3"/>
      <c r="G208" s="3"/>
      <c r="H208" s="3"/>
      <c r="I208" s="3"/>
      <c r="J208" s="3"/>
      <c r="K208" s="3"/>
      <c r="L208" s="3"/>
      <c r="M208" s="3"/>
      <c r="N208" s="3"/>
      <c r="O208" s="3"/>
      <c r="P208" s="3"/>
      <c r="Q208" s="3"/>
      <c r="R208" s="3"/>
      <c r="S208" s="3"/>
      <c r="T208" s="3"/>
      <c r="U208" s="303"/>
      <c r="V208" s="3"/>
      <c r="W208" s="3"/>
      <c r="X208" s="3"/>
      <c r="Y208" s="3"/>
      <c r="Z208" s="3"/>
    </row>
    <row r="209" spans="1:26" ht="12.75" customHeight="1">
      <c r="A209" s="3"/>
      <c r="B209" s="3"/>
      <c r="C209" s="3"/>
      <c r="D209" s="4"/>
      <c r="E209" s="3"/>
      <c r="F209" s="3"/>
      <c r="G209" s="3"/>
      <c r="H209" s="3"/>
      <c r="I209" s="3"/>
      <c r="J209" s="3"/>
      <c r="K209" s="3"/>
      <c r="L209" s="3"/>
      <c r="M209" s="3"/>
      <c r="N209" s="3"/>
      <c r="O209" s="3"/>
      <c r="P209" s="3"/>
      <c r="Q209" s="3"/>
      <c r="R209" s="3"/>
      <c r="S209" s="3"/>
      <c r="T209" s="3"/>
      <c r="U209" s="303"/>
      <c r="V209" s="3"/>
      <c r="W209" s="3"/>
      <c r="X209" s="3"/>
      <c r="Y209" s="3"/>
      <c r="Z209" s="3"/>
    </row>
    <row r="210" spans="1:26" ht="12.75" customHeight="1">
      <c r="A210" s="3"/>
      <c r="B210" s="3"/>
      <c r="C210" s="3"/>
      <c r="D210" s="4"/>
      <c r="E210" s="3"/>
      <c r="F210" s="3"/>
      <c r="G210" s="3"/>
      <c r="H210" s="3"/>
      <c r="I210" s="3"/>
      <c r="J210" s="3"/>
      <c r="K210" s="3"/>
      <c r="L210" s="3"/>
      <c r="M210" s="3"/>
      <c r="N210" s="3"/>
      <c r="O210" s="3"/>
      <c r="P210" s="3"/>
      <c r="Q210" s="3"/>
      <c r="R210" s="3"/>
      <c r="S210" s="3"/>
      <c r="T210" s="3"/>
      <c r="U210" s="303"/>
      <c r="V210" s="3"/>
      <c r="W210" s="3"/>
      <c r="X210" s="3"/>
      <c r="Y210" s="3"/>
      <c r="Z210" s="3"/>
    </row>
    <row r="211" spans="1:26" ht="12.75" customHeight="1">
      <c r="A211" s="3"/>
      <c r="B211" s="3"/>
      <c r="C211" s="3"/>
      <c r="D211" s="4"/>
      <c r="E211" s="3"/>
      <c r="F211" s="3"/>
      <c r="G211" s="3"/>
      <c r="H211" s="3"/>
      <c r="I211" s="3"/>
      <c r="J211" s="3"/>
      <c r="K211" s="3"/>
      <c r="L211" s="3"/>
      <c r="M211" s="3"/>
      <c r="N211" s="3"/>
      <c r="O211" s="3"/>
      <c r="P211" s="3"/>
      <c r="Q211" s="3"/>
      <c r="R211" s="3"/>
      <c r="S211" s="3"/>
      <c r="T211" s="3"/>
      <c r="U211" s="303"/>
      <c r="V211" s="3"/>
      <c r="W211" s="3"/>
      <c r="X211" s="3"/>
      <c r="Y211" s="3"/>
      <c r="Z211" s="3"/>
    </row>
    <row r="212" spans="1:26" ht="12.75" customHeight="1">
      <c r="A212" s="3"/>
      <c r="B212" s="3"/>
      <c r="C212" s="3"/>
      <c r="D212" s="4"/>
      <c r="E212" s="3"/>
      <c r="F212" s="3"/>
      <c r="G212" s="3"/>
      <c r="H212" s="3"/>
      <c r="I212" s="3"/>
      <c r="J212" s="3"/>
      <c r="K212" s="3"/>
      <c r="L212" s="3"/>
      <c r="M212" s="3"/>
      <c r="N212" s="3"/>
      <c r="O212" s="3"/>
      <c r="P212" s="3"/>
      <c r="Q212" s="3"/>
      <c r="R212" s="3"/>
      <c r="S212" s="3"/>
      <c r="T212" s="3"/>
      <c r="U212" s="303"/>
      <c r="V212" s="3"/>
      <c r="W212" s="3"/>
      <c r="X212" s="3"/>
      <c r="Y212" s="3"/>
      <c r="Z212" s="3"/>
    </row>
    <row r="213" spans="1:26" ht="12.75" customHeight="1">
      <c r="A213" s="3"/>
      <c r="B213" s="3"/>
      <c r="C213" s="3"/>
      <c r="D213" s="4"/>
      <c r="E213" s="3"/>
      <c r="F213" s="3"/>
      <c r="G213" s="3"/>
      <c r="H213" s="3"/>
      <c r="I213" s="3"/>
      <c r="J213" s="3"/>
      <c r="K213" s="3"/>
      <c r="L213" s="3"/>
      <c r="M213" s="3"/>
      <c r="N213" s="3"/>
      <c r="O213" s="3"/>
      <c r="P213" s="3"/>
      <c r="Q213" s="3"/>
      <c r="R213" s="3"/>
      <c r="S213" s="3"/>
      <c r="T213" s="3"/>
      <c r="U213" s="303"/>
      <c r="V213" s="3"/>
      <c r="W213" s="3"/>
      <c r="X213" s="3"/>
      <c r="Y213" s="3"/>
      <c r="Z213" s="3"/>
    </row>
    <row r="214" spans="1:26" ht="12.75" customHeight="1">
      <c r="A214" s="3"/>
      <c r="B214" s="3"/>
      <c r="C214" s="3"/>
      <c r="D214" s="4"/>
      <c r="E214" s="3"/>
      <c r="F214" s="3"/>
      <c r="G214" s="3"/>
      <c r="H214" s="3"/>
      <c r="I214" s="3"/>
      <c r="J214" s="3"/>
      <c r="K214" s="3"/>
      <c r="L214" s="3"/>
      <c r="M214" s="3"/>
      <c r="N214" s="3"/>
      <c r="O214" s="3"/>
      <c r="P214" s="3"/>
      <c r="Q214" s="3"/>
      <c r="R214" s="3"/>
      <c r="S214" s="3"/>
      <c r="T214" s="3"/>
      <c r="U214" s="303"/>
      <c r="V214" s="3"/>
      <c r="W214" s="3"/>
      <c r="X214" s="3"/>
      <c r="Y214" s="3"/>
      <c r="Z214" s="3"/>
    </row>
    <row r="215" spans="1:26" ht="12.75" customHeight="1">
      <c r="A215" s="3"/>
      <c r="B215" s="3"/>
      <c r="C215" s="3"/>
      <c r="D215" s="4"/>
      <c r="E215" s="3"/>
      <c r="F215" s="3"/>
      <c r="G215" s="3"/>
      <c r="H215" s="3"/>
      <c r="I215" s="3"/>
      <c r="J215" s="3"/>
      <c r="K215" s="3"/>
      <c r="L215" s="3"/>
      <c r="M215" s="3"/>
      <c r="N215" s="3"/>
      <c r="O215" s="3"/>
      <c r="P215" s="3"/>
      <c r="Q215" s="3"/>
      <c r="R215" s="3"/>
      <c r="S215" s="3"/>
      <c r="T215" s="3"/>
      <c r="U215" s="303"/>
      <c r="V215" s="3"/>
      <c r="W215" s="3"/>
      <c r="X215" s="3"/>
      <c r="Y215" s="3"/>
      <c r="Z215" s="3"/>
    </row>
    <row r="216" spans="1:26" ht="12.75" customHeight="1">
      <c r="A216" s="3"/>
      <c r="B216" s="3"/>
      <c r="C216" s="3"/>
      <c r="D216" s="4"/>
      <c r="E216" s="3"/>
      <c r="F216" s="3"/>
      <c r="G216" s="3"/>
      <c r="H216" s="3"/>
      <c r="I216" s="3"/>
      <c r="J216" s="3"/>
      <c r="K216" s="3"/>
      <c r="L216" s="3"/>
      <c r="M216" s="3"/>
      <c r="N216" s="3"/>
      <c r="O216" s="3"/>
      <c r="P216" s="3"/>
      <c r="Q216" s="3"/>
      <c r="R216" s="3"/>
      <c r="S216" s="3"/>
      <c r="T216" s="3"/>
      <c r="U216" s="303"/>
      <c r="V216" s="3"/>
      <c r="W216" s="3"/>
      <c r="X216" s="3"/>
      <c r="Y216" s="3"/>
      <c r="Z216" s="3"/>
    </row>
    <row r="217" spans="1:26" ht="12.75" customHeight="1">
      <c r="A217" s="3"/>
      <c r="B217" s="3"/>
      <c r="C217" s="3"/>
      <c r="D217" s="4"/>
      <c r="E217" s="3"/>
      <c r="F217" s="3"/>
      <c r="G217" s="3"/>
      <c r="H217" s="3"/>
      <c r="I217" s="3"/>
      <c r="J217" s="3"/>
      <c r="K217" s="3"/>
      <c r="L217" s="3"/>
      <c r="M217" s="3"/>
      <c r="N217" s="3"/>
      <c r="O217" s="3"/>
      <c r="P217" s="3"/>
      <c r="Q217" s="3"/>
      <c r="R217" s="3"/>
      <c r="S217" s="3"/>
      <c r="T217" s="3"/>
      <c r="U217" s="303"/>
      <c r="V217" s="3"/>
      <c r="W217" s="3"/>
      <c r="X217" s="3"/>
      <c r="Y217" s="3"/>
      <c r="Z217" s="3"/>
    </row>
    <row r="218" spans="1:26" ht="12.75" customHeight="1">
      <c r="A218" s="3"/>
      <c r="B218" s="3"/>
      <c r="C218" s="3"/>
      <c r="D218" s="4"/>
      <c r="E218" s="3"/>
      <c r="F218" s="3"/>
      <c r="G218" s="3"/>
      <c r="H218" s="3"/>
      <c r="I218" s="3"/>
      <c r="J218" s="3"/>
      <c r="K218" s="3"/>
      <c r="L218" s="3"/>
      <c r="M218" s="3"/>
      <c r="N218" s="3"/>
      <c r="O218" s="3"/>
      <c r="P218" s="3"/>
      <c r="Q218" s="3"/>
      <c r="R218" s="3"/>
      <c r="S218" s="3"/>
      <c r="T218" s="3"/>
      <c r="U218" s="303"/>
      <c r="V218" s="3"/>
      <c r="W218" s="3"/>
      <c r="X218" s="3"/>
      <c r="Y218" s="3"/>
      <c r="Z218" s="3"/>
    </row>
    <row r="219" spans="1:26" ht="12.75" customHeight="1">
      <c r="A219" s="3"/>
      <c r="B219" s="3"/>
      <c r="C219" s="3"/>
      <c r="D219" s="4"/>
      <c r="E219" s="3"/>
      <c r="F219" s="3"/>
      <c r="G219" s="3"/>
      <c r="H219" s="3"/>
      <c r="I219" s="3"/>
      <c r="J219" s="3"/>
      <c r="K219" s="3"/>
      <c r="L219" s="3"/>
      <c r="M219" s="3"/>
      <c r="N219" s="3"/>
      <c r="O219" s="3"/>
      <c r="P219" s="3"/>
      <c r="Q219" s="3"/>
      <c r="R219" s="3"/>
      <c r="S219" s="3"/>
      <c r="T219" s="3"/>
      <c r="U219" s="303"/>
      <c r="V219" s="3"/>
      <c r="W219" s="3"/>
      <c r="X219" s="3"/>
      <c r="Y219" s="3"/>
      <c r="Z219" s="3"/>
    </row>
    <row r="220" spans="1:26" ht="12.75" customHeight="1">
      <c r="A220" s="3"/>
      <c r="B220" s="3"/>
      <c r="C220" s="3"/>
      <c r="D220" s="4"/>
      <c r="E220" s="3"/>
      <c r="F220" s="3"/>
      <c r="G220" s="3"/>
      <c r="H220" s="3"/>
      <c r="I220" s="3"/>
      <c r="J220" s="3"/>
      <c r="K220" s="3"/>
      <c r="L220" s="3"/>
      <c r="M220" s="3"/>
      <c r="N220" s="3"/>
      <c r="O220" s="3"/>
      <c r="P220" s="3"/>
      <c r="Q220" s="3"/>
      <c r="R220" s="3"/>
      <c r="S220" s="3"/>
      <c r="T220" s="3"/>
      <c r="U220" s="303"/>
      <c r="V220" s="3"/>
      <c r="W220" s="3"/>
      <c r="X220" s="3"/>
      <c r="Y220" s="3"/>
      <c r="Z220" s="3"/>
    </row>
    <row r="221" spans="1:26" ht="12.75" customHeight="1">
      <c r="A221" s="3"/>
      <c r="B221" s="3"/>
      <c r="C221" s="3"/>
      <c r="D221" s="4"/>
      <c r="E221" s="3"/>
      <c r="F221" s="3"/>
      <c r="G221" s="3"/>
      <c r="H221" s="3"/>
      <c r="I221" s="3"/>
      <c r="J221" s="3"/>
      <c r="K221" s="3"/>
      <c r="L221" s="3"/>
      <c r="M221" s="3"/>
      <c r="N221" s="3"/>
      <c r="O221" s="3"/>
      <c r="P221" s="3"/>
      <c r="Q221" s="3"/>
      <c r="R221" s="3"/>
      <c r="S221" s="3"/>
      <c r="T221" s="3"/>
      <c r="U221" s="303"/>
      <c r="V221" s="3"/>
      <c r="W221" s="3"/>
      <c r="X221" s="3"/>
      <c r="Y221" s="3"/>
      <c r="Z221" s="3"/>
    </row>
    <row r="222" spans="1:26" ht="12.75" customHeight="1">
      <c r="A222" s="3"/>
      <c r="B222" s="3"/>
      <c r="C222" s="3"/>
      <c r="D222" s="4"/>
      <c r="E222" s="3"/>
      <c r="F222" s="3"/>
      <c r="G222" s="3"/>
      <c r="H222" s="3"/>
      <c r="I222" s="3"/>
      <c r="J222" s="3"/>
      <c r="K222" s="3"/>
      <c r="L222" s="3"/>
      <c r="M222" s="3"/>
      <c r="N222" s="3"/>
      <c r="O222" s="3"/>
      <c r="P222" s="3"/>
      <c r="Q222" s="3"/>
      <c r="R222" s="3"/>
      <c r="S222" s="3"/>
      <c r="T222" s="3"/>
      <c r="U222" s="303"/>
      <c r="V222" s="3"/>
      <c r="W222" s="3"/>
      <c r="X222" s="3"/>
      <c r="Y222" s="3"/>
      <c r="Z222" s="3"/>
    </row>
    <row r="223" spans="1:26" ht="12.75" customHeight="1">
      <c r="A223" s="3"/>
      <c r="B223" s="3"/>
      <c r="C223" s="3"/>
      <c r="D223" s="4"/>
      <c r="E223" s="3"/>
      <c r="F223" s="3"/>
      <c r="G223" s="3"/>
      <c r="H223" s="3"/>
      <c r="I223" s="3"/>
      <c r="J223" s="3"/>
      <c r="K223" s="3"/>
      <c r="L223" s="3"/>
      <c r="M223" s="3"/>
      <c r="N223" s="3"/>
      <c r="O223" s="3"/>
      <c r="P223" s="3"/>
      <c r="Q223" s="3"/>
      <c r="R223" s="3"/>
      <c r="S223" s="3"/>
      <c r="T223" s="3"/>
      <c r="U223" s="303"/>
      <c r="V223" s="3"/>
      <c r="W223" s="3"/>
      <c r="X223" s="3"/>
      <c r="Y223" s="3"/>
      <c r="Z223" s="3"/>
    </row>
    <row r="224" spans="1:26" ht="12.75" customHeight="1">
      <c r="A224" s="3"/>
      <c r="B224" s="3"/>
      <c r="C224" s="3"/>
      <c r="D224" s="4"/>
      <c r="E224" s="3"/>
      <c r="F224" s="3"/>
      <c r="G224" s="3"/>
      <c r="H224" s="3"/>
      <c r="I224" s="3"/>
      <c r="J224" s="3"/>
      <c r="K224" s="3"/>
      <c r="L224" s="3"/>
      <c r="M224" s="3"/>
      <c r="N224" s="3"/>
      <c r="O224" s="3"/>
      <c r="P224" s="3"/>
      <c r="Q224" s="3"/>
      <c r="R224" s="3"/>
      <c r="S224" s="3"/>
      <c r="T224" s="3"/>
      <c r="U224" s="303"/>
      <c r="V224" s="3"/>
      <c r="W224" s="3"/>
      <c r="X224" s="3"/>
      <c r="Y224" s="3"/>
      <c r="Z224" s="3"/>
    </row>
    <row r="225" spans="1:26" ht="12.75" customHeight="1">
      <c r="A225" s="3"/>
      <c r="B225" s="3"/>
      <c r="C225" s="3"/>
      <c r="D225" s="4"/>
      <c r="E225" s="3"/>
      <c r="F225" s="3"/>
      <c r="G225" s="3"/>
      <c r="H225" s="3"/>
      <c r="I225" s="3"/>
      <c r="J225" s="3"/>
      <c r="K225" s="3"/>
      <c r="L225" s="3"/>
      <c r="M225" s="3"/>
      <c r="N225" s="3"/>
      <c r="O225" s="3"/>
      <c r="P225" s="3"/>
      <c r="Q225" s="3"/>
      <c r="R225" s="3"/>
      <c r="S225" s="3"/>
      <c r="T225" s="3"/>
      <c r="U225" s="303"/>
      <c r="V225" s="3"/>
      <c r="W225" s="3"/>
      <c r="X225" s="3"/>
      <c r="Y225" s="3"/>
      <c r="Z225" s="3"/>
    </row>
    <row r="226" spans="1:26" ht="12.75" customHeight="1">
      <c r="A226" s="3"/>
      <c r="B226" s="3"/>
      <c r="C226" s="3"/>
      <c r="D226" s="4"/>
      <c r="E226" s="3"/>
      <c r="F226" s="3"/>
      <c r="G226" s="3"/>
      <c r="H226" s="3"/>
      <c r="I226" s="3"/>
      <c r="J226" s="3"/>
      <c r="K226" s="3"/>
      <c r="L226" s="3"/>
      <c r="M226" s="3"/>
      <c r="N226" s="3"/>
      <c r="O226" s="3"/>
      <c r="P226" s="3"/>
      <c r="Q226" s="3"/>
      <c r="R226" s="3"/>
      <c r="S226" s="3"/>
      <c r="T226" s="3"/>
      <c r="U226" s="303"/>
      <c r="V226" s="3"/>
      <c r="W226" s="3"/>
      <c r="X226" s="3"/>
      <c r="Y226" s="3"/>
      <c r="Z226" s="3"/>
    </row>
    <row r="227" spans="1:26" ht="12.75" customHeight="1">
      <c r="A227" s="3"/>
      <c r="B227" s="3"/>
      <c r="C227" s="3"/>
      <c r="D227" s="4"/>
      <c r="E227" s="3"/>
      <c r="F227" s="3"/>
      <c r="G227" s="3"/>
      <c r="H227" s="3"/>
      <c r="I227" s="3"/>
      <c r="J227" s="3"/>
      <c r="K227" s="3"/>
      <c r="L227" s="3"/>
      <c r="M227" s="3"/>
      <c r="N227" s="3"/>
      <c r="O227" s="3"/>
      <c r="P227" s="3"/>
      <c r="Q227" s="3"/>
      <c r="R227" s="3"/>
      <c r="S227" s="3"/>
      <c r="T227" s="3"/>
      <c r="U227" s="303"/>
      <c r="V227" s="3"/>
      <c r="W227" s="3"/>
      <c r="X227" s="3"/>
      <c r="Y227" s="3"/>
      <c r="Z227" s="3"/>
    </row>
    <row r="228" spans="1:26" ht="12.75" customHeight="1">
      <c r="A228" s="3"/>
      <c r="B228" s="3"/>
      <c r="C228" s="3"/>
      <c r="D228" s="4"/>
      <c r="E228" s="3"/>
      <c r="F228" s="3"/>
      <c r="G228" s="3"/>
      <c r="H228" s="3"/>
      <c r="I228" s="3"/>
      <c r="J228" s="3"/>
      <c r="K228" s="3"/>
      <c r="L228" s="3"/>
      <c r="M228" s="3"/>
      <c r="N228" s="3"/>
      <c r="O228" s="3"/>
      <c r="P228" s="3"/>
      <c r="Q228" s="3"/>
      <c r="R228" s="3"/>
      <c r="S228" s="3"/>
      <c r="T228" s="3"/>
      <c r="U228" s="303"/>
      <c r="V228" s="3"/>
      <c r="W228" s="3"/>
      <c r="X228" s="3"/>
      <c r="Y228" s="3"/>
      <c r="Z228" s="3"/>
    </row>
    <row r="229" spans="1:26" ht="12.75" customHeight="1">
      <c r="A229" s="3"/>
      <c r="B229" s="3"/>
      <c r="C229" s="3"/>
      <c r="D229" s="4"/>
      <c r="E229" s="3"/>
      <c r="F229" s="3"/>
      <c r="G229" s="3"/>
      <c r="H229" s="3"/>
      <c r="I229" s="3"/>
      <c r="J229" s="3"/>
      <c r="K229" s="3"/>
      <c r="L229" s="3"/>
      <c r="M229" s="3"/>
      <c r="N229" s="3"/>
      <c r="O229" s="3"/>
      <c r="P229" s="3"/>
      <c r="Q229" s="3"/>
      <c r="R229" s="3"/>
      <c r="S229" s="3"/>
      <c r="T229" s="3"/>
      <c r="U229" s="303"/>
      <c r="V229" s="3"/>
      <c r="W229" s="3"/>
      <c r="X229" s="3"/>
      <c r="Y229" s="3"/>
      <c r="Z229" s="3"/>
    </row>
    <row r="230" spans="1:26" ht="12.75" customHeight="1">
      <c r="A230" s="3"/>
      <c r="B230" s="3"/>
      <c r="C230" s="3"/>
      <c r="D230" s="4"/>
      <c r="E230" s="3"/>
      <c r="F230" s="3"/>
      <c r="G230" s="3"/>
      <c r="H230" s="3"/>
      <c r="I230" s="3"/>
      <c r="J230" s="3"/>
      <c r="K230" s="3"/>
      <c r="L230" s="3"/>
      <c r="M230" s="3"/>
      <c r="N230" s="3"/>
      <c r="O230" s="3"/>
      <c r="P230" s="3"/>
      <c r="Q230" s="3"/>
      <c r="R230" s="3"/>
      <c r="S230" s="3"/>
      <c r="T230" s="3"/>
      <c r="U230" s="303"/>
      <c r="V230" s="3"/>
      <c r="W230" s="3"/>
      <c r="X230" s="3"/>
      <c r="Y230" s="3"/>
      <c r="Z230" s="3"/>
    </row>
    <row r="231" spans="1:26" ht="12.75" customHeight="1">
      <c r="A231" s="3"/>
      <c r="B231" s="3"/>
      <c r="C231" s="3"/>
      <c r="D231" s="4"/>
      <c r="E231" s="3"/>
      <c r="F231" s="3"/>
      <c r="G231" s="3"/>
      <c r="H231" s="3"/>
      <c r="I231" s="3"/>
      <c r="J231" s="3"/>
      <c r="K231" s="3"/>
      <c r="L231" s="3"/>
      <c r="M231" s="3"/>
      <c r="N231" s="3"/>
      <c r="O231" s="3"/>
      <c r="P231" s="3"/>
      <c r="Q231" s="3"/>
      <c r="R231" s="3"/>
      <c r="S231" s="3"/>
      <c r="T231" s="3"/>
      <c r="U231" s="303"/>
      <c r="V231" s="3"/>
      <c r="W231" s="3"/>
      <c r="X231" s="3"/>
      <c r="Y231" s="3"/>
      <c r="Z231" s="3"/>
    </row>
    <row r="232" spans="1:26" ht="12.75" customHeight="1">
      <c r="A232" s="3"/>
      <c r="B232" s="3"/>
      <c r="C232" s="3"/>
      <c r="D232" s="4"/>
      <c r="E232" s="3"/>
      <c r="F232" s="3"/>
      <c r="G232" s="3"/>
      <c r="H232" s="3"/>
      <c r="I232" s="3"/>
      <c r="J232" s="3"/>
      <c r="K232" s="3"/>
      <c r="L232" s="3"/>
      <c r="M232" s="3"/>
      <c r="N232" s="3"/>
      <c r="O232" s="3"/>
      <c r="P232" s="3"/>
      <c r="Q232" s="3"/>
      <c r="R232" s="3"/>
      <c r="S232" s="3"/>
      <c r="T232" s="3"/>
      <c r="U232" s="303"/>
      <c r="V232" s="3"/>
      <c r="W232" s="3"/>
      <c r="X232" s="3"/>
      <c r="Y232" s="3"/>
      <c r="Z232" s="3"/>
    </row>
    <row r="233" spans="1:26" ht="12.75" customHeight="1">
      <c r="A233" s="3"/>
      <c r="B233" s="3"/>
      <c r="C233" s="3"/>
      <c r="D233" s="4"/>
      <c r="E233" s="3"/>
      <c r="F233" s="3"/>
      <c r="G233" s="3"/>
      <c r="H233" s="3"/>
      <c r="I233" s="3"/>
      <c r="J233" s="3"/>
      <c r="K233" s="3"/>
      <c r="L233" s="3"/>
      <c r="M233" s="3"/>
      <c r="N233" s="3"/>
      <c r="O233" s="3"/>
      <c r="P233" s="3"/>
      <c r="Q233" s="3"/>
      <c r="R233" s="3"/>
      <c r="S233" s="3"/>
      <c r="T233" s="3"/>
      <c r="U233" s="303"/>
      <c r="V233" s="3"/>
      <c r="W233" s="3"/>
      <c r="X233" s="3"/>
      <c r="Y233" s="3"/>
      <c r="Z233" s="3"/>
    </row>
    <row r="234" spans="1:26" ht="12.75" customHeight="1">
      <c r="A234" s="3"/>
      <c r="B234" s="3"/>
      <c r="C234" s="3"/>
      <c r="D234" s="4"/>
      <c r="E234" s="3"/>
      <c r="F234" s="3"/>
      <c r="G234" s="3"/>
      <c r="H234" s="3"/>
      <c r="I234" s="3"/>
      <c r="J234" s="3"/>
      <c r="K234" s="3"/>
      <c r="L234" s="3"/>
      <c r="M234" s="3"/>
      <c r="N234" s="3"/>
      <c r="O234" s="3"/>
      <c r="P234" s="3"/>
      <c r="Q234" s="3"/>
      <c r="R234" s="3"/>
      <c r="S234" s="3"/>
      <c r="T234" s="3"/>
      <c r="U234" s="303"/>
      <c r="V234" s="3"/>
      <c r="W234" s="3"/>
      <c r="X234" s="3"/>
      <c r="Y234" s="3"/>
      <c r="Z234" s="3"/>
    </row>
    <row r="235" spans="1:26" ht="12.75" customHeight="1">
      <c r="A235" s="3"/>
      <c r="B235" s="3"/>
      <c r="C235" s="3"/>
      <c r="D235" s="4"/>
      <c r="E235" s="3"/>
      <c r="F235" s="3"/>
      <c r="G235" s="3"/>
      <c r="H235" s="3"/>
      <c r="I235" s="3"/>
      <c r="J235" s="3"/>
      <c r="K235" s="3"/>
      <c r="L235" s="3"/>
      <c r="M235" s="3"/>
      <c r="N235" s="3"/>
      <c r="O235" s="3"/>
      <c r="P235" s="3"/>
      <c r="Q235" s="3"/>
      <c r="R235" s="3"/>
      <c r="S235" s="3"/>
      <c r="T235" s="3"/>
      <c r="U235" s="303"/>
      <c r="V235" s="3"/>
      <c r="W235" s="3"/>
      <c r="X235" s="3"/>
      <c r="Y235" s="3"/>
      <c r="Z235" s="3"/>
    </row>
    <row r="236" spans="1:26" ht="12.75" customHeight="1">
      <c r="A236" s="3"/>
      <c r="B236" s="3"/>
      <c r="C236" s="3"/>
      <c r="D236" s="4"/>
      <c r="E236" s="3"/>
      <c r="F236" s="3"/>
      <c r="G236" s="3"/>
      <c r="H236" s="3"/>
      <c r="I236" s="3"/>
      <c r="J236" s="3"/>
      <c r="K236" s="3"/>
      <c r="L236" s="3"/>
      <c r="M236" s="3"/>
      <c r="N236" s="3"/>
      <c r="O236" s="3"/>
      <c r="P236" s="3"/>
      <c r="Q236" s="3"/>
      <c r="R236" s="3"/>
      <c r="S236" s="3"/>
      <c r="T236" s="3"/>
      <c r="U236" s="303"/>
      <c r="V236" s="3"/>
      <c r="W236" s="3"/>
      <c r="X236" s="3"/>
      <c r="Y236" s="3"/>
      <c r="Z236" s="3"/>
    </row>
    <row r="237" spans="1:26" ht="12.75" customHeight="1">
      <c r="A237" s="3"/>
      <c r="B237" s="3"/>
      <c r="C237" s="3"/>
      <c r="D237" s="4"/>
      <c r="E237" s="3"/>
      <c r="F237" s="3"/>
      <c r="G237" s="3"/>
      <c r="H237" s="3"/>
      <c r="I237" s="3"/>
      <c r="J237" s="3"/>
      <c r="K237" s="3"/>
      <c r="L237" s="3"/>
      <c r="M237" s="3"/>
      <c r="N237" s="3"/>
      <c r="O237" s="3"/>
      <c r="P237" s="3"/>
      <c r="Q237" s="3"/>
      <c r="R237" s="3"/>
      <c r="S237" s="3"/>
      <c r="T237" s="3"/>
      <c r="U237" s="303"/>
      <c r="V237" s="3"/>
      <c r="W237" s="3"/>
      <c r="X237" s="3"/>
      <c r="Y237" s="3"/>
      <c r="Z237" s="3"/>
    </row>
    <row r="238" spans="1:26" ht="12.75" customHeight="1">
      <c r="A238" s="3"/>
      <c r="B238" s="3"/>
      <c r="C238" s="3"/>
      <c r="D238" s="4"/>
      <c r="E238" s="3"/>
      <c r="F238" s="3"/>
      <c r="G238" s="3"/>
      <c r="H238" s="3"/>
      <c r="I238" s="3"/>
      <c r="J238" s="3"/>
      <c r="K238" s="3"/>
      <c r="L238" s="3"/>
      <c r="M238" s="3"/>
      <c r="N238" s="3"/>
      <c r="O238" s="3"/>
      <c r="P238" s="3"/>
      <c r="Q238" s="3"/>
      <c r="R238" s="3"/>
      <c r="S238" s="3"/>
      <c r="T238" s="3"/>
      <c r="U238" s="303"/>
      <c r="V238" s="3"/>
      <c r="W238" s="3"/>
      <c r="X238" s="3"/>
      <c r="Y238" s="3"/>
      <c r="Z238" s="3"/>
    </row>
    <row r="239" spans="1:26" ht="12.75" customHeight="1">
      <c r="A239" s="3"/>
      <c r="B239" s="3"/>
      <c r="C239" s="3"/>
      <c r="D239" s="4"/>
      <c r="E239" s="3"/>
      <c r="F239" s="3"/>
      <c r="G239" s="3"/>
      <c r="H239" s="3"/>
      <c r="I239" s="3"/>
      <c r="J239" s="3"/>
      <c r="K239" s="3"/>
      <c r="L239" s="3"/>
      <c r="M239" s="3"/>
      <c r="N239" s="3"/>
      <c r="O239" s="3"/>
      <c r="P239" s="3"/>
      <c r="Q239" s="3"/>
      <c r="R239" s="3"/>
      <c r="S239" s="3"/>
      <c r="T239" s="3"/>
      <c r="U239" s="303"/>
      <c r="V239" s="3"/>
      <c r="W239" s="3"/>
      <c r="X239" s="3"/>
      <c r="Y239" s="3"/>
      <c r="Z239" s="3"/>
    </row>
    <row r="240" spans="1:26" ht="12.75" customHeight="1">
      <c r="A240" s="3"/>
      <c r="B240" s="3"/>
      <c r="C240" s="3"/>
      <c r="D240" s="4"/>
      <c r="E240" s="3"/>
      <c r="F240" s="3"/>
      <c r="G240" s="3"/>
      <c r="H240" s="3"/>
      <c r="I240" s="3"/>
      <c r="J240" s="3"/>
      <c r="K240" s="3"/>
      <c r="L240" s="3"/>
      <c r="M240" s="3"/>
      <c r="N240" s="3"/>
      <c r="O240" s="3"/>
      <c r="P240" s="3"/>
      <c r="Q240" s="3"/>
      <c r="R240" s="3"/>
      <c r="S240" s="3"/>
      <c r="T240" s="3"/>
      <c r="U240" s="303"/>
      <c r="V240" s="3"/>
      <c r="W240" s="3"/>
      <c r="X240" s="3"/>
      <c r="Y240" s="3"/>
      <c r="Z240" s="3"/>
    </row>
    <row r="241" spans="1:26" ht="12.75" customHeight="1">
      <c r="A241" s="3"/>
      <c r="B241" s="3"/>
      <c r="C241" s="3"/>
      <c r="D241" s="4"/>
      <c r="E241" s="3"/>
      <c r="F241" s="3"/>
      <c r="G241" s="3"/>
      <c r="H241" s="3"/>
      <c r="I241" s="3"/>
      <c r="J241" s="3"/>
      <c r="K241" s="3"/>
      <c r="L241" s="3"/>
      <c r="M241" s="3"/>
      <c r="N241" s="3"/>
      <c r="O241" s="3"/>
      <c r="P241" s="3"/>
      <c r="Q241" s="3"/>
      <c r="R241" s="3"/>
      <c r="S241" s="3"/>
      <c r="T241" s="3"/>
      <c r="U241" s="303"/>
      <c r="V241" s="3"/>
      <c r="W241" s="3"/>
      <c r="X241" s="3"/>
      <c r="Y241" s="3"/>
      <c r="Z241" s="3"/>
    </row>
    <row r="242" spans="1:26" ht="12.75" customHeight="1">
      <c r="A242" s="3"/>
      <c r="B242" s="3"/>
      <c r="C242" s="3"/>
      <c r="D242" s="4"/>
      <c r="E242" s="3"/>
      <c r="F242" s="3"/>
      <c r="G242" s="3"/>
      <c r="H242" s="3"/>
      <c r="I242" s="3"/>
      <c r="J242" s="3"/>
      <c r="K242" s="3"/>
      <c r="L242" s="3"/>
      <c r="M242" s="3"/>
      <c r="N242" s="3"/>
      <c r="O242" s="3"/>
      <c r="P242" s="3"/>
      <c r="Q242" s="3"/>
      <c r="R242" s="3"/>
      <c r="S242" s="3"/>
      <c r="T242" s="3"/>
      <c r="U242" s="303"/>
      <c r="V242" s="3"/>
      <c r="W242" s="3"/>
      <c r="X242" s="3"/>
      <c r="Y242" s="3"/>
      <c r="Z242" s="3"/>
    </row>
    <row r="243" spans="1:26" ht="12.75" customHeight="1">
      <c r="A243" s="3"/>
      <c r="B243" s="3"/>
      <c r="C243" s="3"/>
      <c r="D243" s="4"/>
      <c r="E243" s="3"/>
      <c r="F243" s="3"/>
      <c r="G243" s="3"/>
      <c r="H243" s="3"/>
      <c r="I243" s="3"/>
      <c r="J243" s="3"/>
      <c r="K243" s="3"/>
      <c r="L243" s="3"/>
      <c r="M243" s="3"/>
      <c r="N243" s="3"/>
      <c r="O243" s="3"/>
      <c r="P243" s="3"/>
      <c r="Q243" s="3"/>
      <c r="R243" s="3"/>
      <c r="S243" s="3"/>
      <c r="T243" s="3"/>
      <c r="U243" s="303"/>
      <c r="V243" s="3"/>
      <c r="W243" s="3"/>
      <c r="X243" s="3"/>
      <c r="Y243" s="3"/>
      <c r="Z243" s="3"/>
    </row>
    <row r="244" spans="1:26" ht="12.75" customHeight="1">
      <c r="A244" s="3"/>
      <c r="B244" s="3"/>
      <c r="C244" s="3"/>
      <c r="D244" s="4"/>
      <c r="E244" s="3"/>
      <c r="F244" s="3"/>
      <c r="G244" s="3"/>
      <c r="H244" s="3"/>
      <c r="I244" s="3"/>
      <c r="J244" s="3"/>
      <c r="K244" s="3"/>
      <c r="L244" s="3"/>
      <c r="M244" s="3"/>
      <c r="N244" s="3"/>
      <c r="O244" s="3"/>
      <c r="P244" s="3"/>
      <c r="Q244" s="3"/>
      <c r="R244" s="3"/>
      <c r="S244" s="3"/>
      <c r="T244" s="3"/>
      <c r="U244" s="303"/>
      <c r="V244" s="3"/>
      <c r="W244" s="3"/>
      <c r="X244" s="3"/>
      <c r="Y244" s="3"/>
      <c r="Z244" s="3"/>
    </row>
    <row r="245" spans="1:26" ht="12.75" customHeight="1">
      <c r="A245" s="3"/>
      <c r="B245" s="3"/>
      <c r="C245" s="3"/>
      <c r="D245" s="4"/>
      <c r="E245" s="3"/>
      <c r="F245" s="3"/>
      <c r="G245" s="3"/>
      <c r="H245" s="3"/>
      <c r="I245" s="3"/>
      <c r="J245" s="3"/>
      <c r="K245" s="3"/>
      <c r="L245" s="3"/>
      <c r="M245" s="3"/>
      <c r="N245" s="3"/>
      <c r="O245" s="3"/>
      <c r="P245" s="3"/>
      <c r="Q245" s="3"/>
      <c r="R245" s="3"/>
      <c r="S245" s="3"/>
      <c r="T245" s="3"/>
      <c r="U245" s="303"/>
      <c r="V245" s="3"/>
      <c r="W245" s="3"/>
      <c r="X245" s="3"/>
      <c r="Y245" s="3"/>
      <c r="Z245" s="3"/>
    </row>
    <row r="246" spans="1:26" ht="12.75" customHeight="1">
      <c r="A246" s="3"/>
      <c r="B246" s="3"/>
      <c r="C246" s="3"/>
      <c r="D246" s="4"/>
      <c r="E246" s="3"/>
      <c r="F246" s="3"/>
      <c r="G246" s="3"/>
      <c r="H246" s="3"/>
      <c r="I246" s="3"/>
      <c r="J246" s="3"/>
      <c r="K246" s="3"/>
      <c r="L246" s="3"/>
      <c r="M246" s="3"/>
      <c r="N246" s="3"/>
      <c r="O246" s="3"/>
      <c r="P246" s="3"/>
      <c r="Q246" s="3"/>
      <c r="R246" s="3"/>
      <c r="S246" s="3"/>
      <c r="T246" s="3"/>
      <c r="U246" s="303"/>
      <c r="V246" s="3"/>
      <c r="W246" s="3"/>
      <c r="X246" s="3"/>
      <c r="Y246" s="3"/>
      <c r="Z246" s="3"/>
    </row>
    <row r="247" spans="1:26" ht="12.75" customHeight="1">
      <c r="A247" s="3"/>
      <c r="B247" s="3"/>
      <c r="C247" s="3"/>
      <c r="D247" s="4"/>
      <c r="E247" s="3"/>
      <c r="F247" s="3"/>
      <c r="G247" s="3"/>
      <c r="H247" s="3"/>
      <c r="I247" s="3"/>
      <c r="J247" s="3"/>
      <c r="K247" s="3"/>
      <c r="L247" s="3"/>
      <c r="M247" s="3"/>
      <c r="N247" s="3"/>
      <c r="O247" s="3"/>
      <c r="P247" s="3"/>
      <c r="Q247" s="3"/>
      <c r="R247" s="3"/>
      <c r="S247" s="3"/>
      <c r="T247" s="3"/>
      <c r="U247" s="303"/>
      <c r="V247" s="3"/>
      <c r="W247" s="3"/>
      <c r="X247" s="3"/>
      <c r="Y247" s="3"/>
      <c r="Z247" s="3"/>
    </row>
    <row r="248" spans="1:26" ht="12.75" customHeight="1">
      <c r="A248" s="3"/>
      <c r="B248" s="3"/>
      <c r="C248" s="3"/>
      <c r="D248" s="4"/>
      <c r="E248" s="3"/>
      <c r="F248" s="3"/>
      <c r="G248" s="3"/>
      <c r="H248" s="3"/>
      <c r="I248" s="3"/>
      <c r="J248" s="3"/>
      <c r="K248" s="3"/>
      <c r="L248" s="3"/>
      <c r="M248" s="3"/>
      <c r="N248" s="3"/>
      <c r="O248" s="3"/>
      <c r="P248" s="3"/>
      <c r="Q248" s="3"/>
      <c r="R248" s="3"/>
      <c r="S248" s="3"/>
      <c r="T248" s="3"/>
      <c r="U248" s="303"/>
      <c r="V248" s="3"/>
      <c r="W248" s="3"/>
      <c r="X248" s="3"/>
      <c r="Y248" s="3"/>
      <c r="Z248" s="3"/>
    </row>
    <row r="249" spans="1:26" ht="12.75" customHeight="1">
      <c r="A249" s="3"/>
      <c r="B249" s="3"/>
      <c r="C249" s="3"/>
      <c r="D249" s="4"/>
      <c r="E249" s="3"/>
      <c r="F249" s="3"/>
      <c r="G249" s="3"/>
      <c r="H249" s="3"/>
      <c r="I249" s="3"/>
      <c r="J249" s="3"/>
      <c r="K249" s="3"/>
      <c r="L249" s="3"/>
      <c r="M249" s="3"/>
      <c r="N249" s="3"/>
      <c r="O249" s="3"/>
      <c r="P249" s="3"/>
      <c r="Q249" s="3"/>
      <c r="R249" s="3"/>
      <c r="S249" s="3"/>
      <c r="T249" s="3"/>
      <c r="U249" s="303"/>
      <c r="V249" s="3"/>
      <c r="W249" s="3"/>
      <c r="X249" s="3"/>
      <c r="Y249" s="3"/>
      <c r="Z249" s="3"/>
    </row>
    <row r="250" spans="1:26" ht="12.75" customHeight="1">
      <c r="A250" s="3"/>
      <c r="B250" s="3"/>
      <c r="C250" s="3"/>
      <c r="D250" s="4"/>
      <c r="E250" s="3"/>
      <c r="F250" s="3"/>
      <c r="G250" s="3"/>
      <c r="H250" s="3"/>
      <c r="I250" s="3"/>
      <c r="J250" s="3"/>
      <c r="K250" s="3"/>
      <c r="L250" s="3"/>
      <c r="M250" s="3"/>
      <c r="N250" s="3"/>
      <c r="O250" s="3"/>
      <c r="P250" s="3"/>
      <c r="Q250" s="3"/>
      <c r="R250" s="3"/>
      <c r="S250" s="3"/>
      <c r="T250" s="3"/>
      <c r="U250" s="303"/>
      <c r="V250" s="3"/>
      <c r="W250" s="3"/>
      <c r="X250" s="3"/>
      <c r="Y250" s="3"/>
      <c r="Z250" s="3"/>
    </row>
    <row r="251" spans="1:26" ht="12.75" customHeight="1">
      <c r="A251" s="3"/>
      <c r="B251" s="3"/>
      <c r="C251" s="3"/>
      <c r="D251" s="4"/>
      <c r="E251" s="3"/>
      <c r="F251" s="3"/>
      <c r="G251" s="3"/>
      <c r="H251" s="3"/>
      <c r="I251" s="3"/>
      <c r="J251" s="3"/>
      <c r="K251" s="3"/>
      <c r="L251" s="3"/>
      <c r="M251" s="3"/>
      <c r="N251" s="3"/>
      <c r="O251" s="3"/>
      <c r="P251" s="3"/>
      <c r="Q251" s="3"/>
      <c r="R251" s="3"/>
      <c r="S251" s="3"/>
      <c r="T251" s="3"/>
      <c r="U251" s="303"/>
      <c r="V251" s="3"/>
      <c r="W251" s="3"/>
      <c r="X251" s="3"/>
      <c r="Y251" s="3"/>
      <c r="Z251" s="3"/>
    </row>
    <row r="252" spans="1:26" ht="12.75" customHeight="1">
      <c r="A252" s="3"/>
      <c r="B252" s="3"/>
      <c r="C252" s="3"/>
      <c r="D252" s="4"/>
      <c r="E252" s="3"/>
      <c r="F252" s="3"/>
      <c r="G252" s="3"/>
      <c r="H252" s="3"/>
      <c r="I252" s="3"/>
      <c r="J252" s="3"/>
      <c r="K252" s="3"/>
      <c r="L252" s="3"/>
      <c r="M252" s="3"/>
      <c r="N252" s="3"/>
      <c r="O252" s="3"/>
      <c r="P252" s="3"/>
      <c r="Q252" s="3"/>
      <c r="R252" s="3"/>
      <c r="S252" s="3"/>
      <c r="T252" s="3"/>
      <c r="U252" s="303"/>
      <c r="V252" s="3"/>
      <c r="W252" s="3"/>
      <c r="X252" s="3"/>
      <c r="Y252" s="3"/>
      <c r="Z252" s="3"/>
    </row>
    <row r="253" spans="1:26" ht="12.75" customHeight="1">
      <c r="A253" s="3"/>
      <c r="B253" s="3"/>
      <c r="C253" s="3"/>
      <c r="D253" s="4"/>
      <c r="E253" s="3"/>
      <c r="F253" s="3"/>
      <c r="G253" s="3"/>
      <c r="H253" s="3"/>
      <c r="I253" s="3"/>
      <c r="J253" s="3"/>
      <c r="K253" s="3"/>
      <c r="L253" s="3"/>
      <c r="M253" s="3"/>
      <c r="N253" s="3"/>
      <c r="O253" s="3"/>
      <c r="P253" s="3"/>
      <c r="Q253" s="3"/>
      <c r="R253" s="3"/>
      <c r="S253" s="3"/>
      <c r="T253" s="3"/>
      <c r="U253" s="303"/>
      <c r="V253" s="3"/>
      <c r="W253" s="3"/>
      <c r="X253" s="3"/>
      <c r="Y253" s="3"/>
      <c r="Z253" s="3"/>
    </row>
    <row r="254" spans="1:26" ht="12.75" customHeight="1">
      <c r="A254" s="3"/>
      <c r="B254" s="3"/>
      <c r="C254" s="3"/>
      <c r="D254" s="4"/>
      <c r="E254" s="3"/>
      <c r="F254" s="3"/>
      <c r="G254" s="3"/>
      <c r="H254" s="3"/>
      <c r="I254" s="3"/>
      <c r="J254" s="3"/>
      <c r="K254" s="3"/>
      <c r="L254" s="3"/>
      <c r="M254" s="3"/>
      <c r="N254" s="3"/>
      <c r="O254" s="3"/>
      <c r="P254" s="3"/>
      <c r="Q254" s="3"/>
      <c r="R254" s="3"/>
      <c r="S254" s="3"/>
      <c r="T254" s="3"/>
      <c r="U254" s="303"/>
      <c r="V254" s="3"/>
      <c r="W254" s="3"/>
      <c r="X254" s="3"/>
      <c r="Y254" s="3"/>
      <c r="Z254" s="3"/>
    </row>
    <row r="255" spans="1:26" ht="12.75" customHeight="1">
      <c r="A255" s="3"/>
      <c r="B255" s="3"/>
      <c r="C255" s="3"/>
      <c r="D255" s="4"/>
      <c r="E255" s="3"/>
      <c r="F255" s="3"/>
      <c r="G255" s="3"/>
      <c r="H255" s="3"/>
      <c r="I255" s="3"/>
      <c r="J255" s="3"/>
      <c r="K255" s="3"/>
      <c r="L255" s="3"/>
      <c r="M255" s="3"/>
      <c r="N255" s="3"/>
      <c r="O255" s="3"/>
      <c r="P255" s="3"/>
      <c r="Q255" s="3"/>
      <c r="R255" s="3"/>
      <c r="S255" s="3"/>
      <c r="T255" s="3"/>
      <c r="U255" s="303"/>
      <c r="V255" s="3"/>
      <c r="W255" s="3"/>
      <c r="X255" s="3"/>
      <c r="Y255" s="3"/>
      <c r="Z255" s="3"/>
    </row>
    <row r="256" spans="1:26" ht="12.75" customHeight="1">
      <c r="A256" s="3"/>
      <c r="B256" s="3"/>
      <c r="C256" s="3"/>
      <c r="D256" s="4"/>
      <c r="E256" s="3"/>
      <c r="F256" s="3"/>
      <c r="G256" s="3"/>
      <c r="H256" s="3"/>
      <c r="I256" s="3"/>
      <c r="J256" s="3"/>
      <c r="K256" s="3"/>
      <c r="L256" s="3"/>
      <c r="M256" s="3"/>
      <c r="N256" s="3"/>
      <c r="O256" s="3"/>
      <c r="P256" s="3"/>
      <c r="Q256" s="3"/>
      <c r="R256" s="3"/>
      <c r="S256" s="3"/>
      <c r="T256" s="3"/>
      <c r="U256" s="303"/>
      <c r="V256" s="3"/>
      <c r="W256" s="3"/>
      <c r="X256" s="3"/>
      <c r="Y256" s="3"/>
      <c r="Z256" s="3"/>
    </row>
    <row r="257" spans="1:26" ht="12.75" customHeight="1">
      <c r="A257" s="3"/>
      <c r="B257" s="3"/>
      <c r="C257" s="3"/>
      <c r="D257" s="4"/>
      <c r="E257" s="3"/>
      <c r="F257" s="3"/>
      <c r="G257" s="3"/>
      <c r="H257" s="3"/>
      <c r="I257" s="3"/>
      <c r="J257" s="3"/>
      <c r="K257" s="3"/>
      <c r="L257" s="3"/>
      <c r="M257" s="3"/>
      <c r="N257" s="3"/>
      <c r="O257" s="3"/>
      <c r="P257" s="3"/>
      <c r="Q257" s="3"/>
      <c r="R257" s="3"/>
      <c r="S257" s="3"/>
      <c r="T257" s="3"/>
      <c r="U257" s="303"/>
      <c r="V257" s="3"/>
      <c r="W257" s="3"/>
      <c r="X257" s="3"/>
      <c r="Y257" s="3"/>
      <c r="Z257" s="3"/>
    </row>
    <row r="258" spans="1:26" ht="12.75" customHeight="1">
      <c r="A258" s="3"/>
      <c r="B258" s="3"/>
      <c r="C258" s="3"/>
      <c r="D258" s="4"/>
      <c r="E258" s="3"/>
      <c r="F258" s="3"/>
      <c r="G258" s="3"/>
      <c r="H258" s="3"/>
      <c r="I258" s="3"/>
      <c r="J258" s="3"/>
      <c r="K258" s="3"/>
      <c r="L258" s="3"/>
      <c r="M258" s="3"/>
      <c r="N258" s="3"/>
      <c r="O258" s="3"/>
      <c r="P258" s="3"/>
      <c r="Q258" s="3"/>
      <c r="R258" s="3"/>
      <c r="S258" s="3"/>
      <c r="T258" s="3"/>
      <c r="U258" s="303"/>
      <c r="V258" s="3"/>
      <c r="W258" s="3"/>
      <c r="X258" s="3"/>
      <c r="Y258" s="3"/>
      <c r="Z258" s="3"/>
    </row>
    <row r="259" spans="1:26" ht="12.75" customHeight="1">
      <c r="A259" s="3"/>
      <c r="B259" s="3"/>
      <c r="C259" s="3"/>
      <c r="D259" s="4"/>
      <c r="E259" s="3"/>
      <c r="F259" s="3"/>
      <c r="G259" s="3"/>
      <c r="H259" s="3"/>
      <c r="I259" s="3"/>
      <c r="J259" s="3"/>
      <c r="K259" s="3"/>
      <c r="L259" s="3"/>
      <c r="M259" s="3"/>
      <c r="N259" s="3"/>
      <c r="O259" s="3"/>
      <c r="P259" s="3"/>
      <c r="Q259" s="3"/>
      <c r="R259" s="3"/>
      <c r="S259" s="3"/>
      <c r="T259" s="3"/>
      <c r="U259" s="303"/>
      <c r="V259" s="3"/>
      <c r="W259" s="3"/>
      <c r="X259" s="3"/>
      <c r="Y259" s="3"/>
      <c r="Z259" s="3"/>
    </row>
    <row r="260" spans="1:26" ht="12.75" customHeight="1">
      <c r="A260" s="3"/>
      <c r="B260" s="3"/>
      <c r="C260" s="3"/>
      <c r="D260" s="4"/>
      <c r="E260" s="3"/>
      <c r="F260" s="3"/>
      <c r="G260" s="3"/>
      <c r="H260" s="3"/>
      <c r="I260" s="3"/>
      <c r="J260" s="3"/>
      <c r="K260" s="3"/>
      <c r="L260" s="3"/>
      <c r="M260" s="3"/>
      <c r="N260" s="3"/>
      <c r="O260" s="3"/>
      <c r="P260" s="3"/>
      <c r="Q260" s="3"/>
      <c r="R260" s="3"/>
      <c r="S260" s="3"/>
      <c r="T260" s="3"/>
      <c r="U260" s="303"/>
      <c r="V260" s="3"/>
      <c r="W260" s="3"/>
      <c r="X260" s="3"/>
      <c r="Y260" s="3"/>
      <c r="Z260" s="3"/>
    </row>
    <row r="261" spans="1:26" ht="12.75" customHeight="1">
      <c r="A261" s="3"/>
      <c r="B261" s="3"/>
      <c r="C261" s="3"/>
      <c r="D261" s="4"/>
      <c r="E261" s="3"/>
      <c r="F261" s="3"/>
      <c r="G261" s="3"/>
      <c r="H261" s="3"/>
      <c r="I261" s="3"/>
      <c r="J261" s="3"/>
      <c r="K261" s="3"/>
      <c r="L261" s="3"/>
      <c r="M261" s="3"/>
      <c r="N261" s="3"/>
      <c r="O261" s="3"/>
      <c r="P261" s="3"/>
      <c r="Q261" s="3"/>
      <c r="R261" s="3"/>
      <c r="S261" s="3"/>
      <c r="T261" s="3"/>
      <c r="U261" s="303"/>
      <c r="V261" s="3"/>
      <c r="W261" s="3"/>
      <c r="X261" s="3"/>
      <c r="Y261" s="3"/>
      <c r="Z261" s="3"/>
    </row>
    <row r="262" spans="1:26" ht="12.75" customHeight="1">
      <c r="A262" s="3"/>
      <c r="B262" s="3"/>
      <c r="C262" s="3"/>
      <c r="D262" s="4"/>
      <c r="E262" s="3"/>
      <c r="F262" s="3"/>
      <c r="G262" s="3"/>
      <c r="H262" s="3"/>
      <c r="I262" s="3"/>
      <c r="J262" s="3"/>
      <c r="K262" s="3"/>
      <c r="L262" s="3"/>
      <c r="M262" s="3"/>
      <c r="N262" s="3"/>
      <c r="O262" s="3"/>
      <c r="P262" s="3"/>
      <c r="Q262" s="3"/>
      <c r="R262" s="3"/>
      <c r="S262" s="3"/>
      <c r="T262" s="3"/>
      <c r="U262" s="303"/>
      <c r="V262" s="3"/>
      <c r="W262" s="3"/>
      <c r="X262" s="3"/>
      <c r="Y262" s="3"/>
      <c r="Z262" s="3"/>
    </row>
    <row r="263" spans="1:26" ht="12.75" customHeight="1">
      <c r="A263" s="3"/>
      <c r="B263" s="3"/>
      <c r="C263" s="3"/>
      <c r="D263" s="4"/>
      <c r="E263" s="3"/>
      <c r="F263" s="3"/>
      <c r="G263" s="3"/>
      <c r="H263" s="3"/>
      <c r="I263" s="3"/>
      <c r="J263" s="3"/>
      <c r="K263" s="3"/>
      <c r="L263" s="3"/>
      <c r="M263" s="3"/>
      <c r="N263" s="3"/>
      <c r="O263" s="3"/>
      <c r="P263" s="3"/>
      <c r="Q263" s="3"/>
      <c r="R263" s="3"/>
      <c r="S263" s="3"/>
      <c r="T263" s="3"/>
      <c r="U263" s="303"/>
      <c r="V263" s="3"/>
      <c r="W263" s="3"/>
      <c r="X263" s="3"/>
      <c r="Y263" s="3"/>
      <c r="Z263" s="3"/>
    </row>
    <row r="264" spans="1:26" ht="12.75" customHeight="1">
      <c r="A264" s="3"/>
      <c r="B264" s="3"/>
      <c r="C264" s="3"/>
      <c r="D264" s="4"/>
      <c r="E264" s="3"/>
      <c r="F264" s="3"/>
      <c r="G264" s="3"/>
      <c r="H264" s="3"/>
      <c r="I264" s="3"/>
      <c r="J264" s="3"/>
      <c r="K264" s="3"/>
      <c r="L264" s="3"/>
      <c r="M264" s="3"/>
      <c r="N264" s="3"/>
      <c r="O264" s="3"/>
      <c r="P264" s="3"/>
      <c r="Q264" s="3"/>
      <c r="R264" s="3"/>
      <c r="S264" s="3"/>
      <c r="T264" s="3"/>
      <c r="U264" s="303"/>
      <c r="V264" s="3"/>
      <c r="W264" s="3"/>
      <c r="X264" s="3"/>
      <c r="Y264" s="3"/>
      <c r="Z264" s="3"/>
    </row>
    <row r="265" spans="1:26" ht="12.75" customHeight="1">
      <c r="A265" s="3"/>
      <c r="B265" s="3"/>
      <c r="C265" s="3"/>
      <c r="D265" s="4"/>
      <c r="E265" s="3"/>
      <c r="F265" s="3"/>
      <c r="G265" s="3"/>
      <c r="H265" s="3"/>
      <c r="I265" s="3"/>
      <c r="J265" s="3"/>
      <c r="K265" s="3"/>
      <c r="L265" s="3"/>
      <c r="M265" s="3"/>
      <c r="N265" s="3"/>
      <c r="O265" s="3"/>
      <c r="P265" s="3"/>
      <c r="Q265" s="3"/>
      <c r="R265" s="3"/>
      <c r="S265" s="3"/>
      <c r="T265" s="3"/>
      <c r="U265" s="303"/>
      <c r="V265" s="3"/>
      <c r="W265" s="3"/>
      <c r="X265" s="3"/>
      <c r="Y265" s="3"/>
      <c r="Z265" s="3"/>
    </row>
    <row r="266" spans="1:26" ht="12.75" customHeight="1">
      <c r="A266" s="3"/>
      <c r="B266" s="3"/>
      <c r="C266" s="3"/>
      <c r="D266" s="4"/>
      <c r="E266" s="3"/>
      <c r="F266" s="3"/>
      <c r="G266" s="3"/>
      <c r="H266" s="3"/>
      <c r="I266" s="3"/>
      <c r="J266" s="3"/>
      <c r="K266" s="3"/>
      <c r="L266" s="3"/>
      <c r="M266" s="3"/>
      <c r="N266" s="3"/>
      <c r="O266" s="3"/>
      <c r="P266" s="3"/>
      <c r="Q266" s="3"/>
      <c r="R266" s="3"/>
      <c r="S266" s="3"/>
      <c r="T266" s="3"/>
      <c r="U266" s="303"/>
      <c r="V266" s="3"/>
      <c r="W266" s="3"/>
      <c r="X266" s="3"/>
      <c r="Y266" s="3"/>
      <c r="Z266" s="3"/>
    </row>
    <row r="267" spans="1:26" ht="12.75" customHeight="1">
      <c r="A267" s="3"/>
      <c r="B267" s="3"/>
      <c r="C267" s="3"/>
      <c r="D267" s="4"/>
      <c r="E267" s="3"/>
      <c r="F267" s="3"/>
      <c r="G267" s="3"/>
      <c r="H267" s="3"/>
      <c r="I267" s="3"/>
      <c r="J267" s="3"/>
      <c r="K267" s="3"/>
      <c r="L267" s="3"/>
      <c r="M267" s="3"/>
      <c r="N267" s="3"/>
      <c r="O267" s="3"/>
      <c r="P267" s="3"/>
      <c r="Q267" s="3"/>
      <c r="R267" s="3"/>
      <c r="S267" s="3"/>
      <c r="T267" s="3"/>
      <c r="U267" s="303"/>
      <c r="V267" s="3"/>
      <c r="W267" s="3"/>
      <c r="X267" s="3"/>
      <c r="Y267" s="3"/>
      <c r="Z267" s="3"/>
    </row>
    <row r="268" spans="1:26" ht="12.75" customHeight="1">
      <c r="A268" s="3"/>
      <c r="B268" s="3"/>
      <c r="C268" s="3"/>
      <c r="D268" s="4"/>
      <c r="E268" s="3"/>
      <c r="F268" s="3"/>
      <c r="G268" s="3"/>
      <c r="H268" s="3"/>
      <c r="I268" s="3"/>
      <c r="J268" s="3"/>
      <c r="K268" s="3"/>
      <c r="L268" s="3"/>
      <c r="M268" s="3"/>
      <c r="N268" s="3"/>
      <c r="O268" s="3"/>
      <c r="P268" s="3"/>
      <c r="Q268" s="3"/>
      <c r="R268" s="3"/>
      <c r="S268" s="3"/>
      <c r="T268" s="3"/>
      <c r="U268" s="303"/>
      <c r="V268" s="3"/>
      <c r="W268" s="3"/>
      <c r="X268" s="3"/>
      <c r="Y268" s="3"/>
      <c r="Z268" s="3"/>
    </row>
    <row r="269" spans="1:26" ht="12.75" customHeight="1">
      <c r="A269" s="3"/>
      <c r="B269" s="3"/>
      <c r="C269" s="3"/>
      <c r="D269" s="4"/>
      <c r="E269" s="3"/>
      <c r="F269" s="3"/>
      <c r="G269" s="3"/>
      <c r="H269" s="3"/>
      <c r="I269" s="3"/>
      <c r="J269" s="3"/>
      <c r="K269" s="3"/>
      <c r="L269" s="3"/>
      <c r="M269" s="3"/>
      <c r="N269" s="3"/>
      <c r="O269" s="3"/>
      <c r="P269" s="3"/>
      <c r="Q269" s="3"/>
      <c r="R269" s="3"/>
      <c r="S269" s="3"/>
      <c r="T269" s="3"/>
      <c r="U269" s="303"/>
      <c r="V269" s="3"/>
      <c r="W269" s="3"/>
      <c r="X269" s="3"/>
      <c r="Y269" s="3"/>
      <c r="Z269" s="3"/>
    </row>
    <row r="270" spans="1:26" ht="12.75" customHeight="1">
      <c r="A270" s="3"/>
      <c r="B270" s="3"/>
      <c r="C270" s="3"/>
      <c r="D270" s="4"/>
      <c r="E270" s="3"/>
      <c r="F270" s="3"/>
      <c r="G270" s="3"/>
      <c r="H270" s="3"/>
      <c r="I270" s="3"/>
      <c r="J270" s="3"/>
      <c r="K270" s="3"/>
      <c r="L270" s="3"/>
      <c r="M270" s="3"/>
      <c r="N270" s="3"/>
      <c r="O270" s="3"/>
      <c r="P270" s="3"/>
      <c r="Q270" s="3"/>
      <c r="R270" s="3"/>
      <c r="S270" s="3"/>
      <c r="T270" s="3"/>
      <c r="U270" s="303"/>
      <c r="V270" s="3"/>
      <c r="W270" s="3"/>
      <c r="X270" s="3"/>
      <c r="Y270" s="3"/>
      <c r="Z270" s="3"/>
    </row>
    <row r="271" spans="1:26" ht="12.75" customHeight="1">
      <c r="A271" s="3"/>
      <c r="B271" s="3"/>
      <c r="C271" s="3"/>
      <c r="D271" s="4"/>
      <c r="E271" s="3"/>
      <c r="F271" s="3"/>
      <c r="G271" s="3"/>
      <c r="H271" s="3"/>
      <c r="I271" s="3"/>
      <c r="J271" s="3"/>
      <c r="K271" s="3"/>
      <c r="L271" s="3"/>
      <c r="M271" s="3"/>
      <c r="N271" s="3"/>
      <c r="O271" s="3"/>
      <c r="P271" s="3"/>
      <c r="Q271" s="3"/>
      <c r="R271" s="3"/>
      <c r="S271" s="3"/>
      <c r="T271" s="3"/>
      <c r="U271" s="303"/>
      <c r="V271" s="3"/>
      <c r="W271" s="3"/>
      <c r="X271" s="3"/>
      <c r="Y271" s="3"/>
      <c r="Z271" s="3"/>
    </row>
    <row r="272" spans="1:26" ht="12.75" customHeight="1">
      <c r="A272" s="3"/>
      <c r="B272" s="3"/>
      <c r="C272" s="3"/>
      <c r="D272" s="4"/>
      <c r="E272" s="3"/>
      <c r="F272" s="3"/>
      <c r="G272" s="3"/>
      <c r="H272" s="3"/>
      <c r="I272" s="3"/>
      <c r="J272" s="3"/>
      <c r="K272" s="3"/>
      <c r="L272" s="3"/>
      <c r="M272" s="3"/>
      <c r="N272" s="3"/>
      <c r="O272" s="3"/>
      <c r="P272" s="3"/>
      <c r="Q272" s="3"/>
      <c r="R272" s="3"/>
      <c r="S272" s="3"/>
      <c r="T272" s="3"/>
      <c r="U272" s="303"/>
      <c r="V272" s="3"/>
      <c r="W272" s="3"/>
      <c r="X272" s="3"/>
      <c r="Y272" s="3"/>
      <c r="Z272" s="3"/>
    </row>
    <row r="273" spans="1:26" ht="12.75" customHeight="1">
      <c r="A273" s="3"/>
      <c r="B273" s="3"/>
      <c r="C273" s="3"/>
      <c r="D273" s="4"/>
      <c r="E273" s="3"/>
      <c r="F273" s="3"/>
      <c r="G273" s="3"/>
      <c r="H273" s="3"/>
      <c r="I273" s="3"/>
      <c r="J273" s="3"/>
      <c r="K273" s="3"/>
      <c r="L273" s="3"/>
      <c r="M273" s="3"/>
      <c r="N273" s="3"/>
      <c r="O273" s="3"/>
      <c r="P273" s="3"/>
      <c r="Q273" s="3"/>
      <c r="R273" s="3"/>
      <c r="S273" s="3"/>
      <c r="T273" s="3"/>
      <c r="U273" s="303"/>
      <c r="V273" s="3"/>
      <c r="W273" s="3"/>
      <c r="X273" s="3"/>
      <c r="Y273" s="3"/>
      <c r="Z273" s="3"/>
    </row>
    <row r="274" spans="1:26" ht="12.75" customHeight="1">
      <c r="A274" s="3"/>
      <c r="B274" s="3"/>
      <c r="C274" s="3"/>
      <c r="D274" s="4"/>
      <c r="E274" s="3"/>
      <c r="F274" s="3"/>
      <c r="G274" s="3"/>
      <c r="H274" s="3"/>
      <c r="I274" s="3"/>
      <c r="J274" s="3"/>
      <c r="K274" s="3"/>
      <c r="L274" s="3"/>
      <c r="M274" s="3"/>
      <c r="N274" s="3"/>
      <c r="O274" s="3"/>
      <c r="P274" s="3"/>
      <c r="Q274" s="3"/>
      <c r="R274" s="3"/>
      <c r="S274" s="3"/>
      <c r="T274" s="3"/>
      <c r="U274" s="303"/>
      <c r="V274" s="3"/>
      <c r="W274" s="3"/>
      <c r="X274" s="3"/>
      <c r="Y274" s="3"/>
      <c r="Z274" s="3"/>
    </row>
    <row r="275" spans="1:26" ht="12.75" customHeight="1">
      <c r="A275" s="3"/>
      <c r="B275" s="3"/>
      <c r="C275" s="3"/>
      <c r="D275" s="4"/>
      <c r="E275" s="3"/>
      <c r="F275" s="3"/>
      <c r="G275" s="3"/>
      <c r="H275" s="3"/>
      <c r="I275" s="3"/>
      <c r="J275" s="3"/>
      <c r="K275" s="3"/>
      <c r="L275" s="3"/>
      <c r="M275" s="3"/>
      <c r="N275" s="3"/>
      <c r="O275" s="3"/>
      <c r="P275" s="3"/>
      <c r="Q275" s="3"/>
      <c r="R275" s="3"/>
      <c r="S275" s="3"/>
      <c r="T275" s="3"/>
      <c r="U275" s="303"/>
      <c r="V275" s="3"/>
      <c r="W275" s="3"/>
      <c r="X275" s="3"/>
      <c r="Y275" s="3"/>
      <c r="Z275" s="3"/>
    </row>
    <row r="276" spans="1:26" ht="12.75" customHeight="1">
      <c r="A276" s="3"/>
      <c r="B276" s="3"/>
      <c r="C276" s="3"/>
      <c r="D276" s="4"/>
      <c r="E276" s="3"/>
      <c r="F276" s="3"/>
      <c r="G276" s="3"/>
      <c r="H276" s="3"/>
      <c r="I276" s="3"/>
      <c r="J276" s="3"/>
      <c r="K276" s="3"/>
      <c r="L276" s="3"/>
      <c r="M276" s="3"/>
      <c r="N276" s="3"/>
      <c r="O276" s="3"/>
      <c r="P276" s="3"/>
      <c r="Q276" s="3"/>
      <c r="R276" s="3"/>
      <c r="S276" s="3"/>
      <c r="T276" s="3"/>
      <c r="U276" s="303"/>
      <c r="V276" s="3"/>
      <c r="W276" s="3"/>
      <c r="X276" s="3"/>
      <c r="Y276" s="3"/>
      <c r="Z276" s="3"/>
    </row>
    <row r="277" spans="1:26" ht="12.75" customHeight="1">
      <c r="A277" s="3"/>
      <c r="B277" s="3"/>
      <c r="C277" s="3"/>
      <c r="D277" s="4"/>
      <c r="E277" s="3"/>
      <c r="F277" s="3"/>
      <c r="G277" s="3"/>
      <c r="H277" s="3"/>
      <c r="I277" s="3"/>
      <c r="J277" s="3"/>
      <c r="K277" s="3"/>
      <c r="L277" s="3"/>
      <c r="M277" s="3"/>
      <c r="N277" s="3"/>
      <c r="O277" s="3"/>
      <c r="P277" s="3"/>
      <c r="Q277" s="3"/>
      <c r="R277" s="3"/>
      <c r="S277" s="3"/>
      <c r="T277" s="3"/>
      <c r="U277" s="303"/>
      <c r="V277" s="3"/>
      <c r="W277" s="3"/>
      <c r="X277" s="3"/>
      <c r="Y277" s="3"/>
      <c r="Z277" s="3"/>
    </row>
    <row r="278" spans="1:26" ht="12.75" customHeight="1">
      <c r="A278" s="3"/>
      <c r="B278" s="3"/>
      <c r="C278" s="3"/>
      <c r="D278" s="4"/>
      <c r="E278" s="3"/>
      <c r="F278" s="3"/>
      <c r="G278" s="3"/>
      <c r="H278" s="3"/>
      <c r="I278" s="3"/>
      <c r="J278" s="3"/>
      <c r="K278" s="3"/>
      <c r="L278" s="3"/>
      <c r="M278" s="3"/>
      <c r="N278" s="3"/>
      <c r="O278" s="3"/>
      <c r="P278" s="3"/>
      <c r="Q278" s="3"/>
      <c r="R278" s="3"/>
      <c r="S278" s="3"/>
      <c r="T278" s="3"/>
      <c r="U278" s="303"/>
      <c r="V278" s="3"/>
      <c r="W278" s="3"/>
      <c r="X278" s="3"/>
      <c r="Y278" s="3"/>
      <c r="Z278" s="3"/>
    </row>
    <row r="279" spans="1:26" ht="12.75" customHeight="1">
      <c r="A279" s="3"/>
      <c r="B279" s="3"/>
      <c r="C279" s="3"/>
      <c r="D279" s="4"/>
      <c r="E279" s="3"/>
      <c r="F279" s="3"/>
      <c r="G279" s="3"/>
      <c r="H279" s="3"/>
      <c r="I279" s="3"/>
      <c r="J279" s="3"/>
      <c r="K279" s="3"/>
      <c r="L279" s="3"/>
      <c r="M279" s="3"/>
      <c r="N279" s="3"/>
      <c r="O279" s="3"/>
      <c r="P279" s="3"/>
      <c r="Q279" s="3"/>
      <c r="R279" s="3"/>
      <c r="S279" s="3"/>
      <c r="T279" s="3"/>
      <c r="U279" s="303"/>
      <c r="V279" s="3"/>
      <c r="W279" s="3"/>
      <c r="X279" s="3"/>
      <c r="Y279" s="3"/>
      <c r="Z279" s="3"/>
    </row>
    <row r="280" spans="1:26" ht="12.75" customHeight="1">
      <c r="A280" s="3"/>
      <c r="B280" s="3"/>
      <c r="C280" s="3"/>
      <c r="D280" s="4"/>
      <c r="E280" s="3"/>
      <c r="F280" s="3"/>
      <c r="G280" s="3"/>
      <c r="H280" s="3"/>
      <c r="I280" s="3"/>
      <c r="J280" s="3"/>
      <c r="K280" s="3"/>
      <c r="L280" s="3"/>
      <c r="M280" s="3"/>
      <c r="N280" s="3"/>
      <c r="O280" s="3"/>
      <c r="P280" s="3"/>
      <c r="Q280" s="3"/>
      <c r="R280" s="3"/>
      <c r="S280" s="3"/>
      <c r="T280" s="3"/>
      <c r="U280" s="303"/>
      <c r="V280" s="3"/>
      <c r="W280" s="3"/>
      <c r="X280" s="3"/>
      <c r="Y280" s="3"/>
      <c r="Z280" s="3"/>
    </row>
    <row r="281" spans="1:26" ht="12.75" customHeight="1">
      <c r="A281" s="3"/>
      <c r="B281" s="3"/>
      <c r="C281" s="3"/>
      <c r="D281" s="4"/>
      <c r="E281" s="3"/>
      <c r="F281" s="3"/>
      <c r="G281" s="3"/>
      <c r="H281" s="3"/>
      <c r="I281" s="3"/>
      <c r="J281" s="3"/>
      <c r="K281" s="3"/>
      <c r="L281" s="3"/>
      <c r="M281" s="3"/>
      <c r="N281" s="3"/>
      <c r="O281" s="3"/>
      <c r="P281" s="3"/>
      <c r="Q281" s="3"/>
      <c r="R281" s="3"/>
      <c r="S281" s="3"/>
      <c r="T281" s="3"/>
      <c r="U281" s="303"/>
      <c r="V281" s="3"/>
      <c r="W281" s="3"/>
      <c r="X281" s="3"/>
      <c r="Y281" s="3"/>
      <c r="Z281" s="3"/>
    </row>
    <row r="282" spans="1:26" ht="12.75" customHeight="1">
      <c r="A282" s="3"/>
      <c r="B282" s="3"/>
      <c r="C282" s="3"/>
      <c r="D282" s="4"/>
      <c r="E282" s="3"/>
      <c r="F282" s="3"/>
      <c r="G282" s="3"/>
      <c r="H282" s="3"/>
      <c r="I282" s="3"/>
      <c r="J282" s="3"/>
      <c r="K282" s="3"/>
      <c r="L282" s="3"/>
      <c r="M282" s="3"/>
      <c r="N282" s="3"/>
      <c r="O282" s="3"/>
      <c r="P282" s="3"/>
      <c r="Q282" s="3"/>
      <c r="R282" s="3"/>
      <c r="S282" s="3"/>
      <c r="T282" s="3"/>
      <c r="U282" s="303"/>
      <c r="V282" s="3"/>
      <c r="W282" s="3"/>
      <c r="X282" s="3"/>
      <c r="Y282" s="3"/>
      <c r="Z282" s="3"/>
    </row>
    <row r="283" spans="1:26" ht="12.75" customHeight="1">
      <c r="A283" s="3"/>
      <c r="B283" s="3"/>
      <c r="C283" s="3"/>
      <c r="D283" s="4"/>
      <c r="E283" s="3"/>
      <c r="F283" s="3"/>
      <c r="G283" s="3"/>
      <c r="H283" s="3"/>
      <c r="I283" s="3"/>
      <c r="J283" s="3"/>
      <c r="K283" s="3"/>
      <c r="L283" s="3"/>
      <c r="M283" s="3"/>
      <c r="N283" s="3"/>
      <c r="O283" s="3"/>
      <c r="P283" s="3"/>
      <c r="Q283" s="3"/>
      <c r="R283" s="3"/>
      <c r="S283" s="3"/>
      <c r="T283" s="3"/>
      <c r="U283" s="303"/>
      <c r="V283" s="3"/>
      <c r="W283" s="3"/>
      <c r="X283" s="3"/>
      <c r="Y283" s="3"/>
      <c r="Z283" s="3"/>
    </row>
    <row r="284" spans="1:26" ht="12.75" customHeight="1">
      <c r="A284" s="3"/>
      <c r="B284" s="3"/>
      <c r="C284" s="3"/>
      <c r="D284" s="4"/>
      <c r="E284" s="3"/>
      <c r="F284" s="3"/>
      <c r="G284" s="3"/>
      <c r="H284" s="3"/>
      <c r="I284" s="3"/>
      <c r="J284" s="3"/>
      <c r="K284" s="3"/>
      <c r="L284" s="3"/>
      <c r="M284" s="3"/>
      <c r="N284" s="3"/>
      <c r="O284" s="3"/>
      <c r="P284" s="3"/>
      <c r="Q284" s="3"/>
      <c r="R284" s="3"/>
      <c r="S284" s="3"/>
      <c r="T284" s="3"/>
      <c r="U284" s="303"/>
      <c r="V284" s="3"/>
      <c r="W284" s="3"/>
      <c r="X284" s="3"/>
      <c r="Y284" s="3"/>
      <c r="Z284" s="3"/>
    </row>
    <row r="285" spans="1:26" ht="12.75" customHeight="1">
      <c r="A285" s="3"/>
      <c r="B285" s="3"/>
      <c r="C285" s="3"/>
      <c r="D285" s="4"/>
      <c r="E285" s="3"/>
      <c r="F285" s="3"/>
      <c r="G285" s="3"/>
      <c r="H285" s="3"/>
      <c r="I285" s="3"/>
      <c r="J285" s="3"/>
      <c r="K285" s="3"/>
      <c r="L285" s="3"/>
      <c r="M285" s="3"/>
      <c r="N285" s="3"/>
      <c r="O285" s="3"/>
      <c r="P285" s="3"/>
      <c r="Q285" s="3"/>
      <c r="R285" s="3"/>
      <c r="S285" s="3"/>
      <c r="T285" s="3"/>
      <c r="U285" s="303"/>
      <c r="V285" s="3"/>
      <c r="W285" s="3"/>
      <c r="X285" s="3"/>
      <c r="Y285" s="3"/>
      <c r="Z285" s="3"/>
    </row>
    <row r="286" spans="1:26" ht="12.75" customHeight="1">
      <c r="A286" s="3"/>
      <c r="B286" s="3"/>
      <c r="C286" s="3"/>
      <c r="D286" s="4"/>
      <c r="E286" s="3"/>
      <c r="F286" s="3"/>
      <c r="G286" s="3"/>
      <c r="H286" s="3"/>
      <c r="I286" s="3"/>
      <c r="J286" s="3"/>
      <c r="K286" s="3"/>
      <c r="L286" s="3"/>
      <c r="M286" s="3"/>
      <c r="N286" s="3"/>
      <c r="O286" s="3"/>
      <c r="P286" s="3"/>
      <c r="Q286" s="3"/>
      <c r="R286" s="3"/>
      <c r="S286" s="3"/>
      <c r="T286" s="3"/>
      <c r="U286" s="303"/>
      <c r="V286" s="3"/>
      <c r="W286" s="3"/>
      <c r="X286" s="3"/>
      <c r="Y286" s="3"/>
      <c r="Z286" s="3"/>
    </row>
    <row r="287" spans="1:26" ht="12.75" customHeight="1">
      <c r="A287" s="3"/>
      <c r="B287" s="3"/>
      <c r="C287" s="3"/>
      <c r="D287" s="4"/>
      <c r="E287" s="3"/>
      <c r="F287" s="3"/>
      <c r="G287" s="3"/>
      <c r="H287" s="3"/>
      <c r="I287" s="3"/>
      <c r="J287" s="3"/>
      <c r="K287" s="3"/>
      <c r="L287" s="3"/>
      <c r="M287" s="3"/>
      <c r="N287" s="3"/>
      <c r="O287" s="3"/>
      <c r="P287" s="3"/>
      <c r="Q287" s="3"/>
      <c r="R287" s="3"/>
      <c r="S287" s="3"/>
      <c r="T287" s="3"/>
      <c r="U287" s="303"/>
      <c r="V287" s="3"/>
      <c r="W287" s="3"/>
      <c r="X287" s="3"/>
      <c r="Y287" s="3"/>
      <c r="Z287" s="3"/>
    </row>
    <row r="288" spans="1:26" ht="12.75" customHeight="1">
      <c r="A288" s="3"/>
      <c r="B288" s="3"/>
      <c r="C288" s="3"/>
      <c r="D288" s="4"/>
      <c r="E288" s="3"/>
      <c r="F288" s="3"/>
      <c r="G288" s="3"/>
      <c r="H288" s="3"/>
      <c r="I288" s="3"/>
      <c r="J288" s="3"/>
      <c r="K288" s="3"/>
      <c r="L288" s="3"/>
      <c r="M288" s="3"/>
      <c r="N288" s="3"/>
      <c r="O288" s="3"/>
      <c r="P288" s="3"/>
      <c r="Q288" s="3"/>
      <c r="R288" s="3"/>
      <c r="S288" s="3"/>
      <c r="T288" s="3"/>
      <c r="U288" s="303"/>
      <c r="V288" s="3"/>
      <c r="W288" s="3"/>
      <c r="X288" s="3"/>
      <c r="Y288" s="3"/>
      <c r="Z288" s="3"/>
    </row>
    <row r="289" spans="1:26" ht="12.75" customHeight="1">
      <c r="A289" s="3"/>
      <c r="B289" s="3"/>
      <c r="C289" s="3"/>
      <c r="D289" s="4"/>
      <c r="E289" s="3"/>
      <c r="F289" s="3"/>
      <c r="G289" s="3"/>
      <c r="H289" s="3"/>
      <c r="I289" s="3"/>
      <c r="J289" s="3"/>
      <c r="K289" s="3"/>
      <c r="L289" s="3"/>
      <c r="M289" s="3"/>
      <c r="N289" s="3"/>
      <c r="O289" s="3"/>
      <c r="P289" s="3"/>
      <c r="Q289" s="3"/>
      <c r="R289" s="3"/>
      <c r="S289" s="3"/>
      <c r="T289" s="3"/>
      <c r="U289" s="303"/>
      <c r="V289" s="3"/>
      <c r="W289" s="3"/>
      <c r="X289" s="3"/>
      <c r="Y289" s="3"/>
      <c r="Z289" s="3"/>
    </row>
    <row r="290" spans="1:26" ht="12.75" customHeight="1">
      <c r="A290" s="3"/>
      <c r="B290" s="3"/>
      <c r="C290" s="3"/>
      <c r="D290" s="4"/>
      <c r="E290" s="3"/>
      <c r="F290" s="3"/>
      <c r="G290" s="3"/>
      <c r="H290" s="3"/>
      <c r="I290" s="3"/>
      <c r="J290" s="3"/>
      <c r="K290" s="3"/>
      <c r="L290" s="3"/>
      <c r="M290" s="3"/>
      <c r="N290" s="3"/>
      <c r="O290" s="3"/>
      <c r="P290" s="3"/>
      <c r="Q290" s="3"/>
      <c r="R290" s="3"/>
      <c r="S290" s="3"/>
      <c r="T290" s="3"/>
      <c r="U290" s="303"/>
      <c r="V290" s="3"/>
      <c r="W290" s="3"/>
      <c r="X290" s="3"/>
      <c r="Y290" s="3"/>
      <c r="Z290" s="3"/>
    </row>
    <row r="291" spans="1:26" ht="12.75" customHeight="1">
      <c r="A291" s="3"/>
      <c r="B291" s="3"/>
      <c r="C291" s="3"/>
      <c r="D291" s="4"/>
      <c r="E291" s="3"/>
      <c r="F291" s="3"/>
      <c r="G291" s="3"/>
      <c r="H291" s="3"/>
      <c r="I291" s="3"/>
      <c r="J291" s="3"/>
      <c r="K291" s="3"/>
      <c r="L291" s="3"/>
      <c r="M291" s="3"/>
      <c r="N291" s="3"/>
      <c r="O291" s="3"/>
      <c r="P291" s="3"/>
      <c r="Q291" s="3"/>
      <c r="R291" s="3"/>
      <c r="S291" s="3"/>
      <c r="T291" s="3"/>
      <c r="U291" s="303"/>
      <c r="V291" s="3"/>
      <c r="W291" s="3"/>
      <c r="X291" s="3"/>
      <c r="Y291" s="3"/>
      <c r="Z291" s="3"/>
    </row>
    <row r="292" spans="1:26" ht="12.75" customHeight="1">
      <c r="A292" s="3"/>
      <c r="B292" s="3"/>
      <c r="C292" s="3"/>
      <c r="D292" s="4"/>
      <c r="E292" s="3"/>
      <c r="F292" s="3"/>
      <c r="G292" s="3"/>
      <c r="H292" s="3"/>
      <c r="I292" s="3"/>
      <c r="J292" s="3"/>
      <c r="K292" s="3"/>
      <c r="L292" s="3"/>
      <c r="M292" s="3"/>
      <c r="N292" s="3"/>
      <c r="O292" s="3"/>
      <c r="P292" s="3"/>
      <c r="Q292" s="3"/>
      <c r="R292" s="3"/>
      <c r="S292" s="3"/>
      <c r="T292" s="3"/>
      <c r="U292" s="303"/>
      <c r="V292" s="3"/>
      <c r="W292" s="3"/>
      <c r="X292" s="3"/>
      <c r="Y292" s="3"/>
      <c r="Z292" s="3"/>
    </row>
    <row r="293" spans="1:26" ht="12.75" customHeight="1">
      <c r="A293" s="3"/>
      <c r="B293" s="3"/>
      <c r="C293" s="3"/>
      <c r="D293" s="4"/>
      <c r="E293" s="3"/>
      <c r="F293" s="3"/>
      <c r="G293" s="3"/>
      <c r="H293" s="3"/>
      <c r="I293" s="3"/>
      <c r="J293" s="3"/>
      <c r="K293" s="3"/>
      <c r="L293" s="3"/>
      <c r="M293" s="3"/>
      <c r="N293" s="3"/>
      <c r="O293" s="3"/>
      <c r="P293" s="3"/>
      <c r="Q293" s="3"/>
      <c r="R293" s="3"/>
      <c r="S293" s="3"/>
      <c r="T293" s="3"/>
      <c r="U293" s="303"/>
      <c r="V293" s="3"/>
      <c r="W293" s="3"/>
      <c r="X293" s="3"/>
      <c r="Y293" s="3"/>
      <c r="Z293" s="3"/>
    </row>
    <row r="294" spans="1:26" ht="15.75" customHeight="1"/>
    <row r="295" spans="1:26" ht="15.75" customHeight="1"/>
    <row r="296" spans="1:26" ht="15.75" customHeight="1"/>
    <row r="297" spans="1:26" ht="15.75" customHeight="1"/>
    <row r="298" spans="1:26" ht="15.75" customHeight="1"/>
    <row r="299" spans="1:26" ht="15.75" customHeight="1"/>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36">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V24:W26"/>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V27:W29"/>
    <mergeCell ref="V30:W32"/>
    <mergeCell ref="V33:W35"/>
    <mergeCell ref="V36:W38"/>
    <mergeCell ref="V39:W41"/>
    <mergeCell ref="V42:W44"/>
    <mergeCell ref="V45:W47"/>
    <mergeCell ref="V48:W50"/>
    <mergeCell ref="V51:W53"/>
    <mergeCell ref="A21:A23"/>
    <mergeCell ref="B21:B23"/>
    <mergeCell ref="C21:C23"/>
    <mergeCell ref="D21:D23"/>
    <mergeCell ref="E21:E23"/>
    <mergeCell ref="F21:F23"/>
    <mergeCell ref="G21:G23"/>
    <mergeCell ref="I10:W10"/>
    <mergeCell ref="V11:W11"/>
    <mergeCell ref="V12:W14"/>
    <mergeCell ref="V15:W17"/>
    <mergeCell ref="V18:W20"/>
    <mergeCell ref="V21:W23"/>
    <mergeCell ref="F12:F14"/>
    <mergeCell ref="G12:G14"/>
    <mergeCell ref="E10:E11"/>
    <mergeCell ref="F10:F11"/>
    <mergeCell ref="A12:A14"/>
    <mergeCell ref="B12:B14"/>
    <mergeCell ref="C12:C14"/>
    <mergeCell ref="D12:D14"/>
    <mergeCell ref="E12:E14"/>
    <mergeCell ref="A15:A17"/>
    <mergeCell ref="B15:B17"/>
    <mergeCell ref="A1:B4"/>
    <mergeCell ref="C1:M1"/>
    <mergeCell ref="C2:M2"/>
    <mergeCell ref="C3:M3"/>
    <mergeCell ref="C4:F4"/>
    <mergeCell ref="G4:M4"/>
    <mergeCell ref="C6:E6"/>
    <mergeCell ref="G10:G11"/>
    <mergeCell ref="H10:H11"/>
    <mergeCell ref="A6:B6"/>
    <mergeCell ref="A7:B7"/>
    <mergeCell ref="C7:E7"/>
    <mergeCell ref="A9:W9"/>
    <mergeCell ref="A10:A11"/>
    <mergeCell ref="B10:C10"/>
    <mergeCell ref="D10:D11"/>
    <mergeCell ref="V54:W56"/>
    <mergeCell ref="V57:W59"/>
    <mergeCell ref="V60:W62"/>
    <mergeCell ref="V63:W65"/>
    <mergeCell ref="V66:W68"/>
    <mergeCell ref="V90:W92"/>
    <mergeCell ref="V69:W71"/>
    <mergeCell ref="V72:W74"/>
    <mergeCell ref="V75:W77"/>
    <mergeCell ref="V78:W80"/>
    <mergeCell ref="V81:W83"/>
    <mergeCell ref="V84:W86"/>
    <mergeCell ref="V87:W89"/>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A90:A92"/>
    <mergeCell ref="B90:B92"/>
    <mergeCell ref="C90:C92"/>
    <mergeCell ref="D90:D92"/>
    <mergeCell ref="E90:E92"/>
    <mergeCell ref="F90:F92"/>
    <mergeCell ref="G90:G92"/>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84:A86"/>
    <mergeCell ref="B84:B86"/>
    <mergeCell ref="C84:C86"/>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C15:C17"/>
    <mergeCell ref="D15:D17"/>
    <mergeCell ref="E15:E17"/>
    <mergeCell ref="F15:F17"/>
    <mergeCell ref="G15:G17"/>
    <mergeCell ref="A18:A20"/>
    <mergeCell ref="B18:B20"/>
    <mergeCell ref="C18:C20"/>
    <mergeCell ref="D18:D20"/>
    <mergeCell ref="E18:E20"/>
    <mergeCell ref="F18:F20"/>
    <mergeCell ref="G18:G20"/>
    <mergeCell ref="D84:D86"/>
    <mergeCell ref="E84:E86"/>
    <mergeCell ref="F84:F86"/>
    <mergeCell ref="G84:G86"/>
    <mergeCell ref="A87:A89"/>
    <mergeCell ref="B87:B89"/>
    <mergeCell ref="C87:C89"/>
    <mergeCell ref="D87:D89"/>
    <mergeCell ref="E87:E89"/>
    <mergeCell ref="F87:F89"/>
    <mergeCell ref="G87:G89"/>
    <mergeCell ref="A78:A80"/>
    <mergeCell ref="B78:B80"/>
    <mergeCell ref="C78:C80"/>
    <mergeCell ref="D78:D80"/>
    <mergeCell ref="E78:E80"/>
    <mergeCell ref="F78:F80"/>
    <mergeCell ref="G78:G80"/>
    <mergeCell ref="A81:A83"/>
    <mergeCell ref="B81:B83"/>
    <mergeCell ref="C81:C83"/>
    <mergeCell ref="D81:D83"/>
    <mergeCell ref="E81:E83"/>
    <mergeCell ref="F81:F83"/>
    <mergeCell ref="G81:G83"/>
    <mergeCell ref="A72:A74"/>
    <mergeCell ref="B72:B74"/>
    <mergeCell ref="C72:C74"/>
    <mergeCell ref="D72:D74"/>
    <mergeCell ref="E72:E74"/>
    <mergeCell ref="F72:F74"/>
    <mergeCell ref="G72:G74"/>
    <mergeCell ref="A75:A77"/>
    <mergeCell ref="B75:B77"/>
    <mergeCell ref="C75:C77"/>
    <mergeCell ref="D75:D77"/>
    <mergeCell ref="E75:E77"/>
    <mergeCell ref="F75:F77"/>
    <mergeCell ref="G75:G77"/>
    <mergeCell ref="A66:A68"/>
    <mergeCell ref="B66:B68"/>
    <mergeCell ref="C66:C68"/>
    <mergeCell ref="D66:D68"/>
    <mergeCell ref="E66:E68"/>
    <mergeCell ref="F66:F68"/>
    <mergeCell ref="G66:G68"/>
    <mergeCell ref="A69:A71"/>
    <mergeCell ref="B69:B71"/>
    <mergeCell ref="C69:C71"/>
    <mergeCell ref="D69:D71"/>
    <mergeCell ref="E69:E71"/>
    <mergeCell ref="F69:F71"/>
    <mergeCell ref="G69:G71"/>
  </mergeCells>
  <printOptions horizontalCentered="1"/>
  <pageMargins left="0.70866141732283472" right="0.70866141732283472" top="0.74803149606299213" bottom="0.74803149606299213" header="0" footer="0"/>
  <pageSetup paperSize="3" orientation="landscape"/>
  <headerFooter>
    <oddFooter>&amp;LF01-PE01-PR01 - V3</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sheetPr>
  <dimension ref="A1:Z1000"/>
  <sheetViews>
    <sheetView topLeftCell="A10" zoomScale="85" zoomScaleNormal="85" workbookViewId="0">
      <selection sqref="A1:B4"/>
    </sheetView>
  </sheetViews>
  <sheetFormatPr baseColWidth="10" defaultColWidth="12.625" defaultRowHeight="15" customHeight="1"/>
  <cols>
    <col min="1" max="1" width="5" customWidth="1"/>
    <col min="2" max="2" width="35.625" customWidth="1"/>
    <col min="3" max="3" width="13.625" customWidth="1"/>
    <col min="4" max="4" width="5" customWidth="1"/>
    <col min="5" max="5" width="42"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15"/>
      <c r="L1" s="15"/>
      <c r="M1" s="15"/>
      <c r="N1" s="15"/>
      <c r="O1" s="15"/>
      <c r="P1" s="15"/>
      <c r="Q1" s="15"/>
      <c r="R1" s="15"/>
      <c r="S1" s="15"/>
      <c r="T1" s="15"/>
      <c r="U1" s="15"/>
      <c r="V1" s="15"/>
      <c r="W1" s="15"/>
      <c r="X1" s="15"/>
      <c r="Y1" s="15"/>
      <c r="Z1" s="15"/>
    </row>
    <row r="2" spans="1:26" ht="30" customHeight="1">
      <c r="A2" s="335"/>
      <c r="B2" s="336"/>
      <c r="C2" s="403" t="s">
        <v>1</v>
      </c>
      <c r="D2" s="347"/>
      <c r="E2" s="347"/>
      <c r="F2" s="347"/>
      <c r="G2" s="347"/>
      <c r="H2" s="347"/>
      <c r="I2" s="347"/>
      <c r="J2" s="348"/>
      <c r="K2" s="15"/>
      <c r="L2" s="15"/>
      <c r="M2" s="15"/>
      <c r="N2" s="15"/>
      <c r="O2" s="15"/>
      <c r="P2" s="15"/>
      <c r="Q2" s="15"/>
      <c r="R2" s="15"/>
      <c r="S2" s="15"/>
      <c r="T2" s="15"/>
      <c r="U2" s="15"/>
      <c r="V2" s="15"/>
      <c r="W2" s="15"/>
      <c r="X2" s="15"/>
      <c r="Y2" s="15"/>
      <c r="Z2" s="15"/>
    </row>
    <row r="3" spans="1:26" ht="30" customHeight="1">
      <c r="A3" s="335"/>
      <c r="B3" s="336"/>
      <c r="C3" s="403" t="s">
        <v>286</v>
      </c>
      <c r="D3" s="347"/>
      <c r="E3" s="347"/>
      <c r="F3" s="347"/>
      <c r="G3" s="347"/>
      <c r="H3" s="347"/>
      <c r="I3" s="347"/>
      <c r="J3" s="348"/>
      <c r="K3" s="15"/>
      <c r="L3" s="15"/>
      <c r="M3" s="15"/>
      <c r="N3" s="15"/>
      <c r="O3" s="15"/>
      <c r="P3" s="15"/>
      <c r="Q3" s="15"/>
      <c r="R3" s="15"/>
      <c r="S3" s="15"/>
      <c r="T3" s="15"/>
      <c r="U3" s="15"/>
      <c r="V3" s="15"/>
      <c r="W3" s="15"/>
      <c r="X3" s="15"/>
      <c r="Y3" s="15"/>
      <c r="Z3" s="15"/>
    </row>
    <row r="4" spans="1:26" ht="30" customHeight="1">
      <c r="A4" s="337"/>
      <c r="B4" s="338"/>
      <c r="C4" s="403" t="s">
        <v>166</v>
      </c>
      <c r="D4" s="347"/>
      <c r="E4" s="347"/>
      <c r="F4" s="348"/>
      <c r="G4" s="432" t="s">
        <v>66</v>
      </c>
      <c r="H4" s="347"/>
      <c r="I4" s="347"/>
      <c r="J4" s="348"/>
      <c r="K4" s="15"/>
      <c r="L4" s="15"/>
      <c r="M4" s="15"/>
      <c r="N4" s="15"/>
      <c r="O4" s="15"/>
      <c r="P4" s="15"/>
      <c r="Q4" s="15"/>
      <c r="R4" s="15"/>
      <c r="S4" s="15"/>
      <c r="T4" s="15"/>
      <c r="U4" s="15"/>
      <c r="V4" s="15"/>
      <c r="W4" s="15"/>
      <c r="X4" s="15"/>
      <c r="Y4" s="15"/>
      <c r="Z4" s="15"/>
    </row>
    <row r="5" spans="1:26" ht="30" customHeight="1">
      <c r="A5" s="112"/>
      <c r="B5" s="113"/>
      <c r="C5" s="15"/>
      <c r="D5" s="113"/>
      <c r="E5" s="15"/>
      <c r="F5" s="113"/>
      <c r="G5" s="113"/>
      <c r="H5" s="15"/>
      <c r="I5" s="15"/>
      <c r="J5" s="15"/>
      <c r="K5" s="15"/>
      <c r="L5" s="15"/>
      <c r="M5" s="15"/>
      <c r="N5" s="15"/>
      <c r="O5" s="15"/>
      <c r="P5" s="15"/>
      <c r="Q5" s="15"/>
      <c r="R5" s="15"/>
      <c r="S5" s="15"/>
      <c r="T5" s="15"/>
      <c r="U5" s="15"/>
      <c r="V5" s="15"/>
      <c r="W5" s="15"/>
      <c r="X5" s="15"/>
      <c r="Y5" s="15"/>
      <c r="Z5" s="15"/>
    </row>
    <row r="6" spans="1:26" ht="30" customHeight="1">
      <c r="A6" s="112"/>
      <c r="B6" s="114" t="s">
        <v>167</v>
      </c>
      <c r="C6" s="403" t="s">
        <v>168</v>
      </c>
      <c r="D6" s="347"/>
      <c r="E6" s="348"/>
      <c r="F6" s="113"/>
      <c r="G6" s="113"/>
      <c r="H6" s="15"/>
      <c r="I6" s="115"/>
      <c r="J6" s="15"/>
      <c r="K6" s="15"/>
      <c r="L6" s="15"/>
      <c r="M6" s="15"/>
      <c r="N6" s="15"/>
      <c r="O6" s="15"/>
      <c r="P6" s="15"/>
      <c r="Q6" s="15"/>
      <c r="R6" s="15"/>
      <c r="S6" s="15"/>
      <c r="T6" s="15"/>
      <c r="U6" s="15"/>
      <c r="V6" s="15"/>
      <c r="W6" s="15"/>
      <c r="X6" s="15"/>
      <c r="Y6" s="15"/>
      <c r="Z6" s="15"/>
    </row>
    <row r="7" spans="1:26" ht="30" customHeight="1">
      <c r="A7" s="112"/>
      <c r="B7" s="116" t="s">
        <v>4</v>
      </c>
      <c r="C7" s="403" t="s">
        <v>169</v>
      </c>
      <c r="D7" s="347"/>
      <c r="E7" s="348"/>
      <c r="F7" s="113"/>
      <c r="G7" s="113"/>
      <c r="H7" s="15"/>
      <c r="I7" s="115"/>
      <c r="J7" s="15"/>
      <c r="K7" s="15"/>
      <c r="L7" s="15"/>
      <c r="M7" s="15"/>
      <c r="N7" s="15"/>
      <c r="O7" s="15"/>
      <c r="P7" s="15"/>
      <c r="Q7" s="15"/>
      <c r="R7" s="15"/>
      <c r="S7" s="15"/>
      <c r="T7" s="15"/>
      <c r="U7" s="15"/>
      <c r="V7" s="15"/>
      <c r="W7" s="15"/>
      <c r="X7" s="15"/>
      <c r="Y7" s="15"/>
      <c r="Z7" s="15"/>
    </row>
    <row r="8" spans="1:26" ht="30" customHeight="1">
      <c r="A8" s="112"/>
      <c r="B8" s="116" t="s">
        <v>170</v>
      </c>
      <c r="C8" s="403" t="s">
        <v>7</v>
      </c>
      <c r="D8" s="347"/>
      <c r="E8" s="348"/>
      <c r="F8" s="113"/>
      <c r="G8" s="113"/>
      <c r="H8" s="15"/>
      <c r="I8" s="115"/>
      <c r="J8" s="15"/>
      <c r="K8" s="15"/>
      <c r="L8" s="15"/>
      <c r="M8" s="15"/>
      <c r="N8" s="15"/>
      <c r="O8" s="15"/>
      <c r="P8" s="15"/>
      <c r="Q8" s="15"/>
      <c r="R8" s="15"/>
      <c r="S8" s="15"/>
      <c r="T8" s="15"/>
      <c r="U8" s="15"/>
      <c r="V8" s="15"/>
      <c r="W8" s="15"/>
      <c r="X8" s="15"/>
      <c r="Y8" s="15"/>
      <c r="Z8" s="15"/>
    </row>
    <row r="9" spans="1:26" ht="30" customHeight="1">
      <c r="A9" s="112"/>
      <c r="B9" s="116" t="s">
        <v>171</v>
      </c>
      <c r="C9" s="403" t="s">
        <v>161</v>
      </c>
      <c r="D9" s="347"/>
      <c r="E9" s="348"/>
      <c r="F9" s="113"/>
      <c r="G9" s="113"/>
      <c r="H9" s="15"/>
      <c r="I9" s="115"/>
      <c r="J9" s="15"/>
      <c r="K9" s="15"/>
      <c r="L9" s="15"/>
      <c r="M9" s="15"/>
      <c r="N9" s="15"/>
      <c r="O9" s="15"/>
      <c r="P9" s="15"/>
      <c r="Q9" s="15"/>
      <c r="R9" s="15"/>
      <c r="S9" s="15"/>
      <c r="T9" s="15"/>
      <c r="U9" s="15"/>
      <c r="V9" s="15"/>
      <c r="W9" s="15"/>
      <c r="X9" s="15"/>
      <c r="Y9" s="15"/>
      <c r="Z9" s="15"/>
    </row>
    <row r="10" spans="1:26" ht="48" customHeight="1">
      <c r="A10" s="112"/>
      <c r="B10" s="116" t="s">
        <v>172</v>
      </c>
      <c r="C10" s="403" t="str">
        <f>'4'!E8</f>
        <v>Actualizar el 100 % del estado de las vacantes cargadas en la Oferta Pública de Empleos- OPEC</v>
      </c>
      <c r="D10" s="347"/>
      <c r="E10" s="348"/>
      <c r="F10" s="113"/>
      <c r="G10" s="113"/>
      <c r="H10" s="15"/>
      <c r="I10" s="115"/>
      <c r="J10" s="15"/>
      <c r="K10" s="15"/>
      <c r="L10" s="15"/>
      <c r="M10" s="15"/>
      <c r="N10" s="15"/>
      <c r="O10" s="15"/>
      <c r="P10" s="15"/>
      <c r="Q10" s="15"/>
      <c r="R10" s="15"/>
      <c r="S10" s="15"/>
      <c r="T10" s="15"/>
      <c r="U10" s="15"/>
      <c r="V10" s="15"/>
      <c r="W10" s="15"/>
      <c r="X10" s="15"/>
      <c r="Y10" s="15"/>
      <c r="Z10" s="15"/>
    </row>
    <row r="11" spans="1:26" ht="30" customHeight="1">
      <c r="A11" s="112"/>
      <c r="B11" s="113"/>
      <c r="C11" s="15"/>
      <c r="D11" s="113"/>
      <c r="E11" s="15"/>
      <c r="F11" s="113"/>
      <c r="G11" s="113"/>
      <c r="H11" s="15"/>
      <c r="I11" s="15"/>
      <c r="J11" s="15"/>
      <c r="K11" s="15"/>
      <c r="L11" s="15"/>
      <c r="M11" s="15"/>
      <c r="N11" s="15"/>
      <c r="O11" s="15"/>
      <c r="P11" s="15"/>
      <c r="Q11" s="15"/>
      <c r="R11" s="15"/>
      <c r="S11" s="15"/>
      <c r="T11" s="15"/>
      <c r="U11" s="15"/>
      <c r="V11" s="15"/>
      <c r="W11" s="15"/>
      <c r="X11" s="15"/>
      <c r="Y11" s="15"/>
      <c r="Z11" s="15"/>
    </row>
    <row r="12" spans="1:26" ht="30" customHeight="1">
      <c r="A12" s="433" t="s">
        <v>287</v>
      </c>
      <c r="B12" s="347"/>
      <c r="C12" s="347"/>
      <c r="D12" s="347"/>
      <c r="E12" s="347"/>
      <c r="F12" s="347"/>
      <c r="G12" s="348"/>
      <c r="H12" s="429" t="s">
        <v>175</v>
      </c>
      <c r="I12" s="398"/>
      <c r="J12" s="399"/>
      <c r="K12" s="117"/>
      <c r="L12" s="117"/>
      <c r="M12" s="117"/>
      <c r="N12" s="117"/>
      <c r="O12" s="117"/>
      <c r="P12" s="117"/>
      <c r="Q12" s="117"/>
      <c r="R12" s="117"/>
      <c r="S12" s="117"/>
      <c r="T12" s="117"/>
      <c r="U12" s="117"/>
      <c r="V12" s="117"/>
      <c r="W12" s="117"/>
      <c r="X12" s="117"/>
      <c r="Y12" s="117"/>
      <c r="Z12" s="117"/>
    </row>
    <row r="13" spans="1:26" ht="30" customHeight="1">
      <c r="A13" s="118" t="s">
        <v>176</v>
      </c>
      <c r="B13" s="118" t="s">
        <v>177</v>
      </c>
      <c r="C13" s="118" t="s">
        <v>178</v>
      </c>
      <c r="D13" s="118" t="s">
        <v>179</v>
      </c>
      <c r="E13" s="118" t="s">
        <v>180</v>
      </c>
      <c r="F13" s="118" t="s">
        <v>181</v>
      </c>
      <c r="G13" s="118" t="s">
        <v>182</v>
      </c>
      <c r="H13" s="119" t="s">
        <v>183</v>
      </c>
      <c r="I13" s="119" t="s">
        <v>184</v>
      </c>
      <c r="J13" s="119" t="s">
        <v>185</v>
      </c>
      <c r="K13" s="120"/>
      <c r="L13" s="120"/>
      <c r="M13" s="120"/>
      <c r="N13" s="120"/>
      <c r="O13" s="120"/>
      <c r="P13" s="120"/>
      <c r="Q13" s="120"/>
      <c r="R13" s="120"/>
      <c r="S13" s="120"/>
      <c r="T13" s="120"/>
      <c r="U13" s="120"/>
      <c r="V13" s="120"/>
      <c r="W13" s="120"/>
      <c r="X13" s="120"/>
      <c r="Y13" s="120"/>
      <c r="Z13" s="120"/>
    </row>
    <row r="14" spans="1:26" ht="84" customHeight="1">
      <c r="A14" s="121">
        <v>1</v>
      </c>
      <c r="B14" s="90" t="s">
        <v>288</v>
      </c>
      <c r="C14" s="122">
        <v>1</v>
      </c>
      <c r="D14" s="92">
        <v>1</v>
      </c>
      <c r="E14" s="93" t="s">
        <v>289</v>
      </c>
      <c r="F14" s="11">
        <v>0.1</v>
      </c>
      <c r="G14" s="94">
        <v>43831</v>
      </c>
      <c r="H14" s="11">
        <v>0.1</v>
      </c>
      <c r="I14" s="94">
        <v>43952</v>
      </c>
      <c r="J14" s="95" t="s">
        <v>290</v>
      </c>
      <c r="K14" s="5"/>
      <c r="L14" s="5"/>
      <c r="M14" s="5"/>
      <c r="N14" s="5"/>
      <c r="O14" s="5"/>
      <c r="P14" s="5"/>
      <c r="Q14" s="5"/>
      <c r="R14" s="5"/>
      <c r="S14" s="5"/>
      <c r="T14" s="5"/>
      <c r="U14" s="5"/>
      <c r="V14" s="5"/>
      <c r="W14" s="5"/>
      <c r="X14" s="5"/>
      <c r="Y14" s="5"/>
      <c r="Z14" s="5"/>
    </row>
    <row r="15" spans="1:26" ht="84.75" customHeight="1">
      <c r="A15" s="123"/>
      <c r="B15" s="124"/>
      <c r="C15" s="125"/>
      <c r="D15" s="92">
        <v>2</v>
      </c>
      <c r="E15" s="93" t="s">
        <v>291</v>
      </c>
      <c r="F15" s="98">
        <v>0.25</v>
      </c>
      <c r="G15" s="94">
        <v>43952</v>
      </c>
      <c r="H15" s="98">
        <v>0.25</v>
      </c>
      <c r="I15" s="94">
        <v>43922</v>
      </c>
      <c r="J15" s="95" t="s">
        <v>292</v>
      </c>
      <c r="K15" s="5"/>
      <c r="L15" s="5"/>
      <c r="M15" s="5"/>
      <c r="N15" s="5"/>
      <c r="O15" s="5"/>
      <c r="P15" s="5"/>
      <c r="Q15" s="5"/>
      <c r="R15" s="5"/>
      <c r="S15" s="5"/>
      <c r="T15" s="5"/>
      <c r="U15" s="5"/>
      <c r="V15" s="5"/>
      <c r="W15" s="5"/>
      <c r="X15" s="5"/>
      <c r="Y15" s="5"/>
      <c r="Z15" s="5"/>
    </row>
    <row r="16" spans="1:26" ht="72" customHeight="1">
      <c r="A16" s="123"/>
      <c r="B16" s="124"/>
      <c r="C16" s="125"/>
      <c r="D16" s="92">
        <v>3</v>
      </c>
      <c r="E16" s="93" t="s">
        <v>293</v>
      </c>
      <c r="F16" s="98">
        <v>0.15</v>
      </c>
      <c r="G16" s="94">
        <v>43952</v>
      </c>
      <c r="H16" s="98">
        <v>0.15</v>
      </c>
      <c r="I16" s="94">
        <v>43952</v>
      </c>
      <c r="J16" s="95" t="s">
        <v>294</v>
      </c>
      <c r="K16" s="5"/>
      <c r="L16" s="5"/>
      <c r="M16" s="5"/>
      <c r="N16" s="5"/>
      <c r="O16" s="5"/>
      <c r="P16" s="5"/>
      <c r="Q16" s="5"/>
      <c r="R16" s="5"/>
      <c r="S16" s="5"/>
      <c r="T16" s="5"/>
      <c r="U16" s="5"/>
      <c r="V16" s="5"/>
      <c r="W16" s="5"/>
      <c r="X16" s="5"/>
      <c r="Y16" s="5"/>
      <c r="Z16" s="5"/>
    </row>
    <row r="17" spans="1:26" ht="72" customHeight="1">
      <c r="A17" s="123"/>
      <c r="B17" s="124"/>
      <c r="C17" s="125"/>
      <c r="D17" s="92">
        <v>1</v>
      </c>
      <c r="E17" s="93" t="s">
        <v>289</v>
      </c>
      <c r="F17" s="11">
        <v>0.1</v>
      </c>
      <c r="G17" s="94">
        <v>44166</v>
      </c>
      <c r="H17" s="126">
        <v>0.1</v>
      </c>
      <c r="I17" s="94">
        <v>44166</v>
      </c>
      <c r="J17" s="127" t="s">
        <v>295</v>
      </c>
      <c r="K17" s="5"/>
      <c r="L17" s="5"/>
      <c r="M17" s="5"/>
      <c r="N17" s="5"/>
      <c r="O17" s="5"/>
      <c r="P17" s="5"/>
      <c r="Q17" s="5"/>
      <c r="R17" s="5"/>
      <c r="S17" s="5"/>
      <c r="T17" s="5"/>
      <c r="U17" s="5"/>
      <c r="V17" s="5"/>
      <c r="W17" s="5"/>
      <c r="X17" s="5"/>
      <c r="Y17" s="5"/>
      <c r="Z17" s="5"/>
    </row>
    <row r="18" spans="1:26" ht="72" customHeight="1">
      <c r="A18" s="123"/>
      <c r="B18" s="124"/>
      <c r="C18" s="125"/>
      <c r="D18" s="92">
        <v>2</v>
      </c>
      <c r="E18" s="93" t="s">
        <v>291</v>
      </c>
      <c r="F18" s="98">
        <v>0.25</v>
      </c>
      <c r="G18" s="94">
        <v>44166</v>
      </c>
      <c r="H18" s="126">
        <v>0.25</v>
      </c>
      <c r="I18" s="94">
        <v>44166</v>
      </c>
      <c r="J18" s="128" t="s">
        <v>296</v>
      </c>
      <c r="K18" s="5"/>
      <c r="L18" s="5"/>
      <c r="M18" s="5"/>
      <c r="N18" s="5"/>
      <c r="O18" s="5"/>
      <c r="P18" s="5"/>
      <c r="Q18" s="5"/>
      <c r="R18" s="5"/>
      <c r="S18" s="5"/>
      <c r="T18" s="5"/>
      <c r="U18" s="5"/>
      <c r="V18" s="5"/>
      <c r="W18" s="5"/>
      <c r="X18" s="5"/>
      <c r="Y18" s="5"/>
      <c r="Z18" s="5"/>
    </row>
    <row r="19" spans="1:26" ht="72" customHeight="1">
      <c r="A19" s="129"/>
      <c r="B19" s="130"/>
      <c r="C19" s="131"/>
      <c r="D19" s="92">
        <v>3</v>
      </c>
      <c r="E19" s="93" t="s">
        <v>293</v>
      </c>
      <c r="F19" s="98">
        <v>0.15</v>
      </c>
      <c r="G19" s="94">
        <v>44166</v>
      </c>
      <c r="H19" s="126">
        <v>0.15</v>
      </c>
      <c r="I19" s="94">
        <v>44166</v>
      </c>
      <c r="J19" s="95" t="s">
        <v>297</v>
      </c>
      <c r="K19" s="5"/>
      <c r="L19" s="5"/>
      <c r="M19" s="5"/>
      <c r="N19" s="5"/>
      <c r="O19" s="5"/>
      <c r="P19" s="5"/>
      <c r="Q19" s="5"/>
      <c r="R19" s="5"/>
      <c r="S19" s="5"/>
      <c r="T19" s="5"/>
      <c r="U19" s="5"/>
      <c r="V19" s="5"/>
      <c r="W19" s="5"/>
      <c r="X19" s="5"/>
      <c r="Y19" s="5"/>
      <c r="Z19" s="5"/>
    </row>
    <row r="20" spans="1:26" ht="30" customHeight="1">
      <c r="A20" s="430" t="s">
        <v>213</v>
      </c>
      <c r="B20" s="348"/>
      <c r="C20" s="132">
        <f>SUM(C14)</f>
        <v>1</v>
      </c>
      <c r="D20" s="431" t="s">
        <v>214</v>
      </c>
      <c r="E20" s="348"/>
      <c r="F20" s="132">
        <f>SUM(F14:F19)</f>
        <v>1</v>
      </c>
      <c r="G20" s="132"/>
      <c r="H20" s="133">
        <f>SUM(H14:H19)</f>
        <v>1</v>
      </c>
      <c r="I20" s="134"/>
      <c r="J20" s="134"/>
      <c r="K20" s="6"/>
      <c r="L20" s="6"/>
      <c r="M20" s="6"/>
      <c r="N20" s="6"/>
      <c r="O20" s="6"/>
      <c r="P20" s="6"/>
      <c r="Q20" s="6"/>
      <c r="R20" s="6"/>
      <c r="S20" s="6"/>
      <c r="T20" s="6"/>
      <c r="U20" s="6"/>
      <c r="V20" s="6"/>
      <c r="W20" s="6"/>
      <c r="X20" s="6"/>
      <c r="Y20" s="6"/>
      <c r="Z20" s="6"/>
    </row>
    <row r="21" spans="1:26" ht="30" hidden="1" customHeight="1">
      <c r="A21" s="135"/>
      <c r="B21" s="6"/>
      <c r="C21" s="5"/>
      <c r="D21" s="6"/>
      <c r="E21" s="5"/>
      <c r="F21" s="6"/>
      <c r="G21" s="6"/>
      <c r="H21" s="5"/>
      <c r="I21" s="5"/>
      <c r="J21" s="5"/>
      <c r="K21" s="5"/>
      <c r="L21" s="5"/>
      <c r="M21" s="5"/>
      <c r="N21" s="5"/>
      <c r="O21" s="5"/>
      <c r="P21" s="5"/>
      <c r="Q21" s="5"/>
      <c r="R21" s="5"/>
      <c r="S21" s="5"/>
      <c r="T21" s="5"/>
      <c r="U21" s="5"/>
      <c r="V21" s="5"/>
      <c r="W21" s="5"/>
      <c r="X21" s="5"/>
      <c r="Y21" s="5"/>
      <c r="Z21" s="5"/>
    </row>
    <row r="22" spans="1:26" ht="30" hidden="1" customHeight="1">
      <c r="A22" s="135"/>
      <c r="B22" s="6"/>
      <c r="C22" s="5"/>
      <c r="D22" s="6"/>
      <c r="E22" s="5"/>
      <c r="F22" s="6"/>
      <c r="G22" s="6"/>
      <c r="H22" s="5"/>
      <c r="I22" s="5"/>
      <c r="J22" s="5"/>
      <c r="K22" s="5"/>
      <c r="L22" s="5"/>
      <c r="M22" s="5"/>
      <c r="N22" s="5"/>
      <c r="O22" s="5"/>
      <c r="P22" s="5"/>
      <c r="Q22" s="5"/>
      <c r="R22" s="5"/>
      <c r="S22" s="5"/>
      <c r="T22" s="5"/>
      <c r="U22" s="5"/>
      <c r="V22" s="5"/>
      <c r="W22" s="5"/>
      <c r="X22" s="5"/>
      <c r="Y22" s="5"/>
      <c r="Z22" s="5"/>
    </row>
    <row r="23" spans="1:26" ht="30" customHeight="1">
      <c r="A23" s="135"/>
      <c r="B23" s="6"/>
      <c r="C23" s="5"/>
      <c r="D23" s="6"/>
      <c r="E23" s="5"/>
      <c r="F23" s="6"/>
      <c r="G23" s="6"/>
      <c r="H23" s="5"/>
      <c r="I23" s="5"/>
      <c r="J23" s="5"/>
      <c r="K23" s="5"/>
      <c r="L23" s="5"/>
      <c r="M23" s="5"/>
      <c r="N23" s="5"/>
      <c r="O23" s="5"/>
      <c r="P23" s="5"/>
      <c r="Q23" s="5"/>
      <c r="R23" s="5"/>
      <c r="S23" s="5"/>
      <c r="T23" s="5"/>
      <c r="U23" s="5"/>
      <c r="V23" s="5"/>
      <c r="W23" s="5"/>
      <c r="X23" s="5"/>
      <c r="Y23" s="5"/>
      <c r="Z23" s="5"/>
    </row>
    <row r="24" spans="1:26" ht="30" customHeight="1">
      <c r="A24" s="135"/>
      <c r="B24" s="6"/>
      <c r="C24" s="5"/>
      <c r="D24" s="6"/>
      <c r="E24" s="5"/>
      <c r="F24" s="6"/>
      <c r="G24" s="6"/>
      <c r="H24" s="5"/>
      <c r="I24" s="5"/>
      <c r="J24" s="5"/>
      <c r="K24" s="5"/>
      <c r="L24" s="5"/>
      <c r="M24" s="5"/>
      <c r="N24" s="5"/>
      <c r="O24" s="5"/>
      <c r="P24" s="5"/>
      <c r="Q24" s="5"/>
      <c r="R24" s="5"/>
      <c r="S24" s="5"/>
      <c r="T24" s="5"/>
      <c r="U24" s="5"/>
      <c r="V24" s="5"/>
      <c r="W24" s="5"/>
      <c r="X24" s="5"/>
      <c r="Y24" s="5"/>
      <c r="Z24" s="5"/>
    </row>
    <row r="25" spans="1:26" ht="30" customHeight="1">
      <c r="A25" s="135"/>
      <c r="B25" s="6"/>
      <c r="C25" s="5"/>
      <c r="D25" s="6"/>
      <c r="E25" s="5"/>
      <c r="F25" s="6"/>
      <c r="G25" s="6"/>
      <c r="H25" s="5"/>
      <c r="I25" s="5"/>
      <c r="J25" s="5"/>
      <c r="K25" s="5"/>
      <c r="L25" s="5"/>
      <c r="M25" s="5"/>
      <c r="N25" s="5"/>
      <c r="O25" s="5"/>
      <c r="P25" s="5"/>
      <c r="Q25" s="5"/>
      <c r="R25" s="5"/>
      <c r="S25" s="5"/>
      <c r="T25" s="5"/>
      <c r="U25" s="5"/>
      <c r="V25" s="5"/>
      <c r="W25" s="5"/>
      <c r="X25" s="5"/>
      <c r="Y25" s="5"/>
      <c r="Z25" s="5"/>
    </row>
    <row r="26" spans="1:26" ht="30" customHeight="1">
      <c r="A26" s="135"/>
      <c r="B26" s="6"/>
      <c r="C26" s="5"/>
      <c r="D26" s="6"/>
      <c r="E26" s="5"/>
      <c r="F26" s="6"/>
      <c r="G26" s="6"/>
      <c r="H26" s="5"/>
      <c r="I26" s="5"/>
      <c r="J26" s="5"/>
      <c r="K26" s="5"/>
      <c r="L26" s="5"/>
      <c r="M26" s="5"/>
      <c r="N26" s="5"/>
      <c r="O26" s="5"/>
      <c r="P26" s="5"/>
      <c r="Q26" s="5"/>
      <c r="R26" s="5"/>
      <c r="S26" s="5"/>
      <c r="T26" s="5"/>
      <c r="U26" s="5"/>
      <c r="V26" s="5"/>
      <c r="W26" s="5"/>
      <c r="X26" s="5"/>
      <c r="Y26" s="5"/>
      <c r="Z26" s="5"/>
    </row>
    <row r="27" spans="1:26" ht="30" customHeight="1">
      <c r="A27" s="135"/>
      <c r="B27" s="6"/>
      <c r="C27" s="5"/>
      <c r="D27" s="6"/>
      <c r="E27" s="5"/>
      <c r="F27" s="6"/>
      <c r="G27" s="6"/>
      <c r="H27" s="5"/>
      <c r="I27" s="5"/>
      <c r="J27" s="5"/>
      <c r="K27" s="5"/>
      <c r="L27" s="5"/>
      <c r="M27" s="5"/>
      <c r="N27" s="5"/>
      <c r="O27" s="5"/>
      <c r="P27" s="5"/>
      <c r="Q27" s="5"/>
      <c r="R27" s="5"/>
      <c r="S27" s="5"/>
      <c r="T27" s="5"/>
      <c r="U27" s="5"/>
      <c r="V27" s="5"/>
      <c r="W27" s="5"/>
      <c r="X27" s="5"/>
      <c r="Y27" s="5"/>
      <c r="Z27" s="5"/>
    </row>
    <row r="28" spans="1:26" ht="30" customHeight="1">
      <c r="A28" s="135"/>
      <c r="B28" s="6"/>
      <c r="C28" s="5"/>
      <c r="D28" s="6"/>
      <c r="E28" s="5"/>
      <c r="F28" s="6"/>
      <c r="G28" s="6"/>
      <c r="H28" s="5"/>
      <c r="I28" s="5"/>
      <c r="J28" s="5"/>
      <c r="K28" s="5"/>
      <c r="L28" s="5"/>
      <c r="M28" s="5"/>
      <c r="N28" s="5"/>
      <c r="O28" s="5"/>
      <c r="P28" s="5"/>
      <c r="Q28" s="5"/>
      <c r="R28" s="5"/>
      <c r="S28" s="5"/>
      <c r="T28" s="5"/>
      <c r="U28" s="5"/>
      <c r="V28" s="5"/>
      <c r="W28" s="5"/>
      <c r="X28" s="5"/>
      <c r="Y28" s="5"/>
      <c r="Z28" s="5"/>
    </row>
    <row r="29" spans="1:26" ht="30" customHeight="1">
      <c r="A29" s="135"/>
      <c r="B29" s="6"/>
      <c r="C29" s="5"/>
      <c r="D29" s="6"/>
      <c r="E29" s="5"/>
      <c r="F29" s="6"/>
      <c r="G29" s="6"/>
      <c r="H29" s="5"/>
      <c r="I29" s="5"/>
      <c r="J29" s="5"/>
      <c r="K29" s="5"/>
      <c r="L29" s="5"/>
      <c r="M29" s="5"/>
      <c r="N29" s="5"/>
      <c r="O29" s="5"/>
      <c r="P29" s="5"/>
      <c r="Q29" s="5"/>
      <c r="R29" s="5"/>
      <c r="S29" s="5"/>
      <c r="T29" s="5"/>
      <c r="U29" s="5"/>
      <c r="V29" s="5"/>
      <c r="W29" s="5"/>
      <c r="X29" s="5"/>
      <c r="Y29" s="5"/>
      <c r="Z29" s="5"/>
    </row>
    <row r="30" spans="1:26" ht="15.75" customHeight="1">
      <c r="A30" s="135"/>
      <c r="B30" s="6"/>
      <c r="C30" s="5"/>
      <c r="D30" s="6"/>
      <c r="E30" s="5"/>
      <c r="F30" s="6"/>
      <c r="G30" s="6"/>
      <c r="H30" s="5"/>
      <c r="I30" s="5"/>
      <c r="J30" s="5"/>
      <c r="K30" s="5"/>
      <c r="L30" s="5"/>
      <c r="M30" s="5"/>
      <c r="N30" s="5"/>
      <c r="O30" s="5"/>
      <c r="P30" s="5"/>
      <c r="Q30" s="5"/>
      <c r="R30" s="5"/>
      <c r="S30" s="5"/>
      <c r="T30" s="5"/>
      <c r="U30" s="5"/>
      <c r="V30" s="5"/>
      <c r="W30" s="5"/>
      <c r="X30" s="5"/>
      <c r="Y30" s="5"/>
      <c r="Z30" s="5"/>
    </row>
    <row r="31" spans="1:26" ht="15.75" customHeight="1">
      <c r="A31" s="135"/>
      <c r="B31" s="6"/>
      <c r="C31" s="5"/>
      <c r="D31" s="6"/>
      <c r="E31" s="5"/>
      <c r="F31" s="6"/>
      <c r="G31" s="6"/>
      <c r="H31" s="5"/>
      <c r="I31" s="5"/>
      <c r="J31" s="5"/>
      <c r="K31" s="5"/>
      <c r="L31" s="5"/>
      <c r="M31" s="5"/>
      <c r="N31" s="5"/>
      <c r="O31" s="5"/>
      <c r="P31" s="5"/>
      <c r="Q31" s="5"/>
      <c r="R31" s="5"/>
      <c r="S31" s="5"/>
      <c r="T31" s="5"/>
      <c r="U31" s="5"/>
      <c r="V31" s="5"/>
      <c r="W31" s="5"/>
      <c r="X31" s="5"/>
      <c r="Y31" s="5"/>
      <c r="Z31" s="5"/>
    </row>
    <row r="32" spans="1:26" ht="15.75" customHeight="1">
      <c r="A32" s="135"/>
      <c r="B32" s="6"/>
      <c r="C32" s="5"/>
      <c r="D32" s="6"/>
      <c r="E32" s="5"/>
      <c r="F32" s="6"/>
      <c r="G32" s="6"/>
      <c r="H32" s="5"/>
      <c r="I32" s="5"/>
      <c r="J32" s="5"/>
      <c r="K32" s="5"/>
      <c r="L32" s="5"/>
      <c r="M32" s="5"/>
      <c r="N32" s="5"/>
      <c r="O32" s="5"/>
      <c r="P32" s="5"/>
      <c r="Q32" s="5"/>
      <c r="R32" s="5"/>
      <c r="S32" s="5"/>
      <c r="T32" s="5"/>
      <c r="U32" s="5"/>
      <c r="V32" s="5"/>
      <c r="W32" s="5"/>
      <c r="X32" s="5"/>
      <c r="Y32" s="5"/>
      <c r="Z32" s="5"/>
    </row>
    <row r="33" spans="1:26" ht="15.75" customHeight="1">
      <c r="A33" s="135"/>
      <c r="B33" s="6"/>
      <c r="C33" s="5"/>
      <c r="D33" s="6"/>
      <c r="E33" s="5"/>
      <c r="F33" s="6"/>
      <c r="G33" s="6"/>
      <c r="H33" s="5"/>
      <c r="I33" s="5"/>
      <c r="J33" s="5"/>
      <c r="K33" s="5"/>
      <c r="L33" s="5"/>
      <c r="M33" s="5"/>
      <c r="N33" s="5"/>
      <c r="O33" s="5"/>
      <c r="P33" s="5"/>
      <c r="Q33" s="5"/>
      <c r="R33" s="5"/>
      <c r="S33" s="5"/>
      <c r="T33" s="5"/>
      <c r="U33" s="5"/>
      <c r="V33" s="5"/>
      <c r="W33" s="5"/>
      <c r="X33" s="5"/>
      <c r="Y33" s="5"/>
      <c r="Z33" s="5"/>
    </row>
    <row r="34" spans="1:26" ht="15.75" customHeight="1">
      <c r="A34" s="135"/>
      <c r="B34" s="6"/>
      <c r="C34" s="5"/>
      <c r="D34" s="6"/>
      <c r="E34" s="5"/>
      <c r="F34" s="6"/>
      <c r="G34" s="6"/>
      <c r="H34" s="5"/>
      <c r="I34" s="5"/>
      <c r="J34" s="5"/>
      <c r="K34" s="5"/>
      <c r="L34" s="5"/>
      <c r="M34" s="5"/>
      <c r="N34" s="5"/>
      <c r="O34" s="5"/>
      <c r="P34" s="5"/>
      <c r="Q34" s="5"/>
      <c r="R34" s="5"/>
      <c r="S34" s="5"/>
      <c r="T34" s="5"/>
      <c r="U34" s="5"/>
      <c r="V34" s="5"/>
      <c r="W34" s="5"/>
      <c r="X34" s="5"/>
      <c r="Y34" s="5"/>
      <c r="Z34" s="5"/>
    </row>
    <row r="35" spans="1:26" ht="15.75" customHeight="1">
      <c r="A35" s="135"/>
      <c r="B35" s="6"/>
      <c r="C35" s="5"/>
      <c r="D35" s="6"/>
      <c r="E35" s="5"/>
      <c r="F35" s="6"/>
      <c r="G35" s="6"/>
      <c r="H35" s="5"/>
      <c r="I35" s="5"/>
      <c r="J35" s="5"/>
      <c r="K35" s="5"/>
      <c r="L35" s="5"/>
      <c r="M35" s="5"/>
      <c r="N35" s="5"/>
      <c r="O35" s="5"/>
      <c r="P35" s="5"/>
      <c r="Q35" s="5"/>
      <c r="R35" s="5"/>
      <c r="S35" s="5"/>
      <c r="T35" s="5"/>
      <c r="U35" s="5"/>
      <c r="V35" s="5"/>
      <c r="W35" s="5"/>
      <c r="X35" s="5"/>
      <c r="Y35" s="5"/>
      <c r="Z35" s="5"/>
    </row>
    <row r="36" spans="1:26" ht="15.75" customHeight="1">
      <c r="A36" s="135"/>
      <c r="B36" s="6"/>
      <c r="C36" s="5"/>
      <c r="D36" s="6"/>
      <c r="E36" s="5"/>
      <c r="F36" s="6"/>
      <c r="G36" s="6"/>
      <c r="H36" s="5"/>
      <c r="I36" s="5"/>
      <c r="J36" s="5"/>
      <c r="K36" s="5"/>
      <c r="L36" s="5"/>
      <c r="M36" s="5"/>
      <c r="N36" s="5"/>
      <c r="O36" s="5"/>
      <c r="P36" s="5"/>
      <c r="Q36" s="5"/>
      <c r="R36" s="5"/>
      <c r="S36" s="5"/>
      <c r="T36" s="5"/>
      <c r="U36" s="5"/>
      <c r="V36" s="5"/>
      <c r="W36" s="5"/>
      <c r="X36" s="5"/>
      <c r="Y36" s="5"/>
      <c r="Z36" s="5"/>
    </row>
    <row r="37" spans="1:26" ht="15.75" customHeight="1">
      <c r="A37" s="135"/>
      <c r="B37" s="6"/>
      <c r="C37" s="5"/>
      <c r="D37" s="6"/>
      <c r="E37" s="5"/>
      <c r="F37" s="6"/>
      <c r="G37" s="6"/>
      <c r="H37" s="5"/>
      <c r="I37" s="5"/>
      <c r="J37" s="5"/>
      <c r="K37" s="5"/>
      <c r="L37" s="5"/>
      <c r="M37" s="5"/>
      <c r="N37" s="5"/>
      <c r="O37" s="5"/>
      <c r="P37" s="5"/>
      <c r="Q37" s="5"/>
      <c r="R37" s="5"/>
      <c r="S37" s="5"/>
      <c r="T37" s="5"/>
      <c r="U37" s="5"/>
      <c r="V37" s="5"/>
      <c r="W37" s="5"/>
      <c r="X37" s="5"/>
      <c r="Y37" s="5"/>
      <c r="Z37" s="5"/>
    </row>
    <row r="38" spans="1:26" ht="15.75" customHeight="1">
      <c r="A38" s="135"/>
      <c r="B38" s="6"/>
      <c r="C38" s="5"/>
      <c r="D38" s="6"/>
      <c r="E38" s="5"/>
      <c r="F38" s="6"/>
      <c r="G38" s="6"/>
      <c r="H38" s="5"/>
      <c r="I38" s="5"/>
      <c r="J38" s="5"/>
      <c r="K38" s="5"/>
      <c r="L38" s="5"/>
      <c r="M38" s="5"/>
      <c r="N38" s="5"/>
      <c r="O38" s="5"/>
      <c r="P38" s="5"/>
      <c r="Q38" s="5"/>
      <c r="R38" s="5"/>
      <c r="S38" s="5"/>
      <c r="T38" s="5"/>
      <c r="U38" s="5"/>
      <c r="V38" s="5"/>
      <c r="W38" s="5"/>
      <c r="X38" s="5"/>
      <c r="Y38" s="5"/>
      <c r="Z38" s="5"/>
    </row>
    <row r="39" spans="1:26" ht="15.75" customHeight="1">
      <c r="A39" s="135"/>
      <c r="B39" s="6"/>
      <c r="C39" s="5"/>
      <c r="D39" s="6"/>
      <c r="E39" s="5"/>
      <c r="F39" s="6"/>
      <c r="G39" s="6"/>
      <c r="H39" s="5"/>
      <c r="I39" s="5"/>
      <c r="J39" s="5"/>
      <c r="K39" s="5"/>
      <c r="L39" s="5"/>
      <c r="M39" s="5"/>
      <c r="N39" s="5"/>
      <c r="O39" s="5"/>
      <c r="P39" s="5"/>
      <c r="Q39" s="5"/>
      <c r="R39" s="5"/>
      <c r="S39" s="5"/>
      <c r="T39" s="5"/>
      <c r="U39" s="5"/>
      <c r="V39" s="5"/>
      <c r="W39" s="5"/>
      <c r="X39" s="5"/>
      <c r="Y39" s="5"/>
      <c r="Z39" s="5"/>
    </row>
    <row r="40" spans="1:26" ht="15.75" customHeight="1">
      <c r="A40" s="135"/>
      <c r="B40" s="6"/>
      <c r="C40" s="5"/>
      <c r="D40" s="6"/>
      <c r="E40" s="5"/>
      <c r="F40" s="6"/>
      <c r="G40" s="6"/>
      <c r="H40" s="5"/>
      <c r="I40" s="5"/>
      <c r="J40" s="5"/>
      <c r="K40" s="5"/>
      <c r="L40" s="5"/>
      <c r="M40" s="5"/>
      <c r="N40" s="5"/>
      <c r="O40" s="5"/>
      <c r="P40" s="5"/>
      <c r="Q40" s="5"/>
      <c r="R40" s="5"/>
      <c r="S40" s="5"/>
      <c r="T40" s="5"/>
      <c r="U40" s="5"/>
      <c r="V40" s="5"/>
      <c r="W40" s="5"/>
      <c r="X40" s="5"/>
      <c r="Y40" s="5"/>
      <c r="Z40" s="5"/>
    </row>
    <row r="41" spans="1:26" ht="15.75" customHeight="1">
      <c r="A41" s="135"/>
      <c r="B41" s="6"/>
      <c r="C41" s="5"/>
      <c r="D41" s="6"/>
      <c r="E41" s="5"/>
      <c r="F41" s="6"/>
      <c r="G41" s="6"/>
      <c r="H41" s="5"/>
      <c r="I41" s="5"/>
      <c r="J41" s="5"/>
      <c r="K41" s="5"/>
      <c r="L41" s="5"/>
      <c r="M41" s="5"/>
      <c r="N41" s="5"/>
      <c r="O41" s="5"/>
      <c r="P41" s="5"/>
      <c r="Q41" s="5"/>
      <c r="R41" s="5"/>
      <c r="S41" s="5"/>
      <c r="T41" s="5"/>
      <c r="U41" s="5"/>
      <c r="V41" s="5"/>
      <c r="W41" s="5"/>
      <c r="X41" s="5"/>
      <c r="Y41" s="5"/>
      <c r="Z41" s="5"/>
    </row>
    <row r="42" spans="1:26" ht="15.75" customHeight="1">
      <c r="A42" s="135"/>
      <c r="B42" s="6"/>
      <c r="C42" s="5"/>
      <c r="D42" s="6"/>
      <c r="E42" s="5"/>
      <c r="F42" s="6"/>
      <c r="G42" s="6"/>
      <c r="H42" s="5"/>
      <c r="I42" s="5"/>
      <c r="J42" s="5"/>
      <c r="K42" s="5"/>
      <c r="L42" s="5"/>
      <c r="M42" s="5"/>
      <c r="N42" s="5"/>
      <c r="O42" s="5"/>
      <c r="P42" s="5"/>
      <c r="Q42" s="5"/>
      <c r="R42" s="5"/>
      <c r="S42" s="5"/>
      <c r="T42" s="5"/>
      <c r="U42" s="5"/>
      <c r="V42" s="5"/>
      <c r="W42" s="5"/>
      <c r="X42" s="5"/>
      <c r="Y42" s="5"/>
      <c r="Z42" s="5"/>
    </row>
    <row r="43" spans="1:26" ht="15.75" customHeight="1">
      <c r="A43" s="135"/>
      <c r="B43" s="6"/>
      <c r="C43" s="5"/>
      <c r="D43" s="6"/>
      <c r="E43" s="5"/>
      <c r="F43" s="6"/>
      <c r="G43" s="6"/>
      <c r="H43" s="5"/>
      <c r="I43" s="5"/>
      <c r="J43" s="5"/>
      <c r="K43" s="5"/>
      <c r="L43" s="5"/>
      <c r="M43" s="5"/>
      <c r="N43" s="5"/>
      <c r="O43" s="5"/>
      <c r="P43" s="5"/>
      <c r="Q43" s="5"/>
      <c r="R43" s="5"/>
      <c r="S43" s="5"/>
      <c r="T43" s="5"/>
      <c r="U43" s="5"/>
      <c r="V43" s="5"/>
      <c r="W43" s="5"/>
      <c r="X43" s="5"/>
      <c r="Y43" s="5"/>
      <c r="Z43" s="5"/>
    </row>
    <row r="44" spans="1:26" ht="15.75" customHeight="1">
      <c r="A44" s="135"/>
      <c r="B44" s="6"/>
      <c r="C44" s="5"/>
      <c r="D44" s="6"/>
      <c r="E44" s="5"/>
      <c r="F44" s="6"/>
      <c r="G44" s="6"/>
      <c r="H44" s="5"/>
      <c r="I44" s="5"/>
      <c r="J44" s="5"/>
      <c r="K44" s="5"/>
      <c r="L44" s="5"/>
      <c r="M44" s="5"/>
      <c r="N44" s="5"/>
      <c r="O44" s="5"/>
      <c r="P44" s="5"/>
      <c r="Q44" s="5"/>
      <c r="R44" s="5"/>
      <c r="S44" s="5"/>
      <c r="T44" s="5"/>
      <c r="U44" s="5"/>
      <c r="V44" s="5"/>
      <c r="W44" s="5"/>
      <c r="X44" s="5"/>
      <c r="Y44" s="5"/>
      <c r="Z44" s="5"/>
    </row>
    <row r="45" spans="1:26" ht="15.75" customHeight="1">
      <c r="A45" s="135"/>
      <c r="B45" s="6"/>
      <c r="C45" s="5"/>
      <c r="D45" s="6"/>
      <c r="E45" s="5"/>
      <c r="F45" s="6"/>
      <c r="G45" s="6"/>
      <c r="H45" s="5"/>
      <c r="I45" s="5"/>
      <c r="J45" s="5"/>
      <c r="K45" s="5"/>
      <c r="L45" s="5"/>
      <c r="M45" s="5"/>
      <c r="N45" s="5"/>
      <c r="O45" s="5"/>
      <c r="P45" s="5"/>
      <c r="Q45" s="5"/>
      <c r="R45" s="5"/>
      <c r="S45" s="5"/>
      <c r="T45" s="5"/>
      <c r="U45" s="5"/>
      <c r="V45" s="5"/>
      <c r="W45" s="5"/>
      <c r="X45" s="5"/>
      <c r="Y45" s="5"/>
      <c r="Z45" s="5"/>
    </row>
    <row r="46" spans="1:26" ht="15.75" customHeight="1">
      <c r="A46" s="135"/>
      <c r="B46" s="6"/>
      <c r="C46" s="5"/>
      <c r="D46" s="6"/>
      <c r="E46" s="5"/>
      <c r="F46" s="6"/>
      <c r="G46" s="6"/>
      <c r="H46" s="5"/>
      <c r="I46" s="5"/>
      <c r="J46" s="5"/>
      <c r="K46" s="5"/>
      <c r="L46" s="5"/>
      <c r="M46" s="5"/>
      <c r="N46" s="5"/>
      <c r="O46" s="5"/>
      <c r="P46" s="5"/>
      <c r="Q46" s="5"/>
      <c r="R46" s="5"/>
      <c r="S46" s="5"/>
      <c r="T46" s="5"/>
      <c r="U46" s="5"/>
      <c r="V46" s="5"/>
      <c r="W46" s="5"/>
      <c r="X46" s="5"/>
      <c r="Y46" s="5"/>
      <c r="Z46" s="5"/>
    </row>
    <row r="47" spans="1:26" ht="15.75" customHeight="1">
      <c r="A47" s="135"/>
      <c r="B47" s="6"/>
      <c r="C47" s="5"/>
      <c r="D47" s="6"/>
      <c r="E47" s="5"/>
      <c r="F47" s="6"/>
      <c r="G47" s="6"/>
      <c r="H47" s="5"/>
      <c r="I47" s="5"/>
      <c r="J47" s="5"/>
      <c r="K47" s="5"/>
      <c r="L47" s="5"/>
      <c r="M47" s="5"/>
      <c r="N47" s="5"/>
      <c r="O47" s="5"/>
      <c r="P47" s="5"/>
      <c r="Q47" s="5"/>
      <c r="R47" s="5"/>
      <c r="S47" s="5"/>
      <c r="T47" s="5"/>
      <c r="U47" s="5"/>
      <c r="V47" s="5"/>
      <c r="W47" s="5"/>
      <c r="X47" s="5"/>
      <c r="Y47" s="5"/>
      <c r="Z47" s="5"/>
    </row>
    <row r="48" spans="1:26" ht="15.75" customHeight="1">
      <c r="A48" s="135"/>
      <c r="B48" s="6"/>
      <c r="C48" s="5"/>
      <c r="D48" s="6"/>
      <c r="E48" s="5"/>
      <c r="F48" s="6"/>
      <c r="G48" s="6"/>
      <c r="H48" s="5"/>
      <c r="I48" s="5"/>
      <c r="J48" s="5"/>
      <c r="K48" s="5"/>
      <c r="L48" s="5"/>
      <c r="M48" s="5"/>
      <c r="N48" s="5"/>
      <c r="O48" s="5"/>
      <c r="P48" s="5"/>
      <c r="Q48" s="5"/>
      <c r="R48" s="5"/>
      <c r="S48" s="5"/>
      <c r="T48" s="5"/>
      <c r="U48" s="5"/>
      <c r="V48" s="5"/>
      <c r="W48" s="5"/>
      <c r="X48" s="5"/>
      <c r="Y48" s="5"/>
      <c r="Z48" s="5"/>
    </row>
    <row r="49" spans="1:26" ht="15.75" customHeight="1">
      <c r="A49" s="135"/>
      <c r="B49" s="6"/>
      <c r="C49" s="5"/>
      <c r="D49" s="6"/>
      <c r="E49" s="5"/>
      <c r="F49" s="6"/>
      <c r="G49" s="6"/>
      <c r="H49" s="5"/>
      <c r="I49" s="5"/>
      <c r="J49" s="5"/>
      <c r="K49" s="5"/>
      <c r="L49" s="5"/>
      <c r="M49" s="5"/>
      <c r="N49" s="5"/>
      <c r="O49" s="5"/>
      <c r="P49" s="5"/>
      <c r="Q49" s="5"/>
      <c r="R49" s="5"/>
      <c r="S49" s="5"/>
      <c r="T49" s="5"/>
      <c r="U49" s="5"/>
      <c r="V49" s="5"/>
      <c r="W49" s="5"/>
      <c r="X49" s="5"/>
      <c r="Y49" s="5"/>
      <c r="Z49" s="5"/>
    </row>
    <row r="50" spans="1:26" ht="15.75" customHeight="1">
      <c r="A50" s="135"/>
      <c r="B50" s="6"/>
      <c r="C50" s="5"/>
      <c r="D50" s="6"/>
      <c r="E50" s="5"/>
      <c r="F50" s="6"/>
      <c r="G50" s="6"/>
      <c r="H50" s="5"/>
      <c r="I50" s="5"/>
      <c r="J50" s="5"/>
      <c r="K50" s="5"/>
      <c r="L50" s="5"/>
      <c r="M50" s="5"/>
      <c r="N50" s="5"/>
      <c r="O50" s="5"/>
      <c r="P50" s="5"/>
      <c r="Q50" s="5"/>
      <c r="R50" s="5"/>
      <c r="S50" s="5"/>
      <c r="T50" s="5"/>
      <c r="U50" s="5"/>
      <c r="V50" s="5"/>
      <c r="W50" s="5"/>
      <c r="X50" s="5"/>
      <c r="Y50" s="5"/>
      <c r="Z50" s="5"/>
    </row>
    <row r="51" spans="1:26" ht="15.75" customHeight="1">
      <c r="A51" s="135"/>
      <c r="B51" s="6"/>
      <c r="C51" s="5"/>
      <c r="D51" s="6"/>
      <c r="E51" s="5"/>
      <c r="F51" s="6"/>
      <c r="G51" s="6"/>
      <c r="H51" s="5"/>
      <c r="I51" s="5"/>
      <c r="J51" s="5"/>
      <c r="K51" s="5"/>
      <c r="L51" s="5"/>
      <c r="M51" s="5"/>
      <c r="N51" s="5"/>
      <c r="O51" s="5"/>
      <c r="P51" s="5"/>
      <c r="Q51" s="5"/>
      <c r="R51" s="5"/>
      <c r="S51" s="5"/>
      <c r="T51" s="5"/>
      <c r="U51" s="5"/>
      <c r="V51" s="5"/>
      <c r="W51" s="5"/>
      <c r="X51" s="5"/>
      <c r="Y51" s="5"/>
      <c r="Z51" s="5"/>
    </row>
    <row r="52" spans="1:26" ht="15.75" customHeight="1">
      <c r="A52" s="135"/>
      <c r="B52" s="6"/>
      <c r="C52" s="5"/>
      <c r="D52" s="6"/>
      <c r="E52" s="5"/>
      <c r="F52" s="6"/>
      <c r="G52" s="6"/>
      <c r="H52" s="5"/>
      <c r="I52" s="5"/>
      <c r="J52" s="5"/>
      <c r="K52" s="5"/>
      <c r="L52" s="5"/>
      <c r="M52" s="5"/>
      <c r="N52" s="5"/>
      <c r="O52" s="5"/>
      <c r="P52" s="5"/>
      <c r="Q52" s="5"/>
      <c r="R52" s="5"/>
      <c r="S52" s="5"/>
      <c r="T52" s="5"/>
      <c r="U52" s="5"/>
      <c r="V52" s="5"/>
      <c r="W52" s="5"/>
      <c r="X52" s="5"/>
      <c r="Y52" s="5"/>
      <c r="Z52" s="5"/>
    </row>
    <row r="53" spans="1:26" ht="15.75" customHeight="1">
      <c r="A53" s="135"/>
      <c r="B53" s="6"/>
      <c r="C53" s="5"/>
      <c r="D53" s="6"/>
      <c r="E53" s="5"/>
      <c r="F53" s="6"/>
      <c r="G53" s="6"/>
      <c r="H53" s="5"/>
      <c r="I53" s="5"/>
      <c r="J53" s="5"/>
      <c r="K53" s="5"/>
      <c r="L53" s="5"/>
      <c r="M53" s="5"/>
      <c r="N53" s="5"/>
      <c r="O53" s="5"/>
      <c r="P53" s="5"/>
      <c r="Q53" s="5"/>
      <c r="R53" s="5"/>
      <c r="S53" s="5"/>
      <c r="T53" s="5"/>
      <c r="U53" s="5"/>
      <c r="V53" s="5"/>
      <c r="W53" s="5"/>
      <c r="X53" s="5"/>
      <c r="Y53" s="5"/>
      <c r="Z53" s="5"/>
    </row>
    <row r="54" spans="1:26" ht="15.75" customHeight="1">
      <c r="A54" s="135"/>
      <c r="B54" s="6"/>
      <c r="C54" s="5"/>
      <c r="D54" s="6"/>
      <c r="E54" s="5"/>
      <c r="F54" s="6"/>
      <c r="G54" s="6"/>
      <c r="H54" s="5"/>
      <c r="I54" s="5"/>
      <c r="J54" s="5"/>
      <c r="K54" s="5"/>
      <c r="L54" s="5"/>
      <c r="M54" s="5"/>
      <c r="N54" s="5"/>
      <c r="O54" s="5"/>
      <c r="P54" s="5"/>
      <c r="Q54" s="5"/>
      <c r="R54" s="5"/>
      <c r="S54" s="5"/>
      <c r="T54" s="5"/>
      <c r="U54" s="5"/>
      <c r="V54" s="5"/>
      <c r="W54" s="5"/>
      <c r="X54" s="5"/>
      <c r="Y54" s="5"/>
      <c r="Z54" s="5"/>
    </row>
    <row r="55" spans="1:26" ht="15.75" customHeight="1">
      <c r="A55" s="135"/>
      <c r="B55" s="6"/>
      <c r="C55" s="5"/>
      <c r="D55" s="6"/>
      <c r="E55" s="5"/>
      <c r="F55" s="6"/>
      <c r="G55" s="6"/>
      <c r="H55" s="5"/>
      <c r="I55" s="5"/>
      <c r="J55" s="5"/>
      <c r="K55" s="5"/>
      <c r="L55" s="5"/>
      <c r="M55" s="5"/>
      <c r="N55" s="5"/>
      <c r="O55" s="5"/>
      <c r="P55" s="5"/>
      <c r="Q55" s="5"/>
      <c r="R55" s="5"/>
      <c r="S55" s="5"/>
      <c r="T55" s="5"/>
      <c r="U55" s="5"/>
      <c r="V55" s="5"/>
      <c r="W55" s="5"/>
      <c r="X55" s="5"/>
      <c r="Y55" s="5"/>
      <c r="Z55" s="5"/>
    </row>
    <row r="56" spans="1:26" ht="15.75" customHeight="1">
      <c r="A56" s="135"/>
      <c r="B56" s="6"/>
      <c r="C56" s="5"/>
      <c r="D56" s="6"/>
      <c r="E56" s="5"/>
      <c r="F56" s="6"/>
      <c r="G56" s="6"/>
      <c r="H56" s="5"/>
      <c r="I56" s="5"/>
      <c r="J56" s="5"/>
      <c r="K56" s="5"/>
      <c r="L56" s="5"/>
      <c r="M56" s="5"/>
      <c r="N56" s="5"/>
      <c r="O56" s="5"/>
      <c r="P56" s="5"/>
      <c r="Q56" s="5"/>
      <c r="R56" s="5"/>
      <c r="S56" s="5"/>
      <c r="T56" s="5"/>
      <c r="U56" s="5"/>
      <c r="V56" s="5"/>
      <c r="W56" s="5"/>
      <c r="X56" s="5"/>
      <c r="Y56" s="5"/>
      <c r="Z56" s="5"/>
    </row>
    <row r="57" spans="1:26" ht="15.75" customHeight="1">
      <c r="A57" s="135"/>
      <c r="B57" s="6"/>
      <c r="C57" s="5"/>
      <c r="D57" s="6"/>
      <c r="E57" s="5"/>
      <c r="F57" s="6"/>
      <c r="G57" s="6"/>
      <c r="H57" s="5"/>
      <c r="I57" s="5"/>
      <c r="J57" s="5"/>
      <c r="K57" s="5"/>
      <c r="L57" s="5"/>
      <c r="M57" s="5"/>
      <c r="N57" s="5"/>
      <c r="O57" s="5"/>
      <c r="P57" s="5"/>
      <c r="Q57" s="5"/>
      <c r="R57" s="5"/>
      <c r="S57" s="5"/>
      <c r="T57" s="5"/>
      <c r="U57" s="5"/>
      <c r="V57" s="5"/>
      <c r="W57" s="5"/>
      <c r="X57" s="5"/>
      <c r="Y57" s="5"/>
      <c r="Z57" s="5"/>
    </row>
    <row r="58" spans="1:26" ht="15.75" customHeight="1">
      <c r="A58" s="135"/>
      <c r="B58" s="6"/>
      <c r="C58" s="5"/>
      <c r="D58" s="6"/>
      <c r="E58" s="5"/>
      <c r="F58" s="6"/>
      <c r="G58" s="6"/>
      <c r="H58" s="5"/>
      <c r="I58" s="5"/>
      <c r="J58" s="5"/>
      <c r="K58" s="5"/>
      <c r="L58" s="5"/>
      <c r="M58" s="5"/>
      <c r="N58" s="5"/>
      <c r="O58" s="5"/>
      <c r="P58" s="5"/>
      <c r="Q58" s="5"/>
      <c r="R58" s="5"/>
      <c r="S58" s="5"/>
      <c r="T58" s="5"/>
      <c r="U58" s="5"/>
      <c r="V58" s="5"/>
      <c r="W58" s="5"/>
      <c r="X58" s="5"/>
      <c r="Y58" s="5"/>
      <c r="Z58" s="5"/>
    </row>
    <row r="59" spans="1:26" ht="15.75" customHeight="1">
      <c r="A59" s="135"/>
      <c r="B59" s="6"/>
      <c r="C59" s="5"/>
      <c r="D59" s="6"/>
      <c r="E59" s="5"/>
      <c r="F59" s="6"/>
      <c r="G59" s="6"/>
      <c r="H59" s="5"/>
      <c r="I59" s="5"/>
      <c r="J59" s="5"/>
      <c r="K59" s="5"/>
      <c r="L59" s="5"/>
      <c r="M59" s="5"/>
      <c r="N59" s="5"/>
      <c r="O59" s="5"/>
      <c r="P59" s="5"/>
      <c r="Q59" s="5"/>
      <c r="R59" s="5"/>
      <c r="S59" s="5"/>
      <c r="T59" s="5"/>
      <c r="U59" s="5"/>
      <c r="V59" s="5"/>
      <c r="W59" s="5"/>
      <c r="X59" s="5"/>
      <c r="Y59" s="5"/>
      <c r="Z59" s="5"/>
    </row>
    <row r="60" spans="1:26" ht="15.75" customHeight="1">
      <c r="A60" s="135"/>
      <c r="B60" s="6"/>
      <c r="C60" s="5"/>
      <c r="D60" s="6"/>
      <c r="E60" s="5"/>
      <c r="F60" s="6"/>
      <c r="G60" s="6"/>
      <c r="H60" s="5"/>
      <c r="I60" s="5"/>
      <c r="J60" s="5"/>
      <c r="K60" s="5"/>
      <c r="L60" s="5"/>
      <c r="M60" s="5"/>
      <c r="N60" s="5"/>
      <c r="O60" s="5"/>
      <c r="P60" s="5"/>
      <c r="Q60" s="5"/>
      <c r="R60" s="5"/>
      <c r="S60" s="5"/>
      <c r="T60" s="5"/>
      <c r="U60" s="5"/>
      <c r="V60" s="5"/>
      <c r="W60" s="5"/>
      <c r="X60" s="5"/>
      <c r="Y60" s="5"/>
      <c r="Z60" s="5"/>
    </row>
    <row r="61" spans="1:26" ht="15.75" customHeight="1">
      <c r="A61" s="135"/>
      <c r="B61" s="6"/>
      <c r="C61" s="5"/>
      <c r="D61" s="6"/>
      <c r="E61" s="5"/>
      <c r="F61" s="6"/>
      <c r="G61" s="6"/>
      <c r="H61" s="5"/>
      <c r="I61" s="5"/>
      <c r="J61" s="5"/>
      <c r="K61" s="5"/>
      <c r="L61" s="5"/>
      <c r="M61" s="5"/>
      <c r="N61" s="5"/>
      <c r="O61" s="5"/>
      <c r="P61" s="5"/>
      <c r="Q61" s="5"/>
      <c r="R61" s="5"/>
      <c r="S61" s="5"/>
      <c r="T61" s="5"/>
      <c r="U61" s="5"/>
      <c r="V61" s="5"/>
      <c r="W61" s="5"/>
      <c r="X61" s="5"/>
      <c r="Y61" s="5"/>
      <c r="Z61" s="5"/>
    </row>
    <row r="62" spans="1:26" ht="15.75" customHeight="1">
      <c r="A62" s="135"/>
      <c r="B62" s="6"/>
      <c r="C62" s="5"/>
      <c r="D62" s="6"/>
      <c r="E62" s="5"/>
      <c r="F62" s="6"/>
      <c r="G62" s="6"/>
      <c r="H62" s="5"/>
      <c r="I62" s="5"/>
      <c r="J62" s="5"/>
      <c r="K62" s="5"/>
      <c r="L62" s="5"/>
      <c r="M62" s="5"/>
      <c r="N62" s="5"/>
      <c r="O62" s="5"/>
      <c r="P62" s="5"/>
      <c r="Q62" s="5"/>
      <c r="R62" s="5"/>
      <c r="S62" s="5"/>
      <c r="T62" s="5"/>
      <c r="U62" s="5"/>
      <c r="V62" s="5"/>
      <c r="W62" s="5"/>
      <c r="X62" s="5"/>
      <c r="Y62" s="5"/>
      <c r="Z62" s="5"/>
    </row>
    <row r="63" spans="1:26" ht="15.75" customHeight="1">
      <c r="A63" s="135"/>
      <c r="B63" s="6"/>
      <c r="C63" s="5"/>
      <c r="D63" s="6"/>
      <c r="E63" s="5"/>
      <c r="F63" s="6"/>
      <c r="G63" s="6"/>
      <c r="H63" s="5"/>
      <c r="I63" s="5"/>
      <c r="J63" s="5"/>
      <c r="K63" s="5"/>
      <c r="L63" s="5"/>
      <c r="M63" s="5"/>
      <c r="N63" s="5"/>
      <c r="O63" s="5"/>
      <c r="P63" s="5"/>
      <c r="Q63" s="5"/>
      <c r="R63" s="5"/>
      <c r="S63" s="5"/>
      <c r="T63" s="5"/>
      <c r="U63" s="5"/>
      <c r="V63" s="5"/>
      <c r="W63" s="5"/>
      <c r="X63" s="5"/>
      <c r="Y63" s="5"/>
      <c r="Z63" s="5"/>
    </row>
    <row r="64" spans="1:26" ht="15.75" customHeight="1">
      <c r="A64" s="135"/>
      <c r="B64" s="6"/>
      <c r="C64" s="5"/>
      <c r="D64" s="6"/>
      <c r="E64" s="5"/>
      <c r="F64" s="6"/>
      <c r="G64" s="6"/>
      <c r="H64" s="5"/>
      <c r="I64" s="5"/>
      <c r="J64" s="5"/>
      <c r="K64" s="5"/>
      <c r="L64" s="5"/>
      <c r="M64" s="5"/>
      <c r="N64" s="5"/>
      <c r="O64" s="5"/>
      <c r="P64" s="5"/>
      <c r="Q64" s="5"/>
      <c r="R64" s="5"/>
      <c r="S64" s="5"/>
      <c r="T64" s="5"/>
      <c r="U64" s="5"/>
      <c r="V64" s="5"/>
      <c r="W64" s="5"/>
      <c r="X64" s="5"/>
      <c r="Y64" s="5"/>
      <c r="Z64" s="5"/>
    </row>
    <row r="65" spans="1:26" ht="15.75" customHeight="1">
      <c r="A65" s="135"/>
      <c r="B65" s="6"/>
      <c r="C65" s="5"/>
      <c r="D65" s="6"/>
      <c r="E65" s="5"/>
      <c r="F65" s="6"/>
      <c r="G65" s="6"/>
      <c r="H65" s="5"/>
      <c r="I65" s="5"/>
      <c r="J65" s="5"/>
      <c r="K65" s="5"/>
      <c r="L65" s="5"/>
      <c r="M65" s="5"/>
      <c r="N65" s="5"/>
      <c r="O65" s="5"/>
      <c r="P65" s="5"/>
      <c r="Q65" s="5"/>
      <c r="R65" s="5"/>
      <c r="S65" s="5"/>
      <c r="T65" s="5"/>
      <c r="U65" s="5"/>
      <c r="V65" s="5"/>
      <c r="W65" s="5"/>
      <c r="X65" s="5"/>
      <c r="Y65" s="5"/>
      <c r="Z65" s="5"/>
    </row>
    <row r="66" spans="1:26" ht="15.75" customHeight="1">
      <c r="A66" s="135"/>
      <c r="B66" s="6"/>
      <c r="C66" s="5"/>
      <c r="D66" s="6"/>
      <c r="E66" s="5"/>
      <c r="F66" s="6"/>
      <c r="G66" s="6"/>
      <c r="H66" s="5"/>
      <c r="I66" s="5"/>
      <c r="J66" s="5"/>
      <c r="K66" s="5"/>
      <c r="L66" s="5"/>
      <c r="M66" s="5"/>
      <c r="N66" s="5"/>
      <c r="O66" s="5"/>
      <c r="P66" s="5"/>
      <c r="Q66" s="5"/>
      <c r="R66" s="5"/>
      <c r="S66" s="5"/>
      <c r="T66" s="5"/>
      <c r="U66" s="5"/>
      <c r="V66" s="5"/>
      <c r="W66" s="5"/>
      <c r="X66" s="5"/>
      <c r="Y66" s="5"/>
      <c r="Z66" s="5"/>
    </row>
    <row r="67" spans="1:26" ht="15.75" customHeight="1">
      <c r="A67" s="135"/>
      <c r="B67" s="6"/>
      <c r="C67" s="5"/>
      <c r="D67" s="6"/>
      <c r="E67" s="5"/>
      <c r="F67" s="6"/>
      <c r="G67" s="6"/>
      <c r="H67" s="5"/>
      <c r="I67" s="5"/>
      <c r="J67" s="5"/>
      <c r="K67" s="5"/>
      <c r="L67" s="5"/>
      <c r="M67" s="5"/>
      <c r="N67" s="5"/>
      <c r="O67" s="5"/>
      <c r="P67" s="5"/>
      <c r="Q67" s="5"/>
      <c r="R67" s="5"/>
      <c r="S67" s="5"/>
      <c r="T67" s="5"/>
      <c r="U67" s="5"/>
      <c r="V67" s="5"/>
      <c r="W67" s="5"/>
      <c r="X67" s="5"/>
      <c r="Y67" s="5"/>
      <c r="Z67" s="5"/>
    </row>
    <row r="68" spans="1:26" ht="15.75" customHeight="1">
      <c r="A68" s="135"/>
      <c r="B68" s="6"/>
      <c r="C68" s="5"/>
      <c r="D68" s="6"/>
      <c r="E68" s="5"/>
      <c r="F68" s="6"/>
      <c r="G68" s="6"/>
      <c r="H68" s="5"/>
      <c r="I68" s="5"/>
      <c r="J68" s="5"/>
      <c r="K68" s="5"/>
      <c r="L68" s="5"/>
      <c r="M68" s="5"/>
      <c r="N68" s="5"/>
      <c r="O68" s="5"/>
      <c r="P68" s="5"/>
      <c r="Q68" s="5"/>
      <c r="R68" s="5"/>
      <c r="S68" s="5"/>
      <c r="T68" s="5"/>
      <c r="U68" s="5"/>
      <c r="V68" s="5"/>
      <c r="W68" s="5"/>
      <c r="X68" s="5"/>
      <c r="Y68" s="5"/>
      <c r="Z68" s="5"/>
    </row>
    <row r="69" spans="1:26" ht="15.75" customHeight="1">
      <c r="A69" s="135"/>
      <c r="B69" s="6"/>
      <c r="C69" s="5"/>
      <c r="D69" s="6"/>
      <c r="E69" s="5"/>
      <c r="F69" s="6"/>
      <c r="G69" s="6"/>
      <c r="H69" s="5"/>
      <c r="I69" s="5"/>
      <c r="J69" s="5"/>
      <c r="K69" s="5"/>
      <c r="L69" s="5"/>
      <c r="M69" s="5"/>
      <c r="N69" s="5"/>
      <c r="O69" s="5"/>
      <c r="P69" s="5"/>
      <c r="Q69" s="5"/>
      <c r="R69" s="5"/>
      <c r="S69" s="5"/>
      <c r="T69" s="5"/>
      <c r="U69" s="5"/>
      <c r="V69" s="5"/>
      <c r="W69" s="5"/>
      <c r="X69" s="5"/>
      <c r="Y69" s="5"/>
      <c r="Z69" s="5"/>
    </row>
    <row r="70" spans="1:26" ht="15.75" customHeight="1">
      <c r="A70" s="135"/>
      <c r="B70" s="6"/>
      <c r="C70" s="5"/>
      <c r="D70" s="6"/>
      <c r="E70" s="5"/>
      <c r="F70" s="6"/>
      <c r="G70" s="6"/>
      <c r="H70" s="5"/>
      <c r="I70" s="5"/>
      <c r="J70" s="5"/>
      <c r="K70" s="5"/>
      <c r="L70" s="5"/>
      <c r="M70" s="5"/>
      <c r="N70" s="5"/>
      <c r="O70" s="5"/>
      <c r="P70" s="5"/>
      <c r="Q70" s="5"/>
      <c r="R70" s="5"/>
      <c r="S70" s="5"/>
      <c r="T70" s="5"/>
      <c r="U70" s="5"/>
      <c r="V70" s="5"/>
      <c r="W70" s="5"/>
      <c r="X70" s="5"/>
      <c r="Y70" s="5"/>
      <c r="Z70" s="5"/>
    </row>
    <row r="71" spans="1:26" ht="15.75" customHeight="1">
      <c r="A71" s="135"/>
      <c r="B71" s="6"/>
      <c r="C71" s="5"/>
      <c r="D71" s="6"/>
      <c r="E71" s="5"/>
      <c r="F71" s="6"/>
      <c r="G71" s="6"/>
      <c r="H71" s="5"/>
      <c r="I71" s="5"/>
      <c r="J71" s="5"/>
      <c r="K71" s="5"/>
      <c r="L71" s="5"/>
      <c r="M71" s="5"/>
      <c r="N71" s="5"/>
      <c r="O71" s="5"/>
      <c r="P71" s="5"/>
      <c r="Q71" s="5"/>
      <c r="R71" s="5"/>
      <c r="S71" s="5"/>
      <c r="T71" s="5"/>
      <c r="U71" s="5"/>
      <c r="V71" s="5"/>
      <c r="W71" s="5"/>
      <c r="X71" s="5"/>
      <c r="Y71" s="5"/>
      <c r="Z71" s="5"/>
    </row>
    <row r="72" spans="1:26" ht="15.75" customHeight="1">
      <c r="A72" s="135"/>
      <c r="B72" s="6"/>
      <c r="C72" s="5"/>
      <c r="D72" s="6"/>
      <c r="E72" s="5"/>
      <c r="F72" s="6"/>
      <c r="G72" s="6"/>
      <c r="H72" s="5"/>
      <c r="I72" s="5"/>
      <c r="J72" s="5"/>
      <c r="K72" s="5"/>
      <c r="L72" s="5"/>
      <c r="M72" s="5"/>
      <c r="N72" s="5"/>
      <c r="O72" s="5"/>
      <c r="P72" s="5"/>
      <c r="Q72" s="5"/>
      <c r="R72" s="5"/>
      <c r="S72" s="5"/>
      <c r="T72" s="5"/>
      <c r="U72" s="5"/>
      <c r="V72" s="5"/>
      <c r="W72" s="5"/>
      <c r="X72" s="5"/>
      <c r="Y72" s="5"/>
      <c r="Z72" s="5"/>
    </row>
    <row r="73" spans="1:26" ht="15.75" customHeight="1">
      <c r="A73" s="135"/>
      <c r="B73" s="6"/>
      <c r="C73" s="5"/>
      <c r="D73" s="6"/>
      <c r="E73" s="5"/>
      <c r="F73" s="6"/>
      <c r="G73" s="6"/>
      <c r="H73" s="5"/>
      <c r="I73" s="5"/>
      <c r="J73" s="5"/>
      <c r="K73" s="5"/>
      <c r="L73" s="5"/>
      <c r="M73" s="5"/>
      <c r="N73" s="5"/>
      <c r="O73" s="5"/>
      <c r="P73" s="5"/>
      <c r="Q73" s="5"/>
      <c r="R73" s="5"/>
      <c r="S73" s="5"/>
      <c r="T73" s="5"/>
      <c r="U73" s="5"/>
      <c r="V73" s="5"/>
      <c r="W73" s="5"/>
      <c r="X73" s="5"/>
      <c r="Y73" s="5"/>
      <c r="Z73" s="5"/>
    </row>
    <row r="74" spans="1:26" ht="15.75" customHeight="1">
      <c r="A74" s="135"/>
      <c r="B74" s="6"/>
      <c r="C74" s="5"/>
      <c r="D74" s="6"/>
      <c r="E74" s="5"/>
      <c r="F74" s="6"/>
      <c r="G74" s="6"/>
      <c r="H74" s="5"/>
      <c r="I74" s="5"/>
      <c r="J74" s="5"/>
      <c r="K74" s="5"/>
      <c r="L74" s="5"/>
      <c r="M74" s="5"/>
      <c r="N74" s="5"/>
      <c r="O74" s="5"/>
      <c r="P74" s="5"/>
      <c r="Q74" s="5"/>
      <c r="R74" s="5"/>
      <c r="S74" s="5"/>
      <c r="T74" s="5"/>
      <c r="U74" s="5"/>
      <c r="V74" s="5"/>
      <c r="W74" s="5"/>
      <c r="X74" s="5"/>
      <c r="Y74" s="5"/>
      <c r="Z74" s="5"/>
    </row>
    <row r="75" spans="1:26" ht="15.75" customHeight="1">
      <c r="A75" s="135"/>
      <c r="B75" s="6"/>
      <c r="C75" s="5"/>
      <c r="D75" s="6"/>
      <c r="E75" s="5"/>
      <c r="F75" s="6"/>
      <c r="G75" s="6"/>
      <c r="H75" s="5"/>
      <c r="I75" s="5"/>
      <c r="J75" s="5"/>
      <c r="K75" s="5"/>
      <c r="L75" s="5"/>
      <c r="M75" s="5"/>
      <c r="N75" s="5"/>
      <c r="O75" s="5"/>
      <c r="P75" s="5"/>
      <c r="Q75" s="5"/>
      <c r="R75" s="5"/>
      <c r="S75" s="5"/>
      <c r="T75" s="5"/>
      <c r="U75" s="5"/>
      <c r="V75" s="5"/>
      <c r="W75" s="5"/>
      <c r="X75" s="5"/>
      <c r="Y75" s="5"/>
      <c r="Z75" s="5"/>
    </row>
    <row r="76" spans="1:26" ht="15.75" customHeight="1">
      <c r="A76" s="135"/>
      <c r="B76" s="6"/>
      <c r="C76" s="5"/>
      <c r="D76" s="6"/>
      <c r="E76" s="5"/>
      <c r="F76" s="6"/>
      <c r="G76" s="6"/>
      <c r="H76" s="5"/>
      <c r="I76" s="5"/>
      <c r="J76" s="5"/>
      <c r="K76" s="5"/>
      <c r="L76" s="5"/>
      <c r="M76" s="5"/>
      <c r="N76" s="5"/>
      <c r="O76" s="5"/>
      <c r="P76" s="5"/>
      <c r="Q76" s="5"/>
      <c r="R76" s="5"/>
      <c r="S76" s="5"/>
      <c r="T76" s="5"/>
      <c r="U76" s="5"/>
      <c r="V76" s="5"/>
      <c r="W76" s="5"/>
      <c r="X76" s="5"/>
      <c r="Y76" s="5"/>
      <c r="Z76" s="5"/>
    </row>
    <row r="77" spans="1:26" ht="15.75" customHeight="1">
      <c r="A77" s="135"/>
      <c r="B77" s="6"/>
      <c r="C77" s="5"/>
      <c r="D77" s="6"/>
      <c r="E77" s="5"/>
      <c r="F77" s="6"/>
      <c r="G77" s="6"/>
      <c r="H77" s="5"/>
      <c r="I77" s="5"/>
      <c r="J77" s="5"/>
      <c r="K77" s="5"/>
      <c r="L77" s="5"/>
      <c r="M77" s="5"/>
      <c r="N77" s="5"/>
      <c r="O77" s="5"/>
      <c r="P77" s="5"/>
      <c r="Q77" s="5"/>
      <c r="R77" s="5"/>
      <c r="S77" s="5"/>
      <c r="T77" s="5"/>
      <c r="U77" s="5"/>
      <c r="V77" s="5"/>
      <c r="W77" s="5"/>
      <c r="X77" s="5"/>
      <c r="Y77" s="5"/>
      <c r="Z77" s="5"/>
    </row>
    <row r="78" spans="1:26" ht="15.75" customHeight="1">
      <c r="A78" s="135"/>
      <c r="B78" s="6"/>
      <c r="C78" s="5"/>
      <c r="D78" s="6"/>
      <c r="E78" s="5"/>
      <c r="F78" s="6"/>
      <c r="G78" s="6"/>
      <c r="H78" s="5"/>
      <c r="I78" s="5"/>
      <c r="J78" s="5"/>
      <c r="K78" s="5"/>
      <c r="L78" s="5"/>
      <c r="M78" s="5"/>
      <c r="N78" s="5"/>
      <c r="O78" s="5"/>
      <c r="P78" s="5"/>
      <c r="Q78" s="5"/>
      <c r="R78" s="5"/>
      <c r="S78" s="5"/>
      <c r="T78" s="5"/>
      <c r="U78" s="5"/>
      <c r="V78" s="5"/>
      <c r="W78" s="5"/>
      <c r="X78" s="5"/>
      <c r="Y78" s="5"/>
      <c r="Z78" s="5"/>
    </row>
    <row r="79" spans="1:26" ht="15.75" customHeight="1">
      <c r="A79" s="135"/>
      <c r="B79" s="6"/>
      <c r="C79" s="5"/>
      <c r="D79" s="6"/>
      <c r="E79" s="5"/>
      <c r="F79" s="6"/>
      <c r="G79" s="6"/>
      <c r="H79" s="5"/>
      <c r="I79" s="5"/>
      <c r="J79" s="5"/>
      <c r="K79" s="5"/>
      <c r="L79" s="5"/>
      <c r="M79" s="5"/>
      <c r="N79" s="5"/>
      <c r="O79" s="5"/>
      <c r="P79" s="5"/>
      <c r="Q79" s="5"/>
      <c r="R79" s="5"/>
      <c r="S79" s="5"/>
      <c r="T79" s="5"/>
      <c r="U79" s="5"/>
      <c r="V79" s="5"/>
      <c r="W79" s="5"/>
      <c r="X79" s="5"/>
      <c r="Y79" s="5"/>
      <c r="Z79" s="5"/>
    </row>
    <row r="80" spans="1:26" ht="15.75" customHeight="1">
      <c r="A80" s="135"/>
      <c r="B80" s="6"/>
      <c r="C80" s="5"/>
      <c r="D80" s="6"/>
      <c r="E80" s="5"/>
      <c r="F80" s="6"/>
      <c r="G80" s="6"/>
      <c r="H80" s="5"/>
      <c r="I80" s="5"/>
      <c r="J80" s="5"/>
      <c r="K80" s="5"/>
      <c r="L80" s="5"/>
      <c r="M80" s="5"/>
      <c r="N80" s="5"/>
      <c r="O80" s="5"/>
      <c r="P80" s="5"/>
      <c r="Q80" s="5"/>
      <c r="R80" s="5"/>
      <c r="S80" s="5"/>
      <c r="T80" s="5"/>
      <c r="U80" s="5"/>
      <c r="V80" s="5"/>
      <c r="W80" s="5"/>
      <c r="X80" s="5"/>
      <c r="Y80" s="5"/>
      <c r="Z80" s="5"/>
    </row>
    <row r="81" spans="1:26" ht="15.75" customHeight="1">
      <c r="A81" s="135"/>
      <c r="B81" s="6"/>
      <c r="C81" s="5"/>
      <c r="D81" s="6"/>
      <c r="E81" s="5"/>
      <c r="F81" s="6"/>
      <c r="G81" s="6"/>
      <c r="H81" s="5"/>
      <c r="I81" s="5"/>
      <c r="J81" s="5"/>
      <c r="K81" s="5"/>
      <c r="L81" s="5"/>
      <c r="M81" s="5"/>
      <c r="N81" s="5"/>
      <c r="O81" s="5"/>
      <c r="P81" s="5"/>
      <c r="Q81" s="5"/>
      <c r="R81" s="5"/>
      <c r="S81" s="5"/>
      <c r="T81" s="5"/>
      <c r="U81" s="5"/>
      <c r="V81" s="5"/>
      <c r="W81" s="5"/>
      <c r="X81" s="5"/>
      <c r="Y81" s="5"/>
      <c r="Z81" s="5"/>
    </row>
    <row r="82" spans="1:26" ht="15.75" customHeight="1">
      <c r="A82" s="135"/>
      <c r="B82" s="6"/>
      <c r="C82" s="5"/>
      <c r="D82" s="6"/>
      <c r="E82" s="5"/>
      <c r="F82" s="6"/>
      <c r="G82" s="6"/>
      <c r="H82" s="5"/>
      <c r="I82" s="5"/>
      <c r="J82" s="5"/>
      <c r="K82" s="5"/>
      <c r="L82" s="5"/>
      <c r="M82" s="5"/>
      <c r="N82" s="5"/>
      <c r="O82" s="5"/>
      <c r="P82" s="5"/>
      <c r="Q82" s="5"/>
      <c r="R82" s="5"/>
      <c r="S82" s="5"/>
      <c r="T82" s="5"/>
      <c r="U82" s="5"/>
      <c r="V82" s="5"/>
      <c r="W82" s="5"/>
      <c r="X82" s="5"/>
      <c r="Y82" s="5"/>
      <c r="Z82" s="5"/>
    </row>
    <row r="83" spans="1:26" ht="15.75" customHeight="1">
      <c r="A83" s="135"/>
      <c r="B83" s="6"/>
      <c r="C83" s="5"/>
      <c r="D83" s="6"/>
      <c r="E83" s="5"/>
      <c r="F83" s="6"/>
      <c r="G83" s="6"/>
      <c r="H83" s="5"/>
      <c r="I83" s="5"/>
      <c r="J83" s="5"/>
      <c r="K83" s="5"/>
      <c r="L83" s="5"/>
      <c r="M83" s="5"/>
      <c r="N83" s="5"/>
      <c r="O83" s="5"/>
      <c r="P83" s="5"/>
      <c r="Q83" s="5"/>
      <c r="R83" s="5"/>
      <c r="S83" s="5"/>
      <c r="T83" s="5"/>
      <c r="U83" s="5"/>
      <c r="V83" s="5"/>
      <c r="W83" s="5"/>
      <c r="X83" s="5"/>
      <c r="Y83" s="5"/>
      <c r="Z83" s="5"/>
    </row>
    <row r="84" spans="1:26" ht="15.75" customHeight="1">
      <c r="A84" s="135"/>
      <c r="B84" s="6"/>
      <c r="C84" s="5"/>
      <c r="D84" s="6"/>
      <c r="E84" s="5"/>
      <c r="F84" s="6"/>
      <c r="G84" s="6"/>
      <c r="H84" s="5"/>
      <c r="I84" s="5"/>
      <c r="J84" s="5"/>
      <c r="K84" s="5"/>
      <c r="L84" s="5"/>
      <c r="M84" s="5"/>
      <c r="N84" s="5"/>
      <c r="O84" s="5"/>
      <c r="P84" s="5"/>
      <c r="Q84" s="5"/>
      <c r="R84" s="5"/>
      <c r="S84" s="5"/>
      <c r="T84" s="5"/>
      <c r="U84" s="5"/>
      <c r="V84" s="5"/>
      <c r="W84" s="5"/>
      <c r="X84" s="5"/>
      <c r="Y84" s="5"/>
      <c r="Z84" s="5"/>
    </row>
    <row r="85" spans="1:26" ht="15.75" customHeight="1">
      <c r="A85" s="135"/>
      <c r="B85" s="6"/>
      <c r="C85" s="5"/>
      <c r="D85" s="6"/>
      <c r="E85" s="5"/>
      <c r="F85" s="6"/>
      <c r="G85" s="6"/>
      <c r="H85" s="5"/>
      <c r="I85" s="5"/>
      <c r="J85" s="5"/>
      <c r="K85" s="5"/>
      <c r="L85" s="5"/>
      <c r="M85" s="5"/>
      <c r="N85" s="5"/>
      <c r="O85" s="5"/>
      <c r="P85" s="5"/>
      <c r="Q85" s="5"/>
      <c r="R85" s="5"/>
      <c r="S85" s="5"/>
      <c r="T85" s="5"/>
      <c r="U85" s="5"/>
      <c r="V85" s="5"/>
      <c r="W85" s="5"/>
      <c r="X85" s="5"/>
      <c r="Y85" s="5"/>
      <c r="Z85" s="5"/>
    </row>
    <row r="86" spans="1:26" ht="15.75" customHeight="1">
      <c r="A86" s="135"/>
      <c r="B86" s="6"/>
      <c r="C86" s="5"/>
      <c r="D86" s="6"/>
      <c r="E86" s="5"/>
      <c r="F86" s="6"/>
      <c r="G86" s="6"/>
      <c r="H86" s="5"/>
      <c r="I86" s="5"/>
      <c r="J86" s="5"/>
      <c r="K86" s="5"/>
      <c r="L86" s="5"/>
      <c r="M86" s="5"/>
      <c r="N86" s="5"/>
      <c r="O86" s="5"/>
      <c r="P86" s="5"/>
      <c r="Q86" s="5"/>
      <c r="R86" s="5"/>
      <c r="S86" s="5"/>
      <c r="T86" s="5"/>
      <c r="U86" s="5"/>
      <c r="V86" s="5"/>
      <c r="W86" s="5"/>
      <c r="X86" s="5"/>
      <c r="Y86" s="5"/>
      <c r="Z86" s="5"/>
    </row>
    <row r="87" spans="1:26" ht="15.75" customHeight="1">
      <c r="A87" s="135"/>
      <c r="B87" s="6"/>
      <c r="C87" s="5"/>
      <c r="D87" s="6"/>
      <c r="E87" s="5"/>
      <c r="F87" s="6"/>
      <c r="G87" s="6"/>
      <c r="H87" s="5"/>
      <c r="I87" s="5"/>
      <c r="J87" s="5"/>
      <c r="K87" s="5"/>
      <c r="L87" s="5"/>
      <c r="M87" s="5"/>
      <c r="N87" s="5"/>
      <c r="O87" s="5"/>
      <c r="P87" s="5"/>
      <c r="Q87" s="5"/>
      <c r="R87" s="5"/>
      <c r="S87" s="5"/>
      <c r="T87" s="5"/>
      <c r="U87" s="5"/>
      <c r="V87" s="5"/>
      <c r="W87" s="5"/>
      <c r="X87" s="5"/>
      <c r="Y87" s="5"/>
      <c r="Z87" s="5"/>
    </row>
    <row r="88" spans="1:26" ht="15.75" customHeight="1">
      <c r="A88" s="135"/>
      <c r="B88" s="6"/>
      <c r="C88" s="5"/>
      <c r="D88" s="6"/>
      <c r="E88" s="5"/>
      <c r="F88" s="6"/>
      <c r="G88" s="6"/>
      <c r="H88" s="5"/>
      <c r="I88" s="5"/>
      <c r="J88" s="5"/>
      <c r="K88" s="5"/>
      <c r="L88" s="5"/>
      <c r="M88" s="5"/>
      <c r="N88" s="5"/>
      <c r="O88" s="5"/>
      <c r="P88" s="5"/>
      <c r="Q88" s="5"/>
      <c r="R88" s="5"/>
      <c r="S88" s="5"/>
      <c r="T88" s="5"/>
      <c r="U88" s="5"/>
      <c r="V88" s="5"/>
      <c r="W88" s="5"/>
      <c r="X88" s="5"/>
      <c r="Y88" s="5"/>
      <c r="Z88" s="5"/>
    </row>
    <row r="89" spans="1:26" ht="15.75" customHeight="1">
      <c r="A89" s="135"/>
      <c r="B89" s="6"/>
      <c r="C89" s="5"/>
      <c r="D89" s="6"/>
      <c r="E89" s="5"/>
      <c r="F89" s="6"/>
      <c r="G89" s="6"/>
      <c r="H89" s="5"/>
      <c r="I89" s="5"/>
      <c r="J89" s="5"/>
      <c r="K89" s="5"/>
      <c r="L89" s="5"/>
      <c r="M89" s="5"/>
      <c r="N89" s="5"/>
      <c r="O89" s="5"/>
      <c r="P89" s="5"/>
      <c r="Q89" s="5"/>
      <c r="R89" s="5"/>
      <c r="S89" s="5"/>
      <c r="T89" s="5"/>
      <c r="U89" s="5"/>
      <c r="V89" s="5"/>
      <c r="W89" s="5"/>
      <c r="X89" s="5"/>
      <c r="Y89" s="5"/>
      <c r="Z89" s="5"/>
    </row>
    <row r="90" spans="1:26" ht="15.75" customHeight="1">
      <c r="A90" s="135"/>
      <c r="B90" s="6"/>
      <c r="C90" s="5"/>
      <c r="D90" s="6"/>
      <c r="E90" s="5"/>
      <c r="F90" s="6"/>
      <c r="G90" s="6"/>
      <c r="H90" s="5"/>
      <c r="I90" s="5"/>
      <c r="J90" s="5"/>
      <c r="K90" s="5"/>
      <c r="L90" s="5"/>
      <c r="M90" s="5"/>
      <c r="N90" s="5"/>
      <c r="O90" s="5"/>
      <c r="P90" s="5"/>
      <c r="Q90" s="5"/>
      <c r="R90" s="5"/>
      <c r="S90" s="5"/>
      <c r="T90" s="5"/>
      <c r="U90" s="5"/>
      <c r="V90" s="5"/>
      <c r="W90" s="5"/>
      <c r="X90" s="5"/>
      <c r="Y90" s="5"/>
      <c r="Z90" s="5"/>
    </row>
    <row r="91" spans="1:26" ht="15.75" customHeight="1">
      <c r="A91" s="135"/>
      <c r="B91" s="6"/>
      <c r="C91" s="5"/>
      <c r="D91" s="6"/>
      <c r="E91" s="5"/>
      <c r="F91" s="6"/>
      <c r="G91" s="6"/>
      <c r="H91" s="5"/>
      <c r="I91" s="5"/>
      <c r="J91" s="5"/>
      <c r="K91" s="5"/>
      <c r="L91" s="5"/>
      <c r="M91" s="5"/>
      <c r="N91" s="5"/>
      <c r="O91" s="5"/>
      <c r="P91" s="5"/>
      <c r="Q91" s="5"/>
      <c r="R91" s="5"/>
      <c r="S91" s="5"/>
      <c r="T91" s="5"/>
      <c r="U91" s="5"/>
      <c r="V91" s="5"/>
      <c r="W91" s="5"/>
      <c r="X91" s="5"/>
      <c r="Y91" s="5"/>
      <c r="Z91" s="5"/>
    </row>
    <row r="92" spans="1:26" ht="15.75" customHeight="1">
      <c r="A92" s="135"/>
      <c r="B92" s="6"/>
      <c r="C92" s="5"/>
      <c r="D92" s="6"/>
      <c r="E92" s="5"/>
      <c r="F92" s="6"/>
      <c r="G92" s="6"/>
      <c r="H92" s="5"/>
      <c r="I92" s="5"/>
      <c r="J92" s="5"/>
      <c r="K92" s="5"/>
      <c r="L92" s="5"/>
      <c r="M92" s="5"/>
      <c r="N92" s="5"/>
      <c r="O92" s="5"/>
      <c r="P92" s="5"/>
      <c r="Q92" s="5"/>
      <c r="R92" s="5"/>
      <c r="S92" s="5"/>
      <c r="T92" s="5"/>
      <c r="U92" s="5"/>
      <c r="V92" s="5"/>
      <c r="W92" s="5"/>
      <c r="X92" s="5"/>
      <c r="Y92" s="5"/>
      <c r="Z92" s="5"/>
    </row>
    <row r="93" spans="1:26" ht="15.75" customHeight="1">
      <c r="A93" s="135"/>
      <c r="B93" s="6"/>
      <c r="C93" s="5"/>
      <c r="D93" s="6"/>
      <c r="E93" s="5"/>
      <c r="F93" s="6"/>
      <c r="G93" s="6"/>
      <c r="H93" s="5"/>
      <c r="I93" s="5"/>
      <c r="J93" s="5"/>
      <c r="K93" s="5"/>
      <c r="L93" s="5"/>
      <c r="M93" s="5"/>
      <c r="N93" s="5"/>
      <c r="O93" s="5"/>
      <c r="P93" s="5"/>
      <c r="Q93" s="5"/>
      <c r="R93" s="5"/>
      <c r="S93" s="5"/>
      <c r="T93" s="5"/>
      <c r="U93" s="5"/>
      <c r="V93" s="5"/>
      <c r="W93" s="5"/>
      <c r="X93" s="5"/>
      <c r="Y93" s="5"/>
      <c r="Z93" s="5"/>
    </row>
    <row r="94" spans="1:26" ht="15.75" customHeight="1">
      <c r="A94" s="135"/>
      <c r="B94" s="6"/>
      <c r="C94" s="5"/>
      <c r="D94" s="6"/>
      <c r="E94" s="5"/>
      <c r="F94" s="6"/>
      <c r="G94" s="6"/>
      <c r="H94" s="5"/>
      <c r="I94" s="5"/>
      <c r="J94" s="5"/>
      <c r="K94" s="5"/>
      <c r="L94" s="5"/>
      <c r="M94" s="5"/>
      <c r="N94" s="5"/>
      <c r="O94" s="5"/>
      <c r="P94" s="5"/>
      <c r="Q94" s="5"/>
      <c r="R94" s="5"/>
      <c r="S94" s="5"/>
      <c r="T94" s="5"/>
      <c r="U94" s="5"/>
      <c r="V94" s="5"/>
      <c r="W94" s="5"/>
      <c r="X94" s="5"/>
      <c r="Y94" s="5"/>
      <c r="Z94" s="5"/>
    </row>
    <row r="95" spans="1:26" ht="15.75" customHeight="1">
      <c r="A95" s="135"/>
      <c r="B95" s="6"/>
      <c r="C95" s="5"/>
      <c r="D95" s="6"/>
      <c r="E95" s="5"/>
      <c r="F95" s="6"/>
      <c r="G95" s="6"/>
      <c r="H95" s="5"/>
      <c r="I95" s="5"/>
      <c r="J95" s="5"/>
      <c r="K95" s="5"/>
      <c r="L95" s="5"/>
      <c r="M95" s="5"/>
      <c r="N95" s="5"/>
      <c r="O95" s="5"/>
      <c r="P95" s="5"/>
      <c r="Q95" s="5"/>
      <c r="R95" s="5"/>
      <c r="S95" s="5"/>
      <c r="T95" s="5"/>
      <c r="U95" s="5"/>
      <c r="V95" s="5"/>
      <c r="W95" s="5"/>
      <c r="X95" s="5"/>
      <c r="Y95" s="5"/>
      <c r="Z95" s="5"/>
    </row>
    <row r="96" spans="1:26" ht="15.75" customHeight="1">
      <c r="A96" s="135"/>
      <c r="B96" s="6"/>
      <c r="C96" s="5"/>
      <c r="D96" s="6"/>
      <c r="E96" s="5"/>
      <c r="F96" s="6"/>
      <c r="G96" s="6"/>
      <c r="H96" s="5"/>
      <c r="I96" s="5"/>
      <c r="J96" s="5"/>
      <c r="K96" s="5"/>
      <c r="L96" s="5"/>
      <c r="M96" s="5"/>
      <c r="N96" s="5"/>
      <c r="O96" s="5"/>
      <c r="P96" s="5"/>
      <c r="Q96" s="5"/>
      <c r="R96" s="5"/>
      <c r="S96" s="5"/>
      <c r="T96" s="5"/>
      <c r="U96" s="5"/>
      <c r="V96" s="5"/>
      <c r="W96" s="5"/>
      <c r="X96" s="5"/>
      <c r="Y96" s="5"/>
      <c r="Z96" s="5"/>
    </row>
    <row r="97" spans="1:26" ht="15.75" customHeight="1">
      <c r="A97" s="135"/>
      <c r="B97" s="6"/>
      <c r="C97" s="5"/>
      <c r="D97" s="6"/>
      <c r="E97" s="5"/>
      <c r="F97" s="6"/>
      <c r="G97" s="6"/>
      <c r="H97" s="5"/>
      <c r="I97" s="5"/>
      <c r="J97" s="5"/>
      <c r="K97" s="5"/>
      <c r="L97" s="5"/>
      <c r="M97" s="5"/>
      <c r="N97" s="5"/>
      <c r="O97" s="5"/>
      <c r="P97" s="5"/>
      <c r="Q97" s="5"/>
      <c r="R97" s="5"/>
      <c r="S97" s="5"/>
      <c r="T97" s="5"/>
      <c r="U97" s="5"/>
      <c r="V97" s="5"/>
      <c r="W97" s="5"/>
      <c r="X97" s="5"/>
      <c r="Y97" s="5"/>
      <c r="Z97" s="5"/>
    </row>
    <row r="98" spans="1:26" ht="15.75" customHeight="1">
      <c r="A98" s="135"/>
      <c r="B98" s="6"/>
      <c r="C98" s="5"/>
      <c r="D98" s="6"/>
      <c r="E98" s="5"/>
      <c r="F98" s="6"/>
      <c r="G98" s="6"/>
      <c r="H98" s="5"/>
      <c r="I98" s="5"/>
      <c r="J98" s="5"/>
      <c r="K98" s="5"/>
      <c r="L98" s="5"/>
      <c r="M98" s="5"/>
      <c r="N98" s="5"/>
      <c r="O98" s="5"/>
      <c r="P98" s="5"/>
      <c r="Q98" s="5"/>
      <c r="R98" s="5"/>
      <c r="S98" s="5"/>
      <c r="T98" s="5"/>
      <c r="U98" s="5"/>
      <c r="V98" s="5"/>
      <c r="W98" s="5"/>
      <c r="X98" s="5"/>
      <c r="Y98" s="5"/>
      <c r="Z98" s="5"/>
    </row>
    <row r="99" spans="1:26" ht="15.75" customHeight="1">
      <c r="A99" s="135"/>
      <c r="B99" s="6"/>
      <c r="C99" s="5"/>
      <c r="D99" s="6"/>
      <c r="E99" s="5"/>
      <c r="F99" s="6"/>
      <c r="G99" s="6"/>
      <c r="H99" s="5"/>
      <c r="I99" s="5"/>
      <c r="J99" s="5"/>
      <c r="K99" s="5"/>
      <c r="L99" s="5"/>
      <c r="M99" s="5"/>
      <c r="N99" s="5"/>
      <c r="O99" s="5"/>
      <c r="P99" s="5"/>
      <c r="Q99" s="5"/>
      <c r="R99" s="5"/>
      <c r="S99" s="5"/>
      <c r="T99" s="5"/>
      <c r="U99" s="5"/>
      <c r="V99" s="5"/>
      <c r="W99" s="5"/>
      <c r="X99" s="5"/>
      <c r="Y99" s="5"/>
      <c r="Z99" s="5"/>
    </row>
    <row r="100" spans="1:26" ht="15.75" customHeight="1">
      <c r="A100" s="135"/>
      <c r="B100" s="6"/>
      <c r="C100" s="5"/>
      <c r="D100" s="6"/>
      <c r="E100" s="5"/>
      <c r="F100" s="6"/>
      <c r="G100" s="6"/>
      <c r="H100" s="5"/>
      <c r="I100" s="5"/>
      <c r="J100" s="5"/>
      <c r="K100" s="5"/>
      <c r="L100" s="5"/>
      <c r="M100" s="5"/>
      <c r="N100" s="5"/>
      <c r="O100" s="5"/>
      <c r="P100" s="5"/>
      <c r="Q100" s="5"/>
      <c r="R100" s="5"/>
      <c r="S100" s="5"/>
      <c r="T100" s="5"/>
      <c r="U100" s="5"/>
      <c r="V100" s="5"/>
      <c r="W100" s="5"/>
      <c r="X100" s="5"/>
      <c r="Y100" s="5"/>
      <c r="Z100" s="5"/>
    </row>
    <row r="101" spans="1:26" ht="15.75" customHeight="1">
      <c r="A101" s="135"/>
      <c r="B101" s="6"/>
      <c r="C101" s="5"/>
      <c r="D101" s="6"/>
      <c r="E101" s="5"/>
      <c r="F101" s="6"/>
      <c r="G101" s="6"/>
      <c r="H101" s="5"/>
      <c r="I101" s="5"/>
      <c r="J101" s="5"/>
      <c r="K101" s="5"/>
      <c r="L101" s="5"/>
      <c r="M101" s="5"/>
      <c r="N101" s="5"/>
      <c r="O101" s="5"/>
      <c r="P101" s="5"/>
      <c r="Q101" s="5"/>
      <c r="R101" s="5"/>
      <c r="S101" s="5"/>
      <c r="T101" s="5"/>
      <c r="U101" s="5"/>
      <c r="V101" s="5"/>
      <c r="W101" s="5"/>
      <c r="X101" s="5"/>
      <c r="Y101" s="5"/>
      <c r="Z101" s="5"/>
    </row>
    <row r="102" spans="1:26" ht="15.75" customHeight="1">
      <c r="A102" s="135"/>
      <c r="B102" s="6"/>
      <c r="C102" s="5"/>
      <c r="D102" s="6"/>
      <c r="E102" s="5"/>
      <c r="F102" s="6"/>
      <c r="G102" s="6"/>
      <c r="H102" s="5"/>
      <c r="I102" s="5"/>
      <c r="J102" s="5"/>
      <c r="K102" s="5"/>
      <c r="L102" s="5"/>
      <c r="M102" s="5"/>
      <c r="N102" s="5"/>
      <c r="O102" s="5"/>
      <c r="P102" s="5"/>
      <c r="Q102" s="5"/>
      <c r="R102" s="5"/>
      <c r="S102" s="5"/>
      <c r="T102" s="5"/>
      <c r="U102" s="5"/>
      <c r="V102" s="5"/>
      <c r="W102" s="5"/>
      <c r="X102" s="5"/>
      <c r="Y102" s="5"/>
      <c r="Z102" s="5"/>
    </row>
    <row r="103" spans="1:26" ht="15.75" customHeight="1">
      <c r="A103" s="135"/>
      <c r="B103" s="6"/>
      <c r="C103" s="5"/>
      <c r="D103" s="6"/>
      <c r="E103" s="5"/>
      <c r="F103" s="6"/>
      <c r="G103" s="6"/>
      <c r="H103" s="5"/>
      <c r="I103" s="5"/>
      <c r="J103" s="5"/>
      <c r="K103" s="5"/>
      <c r="L103" s="5"/>
      <c r="M103" s="5"/>
      <c r="N103" s="5"/>
      <c r="O103" s="5"/>
      <c r="P103" s="5"/>
      <c r="Q103" s="5"/>
      <c r="R103" s="5"/>
      <c r="S103" s="5"/>
      <c r="T103" s="5"/>
      <c r="U103" s="5"/>
      <c r="V103" s="5"/>
      <c r="W103" s="5"/>
      <c r="X103" s="5"/>
      <c r="Y103" s="5"/>
      <c r="Z103" s="5"/>
    </row>
    <row r="104" spans="1:26" ht="15.75" customHeight="1">
      <c r="A104" s="135"/>
      <c r="B104" s="6"/>
      <c r="C104" s="5"/>
      <c r="D104" s="6"/>
      <c r="E104" s="5"/>
      <c r="F104" s="6"/>
      <c r="G104" s="6"/>
      <c r="H104" s="5"/>
      <c r="I104" s="5"/>
      <c r="J104" s="5"/>
      <c r="K104" s="5"/>
      <c r="L104" s="5"/>
      <c r="M104" s="5"/>
      <c r="N104" s="5"/>
      <c r="O104" s="5"/>
      <c r="P104" s="5"/>
      <c r="Q104" s="5"/>
      <c r="R104" s="5"/>
      <c r="S104" s="5"/>
      <c r="T104" s="5"/>
      <c r="U104" s="5"/>
      <c r="V104" s="5"/>
      <c r="W104" s="5"/>
      <c r="X104" s="5"/>
      <c r="Y104" s="5"/>
      <c r="Z104" s="5"/>
    </row>
    <row r="105" spans="1:26" ht="15.75" customHeight="1">
      <c r="A105" s="135"/>
      <c r="B105" s="6"/>
      <c r="C105" s="5"/>
      <c r="D105" s="6"/>
      <c r="E105" s="5"/>
      <c r="F105" s="6"/>
      <c r="G105" s="6"/>
      <c r="H105" s="5"/>
      <c r="I105" s="5"/>
      <c r="J105" s="5"/>
      <c r="K105" s="5"/>
      <c r="L105" s="5"/>
      <c r="M105" s="5"/>
      <c r="N105" s="5"/>
      <c r="O105" s="5"/>
      <c r="P105" s="5"/>
      <c r="Q105" s="5"/>
      <c r="R105" s="5"/>
      <c r="S105" s="5"/>
      <c r="T105" s="5"/>
      <c r="U105" s="5"/>
      <c r="V105" s="5"/>
      <c r="W105" s="5"/>
      <c r="X105" s="5"/>
      <c r="Y105" s="5"/>
      <c r="Z105" s="5"/>
    </row>
    <row r="106" spans="1:26" ht="15.75" customHeight="1">
      <c r="A106" s="135"/>
      <c r="B106" s="6"/>
      <c r="C106" s="5"/>
      <c r="D106" s="6"/>
      <c r="E106" s="5"/>
      <c r="F106" s="6"/>
      <c r="G106" s="6"/>
      <c r="H106" s="5"/>
      <c r="I106" s="5"/>
      <c r="J106" s="5"/>
      <c r="K106" s="5"/>
      <c r="L106" s="5"/>
      <c r="M106" s="5"/>
      <c r="N106" s="5"/>
      <c r="O106" s="5"/>
      <c r="P106" s="5"/>
      <c r="Q106" s="5"/>
      <c r="R106" s="5"/>
      <c r="S106" s="5"/>
      <c r="T106" s="5"/>
      <c r="U106" s="5"/>
      <c r="V106" s="5"/>
      <c r="W106" s="5"/>
      <c r="X106" s="5"/>
      <c r="Y106" s="5"/>
      <c r="Z106" s="5"/>
    </row>
    <row r="107" spans="1:26" ht="15.75" customHeight="1">
      <c r="A107" s="135"/>
      <c r="B107" s="6"/>
      <c r="C107" s="5"/>
      <c r="D107" s="6"/>
      <c r="E107" s="5"/>
      <c r="F107" s="6"/>
      <c r="G107" s="6"/>
      <c r="H107" s="5"/>
      <c r="I107" s="5"/>
      <c r="J107" s="5"/>
      <c r="K107" s="5"/>
      <c r="L107" s="5"/>
      <c r="M107" s="5"/>
      <c r="N107" s="5"/>
      <c r="O107" s="5"/>
      <c r="P107" s="5"/>
      <c r="Q107" s="5"/>
      <c r="R107" s="5"/>
      <c r="S107" s="5"/>
      <c r="T107" s="5"/>
      <c r="U107" s="5"/>
      <c r="V107" s="5"/>
      <c r="W107" s="5"/>
      <c r="X107" s="5"/>
      <c r="Y107" s="5"/>
      <c r="Z107" s="5"/>
    </row>
    <row r="108" spans="1:26" ht="15.75" customHeight="1">
      <c r="A108" s="135"/>
      <c r="B108" s="6"/>
      <c r="C108" s="5"/>
      <c r="D108" s="6"/>
      <c r="E108" s="5"/>
      <c r="F108" s="6"/>
      <c r="G108" s="6"/>
      <c r="H108" s="5"/>
      <c r="I108" s="5"/>
      <c r="J108" s="5"/>
      <c r="K108" s="5"/>
      <c r="L108" s="5"/>
      <c r="M108" s="5"/>
      <c r="N108" s="5"/>
      <c r="O108" s="5"/>
      <c r="P108" s="5"/>
      <c r="Q108" s="5"/>
      <c r="R108" s="5"/>
      <c r="S108" s="5"/>
      <c r="T108" s="5"/>
      <c r="U108" s="5"/>
      <c r="V108" s="5"/>
      <c r="W108" s="5"/>
      <c r="X108" s="5"/>
      <c r="Y108" s="5"/>
      <c r="Z108" s="5"/>
    </row>
    <row r="109" spans="1:26" ht="15.75" customHeight="1">
      <c r="A109" s="135"/>
      <c r="B109" s="6"/>
      <c r="C109" s="5"/>
      <c r="D109" s="6"/>
      <c r="E109" s="5"/>
      <c r="F109" s="6"/>
      <c r="G109" s="6"/>
      <c r="H109" s="5"/>
      <c r="I109" s="5"/>
      <c r="J109" s="5"/>
      <c r="K109" s="5"/>
      <c r="L109" s="5"/>
      <c r="M109" s="5"/>
      <c r="N109" s="5"/>
      <c r="O109" s="5"/>
      <c r="P109" s="5"/>
      <c r="Q109" s="5"/>
      <c r="R109" s="5"/>
      <c r="S109" s="5"/>
      <c r="T109" s="5"/>
      <c r="U109" s="5"/>
      <c r="V109" s="5"/>
      <c r="W109" s="5"/>
      <c r="X109" s="5"/>
      <c r="Y109" s="5"/>
      <c r="Z109" s="5"/>
    </row>
    <row r="110" spans="1:26" ht="15.75" customHeight="1">
      <c r="A110" s="135"/>
      <c r="B110" s="6"/>
      <c r="C110" s="5"/>
      <c r="D110" s="6"/>
      <c r="E110" s="5"/>
      <c r="F110" s="6"/>
      <c r="G110" s="6"/>
      <c r="H110" s="5"/>
      <c r="I110" s="5"/>
      <c r="J110" s="5"/>
      <c r="K110" s="5"/>
      <c r="L110" s="5"/>
      <c r="M110" s="5"/>
      <c r="N110" s="5"/>
      <c r="O110" s="5"/>
      <c r="P110" s="5"/>
      <c r="Q110" s="5"/>
      <c r="R110" s="5"/>
      <c r="S110" s="5"/>
      <c r="T110" s="5"/>
      <c r="U110" s="5"/>
      <c r="V110" s="5"/>
      <c r="W110" s="5"/>
      <c r="X110" s="5"/>
      <c r="Y110" s="5"/>
      <c r="Z110" s="5"/>
    </row>
    <row r="111" spans="1:26" ht="15.75" customHeight="1">
      <c r="A111" s="135"/>
      <c r="B111" s="6"/>
      <c r="C111" s="5"/>
      <c r="D111" s="6"/>
      <c r="E111" s="5"/>
      <c r="F111" s="6"/>
      <c r="G111" s="6"/>
      <c r="H111" s="5"/>
      <c r="I111" s="5"/>
      <c r="J111" s="5"/>
      <c r="K111" s="5"/>
      <c r="L111" s="5"/>
      <c r="M111" s="5"/>
      <c r="N111" s="5"/>
      <c r="O111" s="5"/>
      <c r="P111" s="5"/>
      <c r="Q111" s="5"/>
      <c r="R111" s="5"/>
      <c r="S111" s="5"/>
      <c r="T111" s="5"/>
      <c r="U111" s="5"/>
      <c r="V111" s="5"/>
      <c r="W111" s="5"/>
      <c r="X111" s="5"/>
      <c r="Y111" s="5"/>
      <c r="Z111" s="5"/>
    </row>
    <row r="112" spans="1:26" ht="15.75" customHeight="1">
      <c r="A112" s="135"/>
      <c r="B112" s="6"/>
      <c r="C112" s="5"/>
      <c r="D112" s="6"/>
      <c r="E112" s="5"/>
      <c r="F112" s="6"/>
      <c r="G112" s="6"/>
      <c r="H112" s="5"/>
      <c r="I112" s="5"/>
      <c r="J112" s="5"/>
      <c r="K112" s="5"/>
      <c r="L112" s="5"/>
      <c r="M112" s="5"/>
      <c r="N112" s="5"/>
      <c r="O112" s="5"/>
      <c r="P112" s="5"/>
      <c r="Q112" s="5"/>
      <c r="R112" s="5"/>
      <c r="S112" s="5"/>
      <c r="T112" s="5"/>
      <c r="U112" s="5"/>
      <c r="V112" s="5"/>
      <c r="W112" s="5"/>
      <c r="X112" s="5"/>
      <c r="Y112" s="5"/>
      <c r="Z112" s="5"/>
    </row>
    <row r="113" spans="1:26" ht="15.75" customHeight="1">
      <c r="A113" s="135"/>
      <c r="B113" s="6"/>
      <c r="C113" s="5"/>
      <c r="D113" s="6"/>
      <c r="E113" s="5"/>
      <c r="F113" s="6"/>
      <c r="G113" s="6"/>
      <c r="H113" s="5"/>
      <c r="I113" s="5"/>
      <c r="J113" s="5"/>
      <c r="K113" s="5"/>
      <c r="L113" s="5"/>
      <c r="M113" s="5"/>
      <c r="N113" s="5"/>
      <c r="O113" s="5"/>
      <c r="P113" s="5"/>
      <c r="Q113" s="5"/>
      <c r="R113" s="5"/>
      <c r="S113" s="5"/>
      <c r="T113" s="5"/>
      <c r="U113" s="5"/>
      <c r="V113" s="5"/>
      <c r="W113" s="5"/>
      <c r="X113" s="5"/>
      <c r="Y113" s="5"/>
      <c r="Z113" s="5"/>
    </row>
    <row r="114" spans="1:26" ht="15.75" customHeight="1">
      <c r="A114" s="135"/>
      <c r="B114" s="6"/>
      <c r="C114" s="5"/>
      <c r="D114" s="6"/>
      <c r="E114" s="5"/>
      <c r="F114" s="6"/>
      <c r="G114" s="6"/>
      <c r="H114" s="5"/>
      <c r="I114" s="5"/>
      <c r="J114" s="5"/>
      <c r="K114" s="5"/>
      <c r="L114" s="5"/>
      <c r="M114" s="5"/>
      <c r="N114" s="5"/>
      <c r="O114" s="5"/>
      <c r="P114" s="5"/>
      <c r="Q114" s="5"/>
      <c r="R114" s="5"/>
      <c r="S114" s="5"/>
      <c r="T114" s="5"/>
      <c r="U114" s="5"/>
      <c r="V114" s="5"/>
      <c r="W114" s="5"/>
      <c r="X114" s="5"/>
      <c r="Y114" s="5"/>
      <c r="Z114" s="5"/>
    </row>
    <row r="115" spans="1:26" ht="15.75" customHeight="1">
      <c r="A115" s="135"/>
      <c r="B115" s="6"/>
      <c r="C115" s="5"/>
      <c r="D115" s="6"/>
      <c r="E115" s="5"/>
      <c r="F115" s="6"/>
      <c r="G115" s="6"/>
      <c r="H115" s="5"/>
      <c r="I115" s="5"/>
      <c r="J115" s="5"/>
      <c r="K115" s="5"/>
      <c r="L115" s="5"/>
      <c r="M115" s="5"/>
      <c r="N115" s="5"/>
      <c r="O115" s="5"/>
      <c r="P115" s="5"/>
      <c r="Q115" s="5"/>
      <c r="R115" s="5"/>
      <c r="S115" s="5"/>
      <c r="T115" s="5"/>
      <c r="U115" s="5"/>
      <c r="V115" s="5"/>
      <c r="W115" s="5"/>
      <c r="X115" s="5"/>
      <c r="Y115" s="5"/>
      <c r="Z115" s="5"/>
    </row>
    <row r="116" spans="1:26" ht="15.75" customHeight="1">
      <c r="A116" s="135"/>
      <c r="B116" s="6"/>
      <c r="C116" s="5"/>
      <c r="D116" s="6"/>
      <c r="E116" s="5"/>
      <c r="F116" s="6"/>
      <c r="G116" s="6"/>
      <c r="H116" s="5"/>
      <c r="I116" s="5"/>
      <c r="J116" s="5"/>
      <c r="K116" s="5"/>
      <c r="L116" s="5"/>
      <c r="M116" s="5"/>
      <c r="N116" s="5"/>
      <c r="O116" s="5"/>
      <c r="P116" s="5"/>
      <c r="Q116" s="5"/>
      <c r="R116" s="5"/>
      <c r="S116" s="5"/>
      <c r="T116" s="5"/>
      <c r="U116" s="5"/>
      <c r="V116" s="5"/>
      <c r="W116" s="5"/>
      <c r="X116" s="5"/>
      <c r="Y116" s="5"/>
      <c r="Z116" s="5"/>
    </row>
    <row r="117" spans="1:26" ht="15.75" customHeight="1">
      <c r="A117" s="135"/>
      <c r="B117" s="6"/>
      <c r="C117" s="5"/>
      <c r="D117" s="6"/>
      <c r="E117" s="5"/>
      <c r="F117" s="6"/>
      <c r="G117" s="6"/>
      <c r="H117" s="5"/>
      <c r="I117" s="5"/>
      <c r="J117" s="5"/>
      <c r="K117" s="5"/>
      <c r="L117" s="5"/>
      <c r="M117" s="5"/>
      <c r="N117" s="5"/>
      <c r="O117" s="5"/>
      <c r="P117" s="5"/>
      <c r="Q117" s="5"/>
      <c r="R117" s="5"/>
      <c r="S117" s="5"/>
      <c r="T117" s="5"/>
      <c r="U117" s="5"/>
      <c r="V117" s="5"/>
      <c r="W117" s="5"/>
      <c r="X117" s="5"/>
      <c r="Y117" s="5"/>
      <c r="Z117" s="5"/>
    </row>
    <row r="118" spans="1:26" ht="15.75" customHeight="1">
      <c r="A118" s="135"/>
      <c r="B118" s="6"/>
      <c r="C118" s="5"/>
      <c r="D118" s="6"/>
      <c r="E118" s="5"/>
      <c r="F118" s="6"/>
      <c r="G118" s="6"/>
      <c r="H118" s="5"/>
      <c r="I118" s="5"/>
      <c r="J118" s="5"/>
      <c r="K118" s="5"/>
      <c r="L118" s="5"/>
      <c r="M118" s="5"/>
      <c r="N118" s="5"/>
      <c r="O118" s="5"/>
      <c r="P118" s="5"/>
      <c r="Q118" s="5"/>
      <c r="R118" s="5"/>
      <c r="S118" s="5"/>
      <c r="T118" s="5"/>
      <c r="U118" s="5"/>
      <c r="V118" s="5"/>
      <c r="W118" s="5"/>
      <c r="X118" s="5"/>
      <c r="Y118" s="5"/>
      <c r="Z118" s="5"/>
    </row>
    <row r="119" spans="1:26" ht="15.75" customHeight="1">
      <c r="A119" s="135"/>
      <c r="B119" s="6"/>
      <c r="C119" s="5"/>
      <c r="D119" s="6"/>
      <c r="E119" s="5"/>
      <c r="F119" s="6"/>
      <c r="G119" s="6"/>
      <c r="H119" s="5"/>
      <c r="I119" s="5"/>
      <c r="J119" s="5"/>
      <c r="K119" s="5"/>
      <c r="L119" s="5"/>
      <c r="M119" s="5"/>
      <c r="N119" s="5"/>
      <c r="O119" s="5"/>
      <c r="P119" s="5"/>
      <c r="Q119" s="5"/>
      <c r="R119" s="5"/>
      <c r="S119" s="5"/>
      <c r="T119" s="5"/>
      <c r="U119" s="5"/>
      <c r="V119" s="5"/>
      <c r="W119" s="5"/>
      <c r="X119" s="5"/>
      <c r="Y119" s="5"/>
      <c r="Z119" s="5"/>
    </row>
    <row r="120" spans="1:26" ht="15.75" customHeight="1">
      <c r="A120" s="135"/>
      <c r="B120" s="6"/>
      <c r="C120" s="5"/>
      <c r="D120" s="6"/>
      <c r="E120" s="5"/>
      <c r="F120" s="6"/>
      <c r="G120" s="6"/>
      <c r="H120" s="5"/>
      <c r="I120" s="5"/>
      <c r="J120" s="5"/>
      <c r="K120" s="5"/>
      <c r="L120" s="5"/>
      <c r="M120" s="5"/>
      <c r="N120" s="5"/>
      <c r="O120" s="5"/>
      <c r="P120" s="5"/>
      <c r="Q120" s="5"/>
      <c r="R120" s="5"/>
      <c r="S120" s="5"/>
      <c r="T120" s="5"/>
      <c r="U120" s="5"/>
      <c r="V120" s="5"/>
      <c r="W120" s="5"/>
      <c r="X120" s="5"/>
      <c r="Y120" s="5"/>
      <c r="Z120" s="5"/>
    </row>
    <row r="121" spans="1:26" ht="15.75" customHeight="1">
      <c r="A121" s="135"/>
      <c r="B121" s="6"/>
      <c r="C121" s="5"/>
      <c r="D121" s="6"/>
      <c r="E121" s="5"/>
      <c r="F121" s="6"/>
      <c r="G121" s="6"/>
      <c r="H121" s="5"/>
      <c r="I121" s="5"/>
      <c r="J121" s="5"/>
      <c r="K121" s="5"/>
      <c r="L121" s="5"/>
      <c r="M121" s="5"/>
      <c r="N121" s="5"/>
      <c r="O121" s="5"/>
      <c r="P121" s="5"/>
      <c r="Q121" s="5"/>
      <c r="R121" s="5"/>
      <c r="S121" s="5"/>
      <c r="T121" s="5"/>
      <c r="U121" s="5"/>
      <c r="V121" s="5"/>
      <c r="W121" s="5"/>
      <c r="X121" s="5"/>
      <c r="Y121" s="5"/>
      <c r="Z121" s="5"/>
    </row>
    <row r="122" spans="1:26" ht="15.75" customHeight="1">
      <c r="A122" s="135"/>
      <c r="B122" s="6"/>
      <c r="C122" s="5"/>
      <c r="D122" s="6"/>
      <c r="E122" s="5"/>
      <c r="F122" s="6"/>
      <c r="G122" s="6"/>
      <c r="H122" s="5"/>
      <c r="I122" s="5"/>
      <c r="J122" s="5"/>
      <c r="K122" s="5"/>
      <c r="L122" s="5"/>
      <c r="M122" s="5"/>
      <c r="N122" s="5"/>
      <c r="O122" s="5"/>
      <c r="P122" s="5"/>
      <c r="Q122" s="5"/>
      <c r="R122" s="5"/>
      <c r="S122" s="5"/>
      <c r="T122" s="5"/>
      <c r="U122" s="5"/>
      <c r="V122" s="5"/>
      <c r="W122" s="5"/>
      <c r="X122" s="5"/>
      <c r="Y122" s="5"/>
      <c r="Z122" s="5"/>
    </row>
    <row r="123" spans="1:26" ht="15.75" customHeight="1">
      <c r="A123" s="135"/>
      <c r="B123" s="6"/>
      <c r="C123" s="5"/>
      <c r="D123" s="6"/>
      <c r="E123" s="5"/>
      <c r="F123" s="6"/>
      <c r="G123" s="6"/>
      <c r="H123" s="5"/>
      <c r="I123" s="5"/>
      <c r="J123" s="5"/>
      <c r="K123" s="5"/>
      <c r="L123" s="5"/>
      <c r="M123" s="5"/>
      <c r="N123" s="5"/>
      <c r="O123" s="5"/>
      <c r="P123" s="5"/>
      <c r="Q123" s="5"/>
      <c r="R123" s="5"/>
      <c r="S123" s="5"/>
      <c r="T123" s="5"/>
      <c r="U123" s="5"/>
      <c r="V123" s="5"/>
      <c r="W123" s="5"/>
      <c r="X123" s="5"/>
      <c r="Y123" s="5"/>
      <c r="Z123" s="5"/>
    </row>
    <row r="124" spans="1:26" ht="15.75" customHeight="1">
      <c r="A124" s="135"/>
      <c r="B124" s="6"/>
      <c r="C124" s="5"/>
      <c r="D124" s="6"/>
      <c r="E124" s="5"/>
      <c r="F124" s="6"/>
      <c r="G124" s="6"/>
      <c r="H124" s="5"/>
      <c r="I124" s="5"/>
      <c r="J124" s="5"/>
      <c r="K124" s="5"/>
      <c r="L124" s="5"/>
      <c r="M124" s="5"/>
      <c r="N124" s="5"/>
      <c r="O124" s="5"/>
      <c r="P124" s="5"/>
      <c r="Q124" s="5"/>
      <c r="R124" s="5"/>
      <c r="S124" s="5"/>
      <c r="T124" s="5"/>
      <c r="U124" s="5"/>
      <c r="V124" s="5"/>
      <c r="W124" s="5"/>
      <c r="X124" s="5"/>
      <c r="Y124" s="5"/>
      <c r="Z124" s="5"/>
    </row>
    <row r="125" spans="1:26" ht="15.75" customHeight="1">
      <c r="A125" s="135"/>
      <c r="B125" s="6"/>
      <c r="C125" s="5"/>
      <c r="D125" s="6"/>
      <c r="E125" s="5"/>
      <c r="F125" s="6"/>
      <c r="G125" s="6"/>
      <c r="H125" s="5"/>
      <c r="I125" s="5"/>
      <c r="J125" s="5"/>
      <c r="K125" s="5"/>
      <c r="L125" s="5"/>
      <c r="M125" s="5"/>
      <c r="N125" s="5"/>
      <c r="O125" s="5"/>
      <c r="P125" s="5"/>
      <c r="Q125" s="5"/>
      <c r="R125" s="5"/>
      <c r="S125" s="5"/>
      <c r="T125" s="5"/>
      <c r="U125" s="5"/>
      <c r="V125" s="5"/>
      <c r="W125" s="5"/>
      <c r="X125" s="5"/>
      <c r="Y125" s="5"/>
      <c r="Z125" s="5"/>
    </row>
    <row r="126" spans="1:26" ht="15.75" customHeight="1">
      <c r="A126" s="135"/>
      <c r="B126" s="6"/>
      <c r="C126" s="5"/>
      <c r="D126" s="6"/>
      <c r="E126" s="5"/>
      <c r="F126" s="6"/>
      <c r="G126" s="6"/>
      <c r="H126" s="5"/>
      <c r="I126" s="5"/>
      <c r="J126" s="5"/>
      <c r="K126" s="5"/>
      <c r="L126" s="5"/>
      <c r="M126" s="5"/>
      <c r="N126" s="5"/>
      <c r="O126" s="5"/>
      <c r="P126" s="5"/>
      <c r="Q126" s="5"/>
      <c r="R126" s="5"/>
      <c r="S126" s="5"/>
      <c r="T126" s="5"/>
      <c r="U126" s="5"/>
      <c r="V126" s="5"/>
      <c r="W126" s="5"/>
      <c r="X126" s="5"/>
      <c r="Y126" s="5"/>
      <c r="Z126" s="5"/>
    </row>
    <row r="127" spans="1:26" ht="15.75" customHeight="1">
      <c r="A127" s="135"/>
      <c r="B127" s="6"/>
      <c r="C127" s="5"/>
      <c r="D127" s="6"/>
      <c r="E127" s="5"/>
      <c r="F127" s="6"/>
      <c r="G127" s="6"/>
      <c r="H127" s="5"/>
      <c r="I127" s="5"/>
      <c r="J127" s="5"/>
      <c r="K127" s="5"/>
      <c r="L127" s="5"/>
      <c r="M127" s="5"/>
      <c r="N127" s="5"/>
      <c r="O127" s="5"/>
      <c r="P127" s="5"/>
      <c r="Q127" s="5"/>
      <c r="R127" s="5"/>
      <c r="S127" s="5"/>
      <c r="T127" s="5"/>
      <c r="U127" s="5"/>
      <c r="V127" s="5"/>
      <c r="W127" s="5"/>
      <c r="X127" s="5"/>
      <c r="Y127" s="5"/>
      <c r="Z127" s="5"/>
    </row>
    <row r="128" spans="1:26" ht="15.75" customHeight="1">
      <c r="A128" s="135"/>
      <c r="B128" s="6"/>
      <c r="C128" s="5"/>
      <c r="D128" s="6"/>
      <c r="E128" s="5"/>
      <c r="F128" s="6"/>
      <c r="G128" s="6"/>
      <c r="H128" s="5"/>
      <c r="I128" s="5"/>
      <c r="J128" s="5"/>
      <c r="K128" s="5"/>
      <c r="L128" s="5"/>
      <c r="M128" s="5"/>
      <c r="N128" s="5"/>
      <c r="O128" s="5"/>
      <c r="P128" s="5"/>
      <c r="Q128" s="5"/>
      <c r="R128" s="5"/>
      <c r="S128" s="5"/>
      <c r="T128" s="5"/>
      <c r="U128" s="5"/>
      <c r="V128" s="5"/>
      <c r="W128" s="5"/>
      <c r="X128" s="5"/>
      <c r="Y128" s="5"/>
      <c r="Z128" s="5"/>
    </row>
    <row r="129" spans="1:26" ht="15.75" customHeight="1">
      <c r="A129" s="135"/>
      <c r="B129" s="6"/>
      <c r="C129" s="5"/>
      <c r="D129" s="6"/>
      <c r="E129" s="5"/>
      <c r="F129" s="6"/>
      <c r="G129" s="6"/>
      <c r="H129" s="5"/>
      <c r="I129" s="5"/>
      <c r="J129" s="5"/>
      <c r="K129" s="5"/>
      <c r="L129" s="5"/>
      <c r="M129" s="5"/>
      <c r="N129" s="5"/>
      <c r="O129" s="5"/>
      <c r="P129" s="5"/>
      <c r="Q129" s="5"/>
      <c r="R129" s="5"/>
      <c r="S129" s="5"/>
      <c r="T129" s="5"/>
      <c r="U129" s="5"/>
      <c r="V129" s="5"/>
      <c r="W129" s="5"/>
      <c r="X129" s="5"/>
      <c r="Y129" s="5"/>
      <c r="Z129" s="5"/>
    </row>
    <row r="130" spans="1:26" ht="15.75" customHeight="1">
      <c r="A130" s="135"/>
      <c r="B130" s="6"/>
      <c r="C130" s="5"/>
      <c r="D130" s="6"/>
      <c r="E130" s="5"/>
      <c r="F130" s="6"/>
      <c r="G130" s="6"/>
      <c r="H130" s="5"/>
      <c r="I130" s="5"/>
      <c r="J130" s="5"/>
      <c r="K130" s="5"/>
      <c r="L130" s="5"/>
      <c r="M130" s="5"/>
      <c r="N130" s="5"/>
      <c r="O130" s="5"/>
      <c r="P130" s="5"/>
      <c r="Q130" s="5"/>
      <c r="R130" s="5"/>
      <c r="S130" s="5"/>
      <c r="T130" s="5"/>
      <c r="U130" s="5"/>
      <c r="V130" s="5"/>
      <c r="W130" s="5"/>
      <c r="X130" s="5"/>
      <c r="Y130" s="5"/>
      <c r="Z130" s="5"/>
    </row>
    <row r="131" spans="1:26" ht="15.75" customHeight="1">
      <c r="A131" s="135"/>
      <c r="B131" s="6"/>
      <c r="C131" s="5"/>
      <c r="D131" s="6"/>
      <c r="E131" s="5"/>
      <c r="F131" s="6"/>
      <c r="G131" s="6"/>
      <c r="H131" s="5"/>
      <c r="I131" s="5"/>
      <c r="J131" s="5"/>
      <c r="K131" s="5"/>
      <c r="L131" s="5"/>
      <c r="M131" s="5"/>
      <c r="N131" s="5"/>
      <c r="O131" s="5"/>
      <c r="P131" s="5"/>
      <c r="Q131" s="5"/>
      <c r="R131" s="5"/>
      <c r="S131" s="5"/>
      <c r="T131" s="5"/>
      <c r="U131" s="5"/>
      <c r="V131" s="5"/>
      <c r="W131" s="5"/>
      <c r="X131" s="5"/>
      <c r="Y131" s="5"/>
      <c r="Z131" s="5"/>
    </row>
    <row r="132" spans="1:26" ht="15.75" customHeight="1">
      <c r="A132" s="135"/>
      <c r="B132" s="6"/>
      <c r="C132" s="5"/>
      <c r="D132" s="6"/>
      <c r="E132" s="5"/>
      <c r="F132" s="6"/>
      <c r="G132" s="6"/>
      <c r="H132" s="5"/>
      <c r="I132" s="5"/>
      <c r="J132" s="5"/>
      <c r="K132" s="5"/>
      <c r="L132" s="5"/>
      <c r="M132" s="5"/>
      <c r="N132" s="5"/>
      <c r="O132" s="5"/>
      <c r="P132" s="5"/>
      <c r="Q132" s="5"/>
      <c r="R132" s="5"/>
      <c r="S132" s="5"/>
      <c r="T132" s="5"/>
      <c r="U132" s="5"/>
      <c r="V132" s="5"/>
      <c r="W132" s="5"/>
      <c r="X132" s="5"/>
      <c r="Y132" s="5"/>
      <c r="Z132" s="5"/>
    </row>
    <row r="133" spans="1:26" ht="15.75" customHeight="1">
      <c r="A133" s="135"/>
      <c r="B133" s="6"/>
      <c r="C133" s="5"/>
      <c r="D133" s="6"/>
      <c r="E133" s="5"/>
      <c r="F133" s="6"/>
      <c r="G133" s="6"/>
      <c r="H133" s="5"/>
      <c r="I133" s="5"/>
      <c r="J133" s="5"/>
      <c r="K133" s="5"/>
      <c r="L133" s="5"/>
      <c r="M133" s="5"/>
      <c r="N133" s="5"/>
      <c r="O133" s="5"/>
      <c r="P133" s="5"/>
      <c r="Q133" s="5"/>
      <c r="R133" s="5"/>
      <c r="S133" s="5"/>
      <c r="T133" s="5"/>
      <c r="U133" s="5"/>
      <c r="V133" s="5"/>
      <c r="W133" s="5"/>
      <c r="X133" s="5"/>
      <c r="Y133" s="5"/>
      <c r="Z133" s="5"/>
    </row>
    <row r="134" spans="1:26" ht="15.75" customHeight="1">
      <c r="A134" s="135"/>
      <c r="B134" s="6"/>
      <c r="C134" s="5"/>
      <c r="D134" s="6"/>
      <c r="E134" s="5"/>
      <c r="F134" s="6"/>
      <c r="G134" s="6"/>
      <c r="H134" s="5"/>
      <c r="I134" s="5"/>
      <c r="J134" s="5"/>
      <c r="K134" s="5"/>
      <c r="L134" s="5"/>
      <c r="M134" s="5"/>
      <c r="N134" s="5"/>
      <c r="O134" s="5"/>
      <c r="P134" s="5"/>
      <c r="Q134" s="5"/>
      <c r="R134" s="5"/>
      <c r="S134" s="5"/>
      <c r="T134" s="5"/>
      <c r="U134" s="5"/>
      <c r="V134" s="5"/>
      <c r="W134" s="5"/>
      <c r="X134" s="5"/>
      <c r="Y134" s="5"/>
      <c r="Z134" s="5"/>
    </row>
    <row r="135" spans="1:26" ht="15.75" customHeight="1">
      <c r="A135" s="135"/>
      <c r="B135" s="6"/>
      <c r="C135" s="5"/>
      <c r="D135" s="6"/>
      <c r="E135" s="5"/>
      <c r="F135" s="6"/>
      <c r="G135" s="6"/>
      <c r="H135" s="5"/>
      <c r="I135" s="5"/>
      <c r="J135" s="5"/>
      <c r="K135" s="5"/>
      <c r="L135" s="5"/>
      <c r="M135" s="5"/>
      <c r="N135" s="5"/>
      <c r="O135" s="5"/>
      <c r="P135" s="5"/>
      <c r="Q135" s="5"/>
      <c r="R135" s="5"/>
      <c r="S135" s="5"/>
      <c r="T135" s="5"/>
      <c r="U135" s="5"/>
      <c r="V135" s="5"/>
      <c r="W135" s="5"/>
      <c r="X135" s="5"/>
      <c r="Y135" s="5"/>
      <c r="Z135" s="5"/>
    </row>
    <row r="136" spans="1:26" ht="15.75" customHeight="1">
      <c r="A136" s="135"/>
      <c r="B136" s="6"/>
      <c r="C136" s="5"/>
      <c r="D136" s="6"/>
      <c r="E136" s="5"/>
      <c r="F136" s="6"/>
      <c r="G136" s="6"/>
      <c r="H136" s="5"/>
      <c r="I136" s="5"/>
      <c r="J136" s="5"/>
      <c r="K136" s="5"/>
      <c r="L136" s="5"/>
      <c r="M136" s="5"/>
      <c r="N136" s="5"/>
      <c r="O136" s="5"/>
      <c r="P136" s="5"/>
      <c r="Q136" s="5"/>
      <c r="R136" s="5"/>
      <c r="S136" s="5"/>
      <c r="T136" s="5"/>
      <c r="U136" s="5"/>
      <c r="V136" s="5"/>
      <c r="W136" s="5"/>
      <c r="X136" s="5"/>
      <c r="Y136" s="5"/>
      <c r="Z136" s="5"/>
    </row>
    <row r="137" spans="1:26" ht="15.75" customHeight="1">
      <c r="A137" s="135"/>
      <c r="B137" s="6"/>
      <c r="C137" s="5"/>
      <c r="D137" s="6"/>
      <c r="E137" s="5"/>
      <c r="F137" s="6"/>
      <c r="G137" s="6"/>
      <c r="H137" s="5"/>
      <c r="I137" s="5"/>
      <c r="J137" s="5"/>
      <c r="K137" s="5"/>
      <c r="L137" s="5"/>
      <c r="M137" s="5"/>
      <c r="N137" s="5"/>
      <c r="O137" s="5"/>
      <c r="P137" s="5"/>
      <c r="Q137" s="5"/>
      <c r="R137" s="5"/>
      <c r="S137" s="5"/>
      <c r="T137" s="5"/>
      <c r="U137" s="5"/>
      <c r="V137" s="5"/>
      <c r="W137" s="5"/>
      <c r="X137" s="5"/>
      <c r="Y137" s="5"/>
      <c r="Z137" s="5"/>
    </row>
    <row r="138" spans="1:26" ht="15.75" customHeight="1">
      <c r="A138" s="135"/>
      <c r="B138" s="6"/>
      <c r="C138" s="5"/>
      <c r="D138" s="6"/>
      <c r="E138" s="5"/>
      <c r="F138" s="6"/>
      <c r="G138" s="6"/>
      <c r="H138" s="5"/>
      <c r="I138" s="5"/>
      <c r="J138" s="5"/>
      <c r="K138" s="5"/>
      <c r="L138" s="5"/>
      <c r="M138" s="5"/>
      <c r="N138" s="5"/>
      <c r="O138" s="5"/>
      <c r="P138" s="5"/>
      <c r="Q138" s="5"/>
      <c r="R138" s="5"/>
      <c r="S138" s="5"/>
      <c r="T138" s="5"/>
      <c r="U138" s="5"/>
      <c r="V138" s="5"/>
      <c r="W138" s="5"/>
      <c r="X138" s="5"/>
      <c r="Y138" s="5"/>
      <c r="Z138" s="5"/>
    </row>
    <row r="139" spans="1:26" ht="15.75" customHeight="1">
      <c r="A139" s="135"/>
      <c r="B139" s="6"/>
      <c r="C139" s="5"/>
      <c r="D139" s="6"/>
      <c r="E139" s="5"/>
      <c r="F139" s="6"/>
      <c r="G139" s="6"/>
      <c r="H139" s="5"/>
      <c r="I139" s="5"/>
      <c r="J139" s="5"/>
      <c r="K139" s="5"/>
      <c r="L139" s="5"/>
      <c r="M139" s="5"/>
      <c r="N139" s="5"/>
      <c r="O139" s="5"/>
      <c r="P139" s="5"/>
      <c r="Q139" s="5"/>
      <c r="R139" s="5"/>
      <c r="S139" s="5"/>
      <c r="T139" s="5"/>
      <c r="U139" s="5"/>
      <c r="V139" s="5"/>
      <c r="W139" s="5"/>
      <c r="X139" s="5"/>
      <c r="Y139" s="5"/>
      <c r="Z139" s="5"/>
    </row>
    <row r="140" spans="1:26" ht="15.75" customHeight="1">
      <c r="A140" s="135"/>
      <c r="B140" s="6"/>
      <c r="C140" s="5"/>
      <c r="D140" s="6"/>
      <c r="E140" s="5"/>
      <c r="F140" s="6"/>
      <c r="G140" s="6"/>
      <c r="H140" s="5"/>
      <c r="I140" s="5"/>
      <c r="J140" s="5"/>
      <c r="K140" s="5"/>
      <c r="L140" s="5"/>
      <c r="M140" s="5"/>
      <c r="N140" s="5"/>
      <c r="O140" s="5"/>
      <c r="P140" s="5"/>
      <c r="Q140" s="5"/>
      <c r="R140" s="5"/>
      <c r="S140" s="5"/>
      <c r="T140" s="5"/>
      <c r="U140" s="5"/>
      <c r="V140" s="5"/>
      <c r="W140" s="5"/>
      <c r="X140" s="5"/>
      <c r="Y140" s="5"/>
      <c r="Z140" s="5"/>
    </row>
    <row r="141" spans="1:26" ht="15.75" customHeight="1">
      <c r="A141" s="135"/>
      <c r="B141" s="6"/>
      <c r="C141" s="5"/>
      <c r="D141" s="6"/>
      <c r="E141" s="5"/>
      <c r="F141" s="6"/>
      <c r="G141" s="6"/>
      <c r="H141" s="5"/>
      <c r="I141" s="5"/>
      <c r="J141" s="5"/>
      <c r="K141" s="5"/>
      <c r="L141" s="5"/>
      <c r="M141" s="5"/>
      <c r="N141" s="5"/>
      <c r="O141" s="5"/>
      <c r="P141" s="5"/>
      <c r="Q141" s="5"/>
      <c r="R141" s="5"/>
      <c r="S141" s="5"/>
      <c r="T141" s="5"/>
      <c r="U141" s="5"/>
      <c r="V141" s="5"/>
      <c r="W141" s="5"/>
      <c r="X141" s="5"/>
      <c r="Y141" s="5"/>
      <c r="Z141" s="5"/>
    </row>
    <row r="142" spans="1:26" ht="15.75" customHeight="1">
      <c r="A142" s="135"/>
      <c r="B142" s="6"/>
      <c r="C142" s="5"/>
      <c r="D142" s="6"/>
      <c r="E142" s="5"/>
      <c r="F142" s="6"/>
      <c r="G142" s="6"/>
      <c r="H142" s="5"/>
      <c r="I142" s="5"/>
      <c r="J142" s="5"/>
      <c r="K142" s="5"/>
      <c r="L142" s="5"/>
      <c r="M142" s="5"/>
      <c r="N142" s="5"/>
      <c r="O142" s="5"/>
      <c r="P142" s="5"/>
      <c r="Q142" s="5"/>
      <c r="R142" s="5"/>
      <c r="S142" s="5"/>
      <c r="T142" s="5"/>
      <c r="U142" s="5"/>
      <c r="V142" s="5"/>
      <c r="W142" s="5"/>
      <c r="X142" s="5"/>
      <c r="Y142" s="5"/>
      <c r="Z142" s="5"/>
    </row>
    <row r="143" spans="1:26" ht="15.75" customHeight="1">
      <c r="A143" s="135"/>
      <c r="B143" s="6"/>
      <c r="C143" s="5"/>
      <c r="D143" s="6"/>
      <c r="E143" s="5"/>
      <c r="F143" s="6"/>
      <c r="G143" s="6"/>
      <c r="H143" s="5"/>
      <c r="I143" s="5"/>
      <c r="J143" s="5"/>
      <c r="K143" s="5"/>
      <c r="L143" s="5"/>
      <c r="M143" s="5"/>
      <c r="N143" s="5"/>
      <c r="O143" s="5"/>
      <c r="P143" s="5"/>
      <c r="Q143" s="5"/>
      <c r="R143" s="5"/>
      <c r="S143" s="5"/>
      <c r="T143" s="5"/>
      <c r="U143" s="5"/>
      <c r="V143" s="5"/>
      <c r="W143" s="5"/>
      <c r="X143" s="5"/>
      <c r="Y143" s="5"/>
      <c r="Z143" s="5"/>
    </row>
    <row r="144" spans="1:26" ht="15.75" customHeight="1">
      <c r="A144" s="135"/>
      <c r="B144" s="6"/>
      <c r="C144" s="5"/>
      <c r="D144" s="6"/>
      <c r="E144" s="5"/>
      <c r="F144" s="6"/>
      <c r="G144" s="6"/>
      <c r="H144" s="5"/>
      <c r="I144" s="5"/>
      <c r="J144" s="5"/>
      <c r="K144" s="5"/>
      <c r="L144" s="5"/>
      <c r="M144" s="5"/>
      <c r="N144" s="5"/>
      <c r="O144" s="5"/>
      <c r="P144" s="5"/>
      <c r="Q144" s="5"/>
      <c r="R144" s="5"/>
      <c r="S144" s="5"/>
      <c r="T144" s="5"/>
      <c r="U144" s="5"/>
      <c r="V144" s="5"/>
      <c r="W144" s="5"/>
      <c r="X144" s="5"/>
      <c r="Y144" s="5"/>
      <c r="Z144" s="5"/>
    </row>
    <row r="145" spans="1:26" ht="15.75" customHeight="1">
      <c r="A145" s="135"/>
      <c r="B145" s="6"/>
      <c r="C145" s="5"/>
      <c r="D145" s="6"/>
      <c r="E145" s="5"/>
      <c r="F145" s="6"/>
      <c r="G145" s="6"/>
      <c r="H145" s="5"/>
      <c r="I145" s="5"/>
      <c r="J145" s="5"/>
      <c r="K145" s="5"/>
      <c r="L145" s="5"/>
      <c r="M145" s="5"/>
      <c r="N145" s="5"/>
      <c r="O145" s="5"/>
      <c r="P145" s="5"/>
      <c r="Q145" s="5"/>
      <c r="R145" s="5"/>
      <c r="S145" s="5"/>
      <c r="T145" s="5"/>
      <c r="U145" s="5"/>
      <c r="V145" s="5"/>
      <c r="W145" s="5"/>
      <c r="X145" s="5"/>
      <c r="Y145" s="5"/>
      <c r="Z145" s="5"/>
    </row>
    <row r="146" spans="1:26" ht="15.75" customHeight="1">
      <c r="A146" s="135"/>
      <c r="B146" s="6"/>
      <c r="C146" s="5"/>
      <c r="D146" s="6"/>
      <c r="E146" s="5"/>
      <c r="F146" s="6"/>
      <c r="G146" s="6"/>
      <c r="H146" s="5"/>
      <c r="I146" s="5"/>
      <c r="J146" s="5"/>
      <c r="K146" s="5"/>
      <c r="L146" s="5"/>
      <c r="M146" s="5"/>
      <c r="N146" s="5"/>
      <c r="O146" s="5"/>
      <c r="P146" s="5"/>
      <c r="Q146" s="5"/>
      <c r="R146" s="5"/>
      <c r="S146" s="5"/>
      <c r="T146" s="5"/>
      <c r="U146" s="5"/>
      <c r="V146" s="5"/>
      <c r="W146" s="5"/>
      <c r="X146" s="5"/>
      <c r="Y146" s="5"/>
      <c r="Z146" s="5"/>
    </row>
    <row r="147" spans="1:26" ht="15.75" customHeight="1">
      <c r="A147" s="135"/>
      <c r="B147" s="6"/>
      <c r="C147" s="5"/>
      <c r="D147" s="6"/>
      <c r="E147" s="5"/>
      <c r="F147" s="6"/>
      <c r="G147" s="6"/>
      <c r="H147" s="5"/>
      <c r="I147" s="5"/>
      <c r="J147" s="5"/>
      <c r="K147" s="5"/>
      <c r="L147" s="5"/>
      <c r="M147" s="5"/>
      <c r="N147" s="5"/>
      <c r="O147" s="5"/>
      <c r="P147" s="5"/>
      <c r="Q147" s="5"/>
      <c r="R147" s="5"/>
      <c r="S147" s="5"/>
      <c r="T147" s="5"/>
      <c r="U147" s="5"/>
      <c r="V147" s="5"/>
      <c r="W147" s="5"/>
      <c r="X147" s="5"/>
      <c r="Y147" s="5"/>
      <c r="Z147" s="5"/>
    </row>
    <row r="148" spans="1:26" ht="15.75" customHeight="1">
      <c r="A148" s="135"/>
      <c r="B148" s="6"/>
      <c r="C148" s="5"/>
      <c r="D148" s="6"/>
      <c r="E148" s="5"/>
      <c r="F148" s="6"/>
      <c r="G148" s="6"/>
      <c r="H148" s="5"/>
      <c r="I148" s="5"/>
      <c r="J148" s="5"/>
      <c r="K148" s="5"/>
      <c r="L148" s="5"/>
      <c r="M148" s="5"/>
      <c r="N148" s="5"/>
      <c r="O148" s="5"/>
      <c r="P148" s="5"/>
      <c r="Q148" s="5"/>
      <c r="R148" s="5"/>
      <c r="S148" s="5"/>
      <c r="T148" s="5"/>
      <c r="U148" s="5"/>
      <c r="V148" s="5"/>
      <c r="W148" s="5"/>
      <c r="X148" s="5"/>
      <c r="Y148" s="5"/>
      <c r="Z148" s="5"/>
    </row>
    <row r="149" spans="1:26" ht="15.75" customHeight="1">
      <c r="A149" s="135"/>
      <c r="B149" s="6"/>
      <c r="C149" s="5"/>
      <c r="D149" s="6"/>
      <c r="E149" s="5"/>
      <c r="F149" s="6"/>
      <c r="G149" s="6"/>
      <c r="H149" s="5"/>
      <c r="I149" s="5"/>
      <c r="J149" s="5"/>
      <c r="K149" s="5"/>
      <c r="L149" s="5"/>
      <c r="M149" s="5"/>
      <c r="N149" s="5"/>
      <c r="O149" s="5"/>
      <c r="P149" s="5"/>
      <c r="Q149" s="5"/>
      <c r="R149" s="5"/>
      <c r="S149" s="5"/>
      <c r="T149" s="5"/>
      <c r="U149" s="5"/>
      <c r="V149" s="5"/>
      <c r="W149" s="5"/>
      <c r="X149" s="5"/>
      <c r="Y149" s="5"/>
      <c r="Z149" s="5"/>
    </row>
    <row r="150" spans="1:26" ht="15.75" customHeight="1">
      <c r="A150" s="135"/>
      <c r="B150" s="6"/>
      <c r="C150" s="5"/>
      <c r="D150" s="6"/>
      <c r="E150" s="5"/>
      <c r="F150" s="6"/>
      <c r="G150" s="6"/>
      <c r="H150" s="5"/>
      <c r="I150" s="5"/>
      <c r="J150" s="5"/>
      <c r="K150" s="5"/>
      <c r="L150" s="5"/>
      <c r="M150" s="5"/>
      <c r="N150" s="5"/>
      <c r="O150" s="5"/>
      <c r="P150" s="5"/>
      <c r="Q150" s="5"/>
      <c r="R150" s="5"/>
      <c r="S150" s="5"/>
      <c r="T150" s="5"/>
      <c r="U150" s="5"/>
      <c r="V150" s="5"/>
      <c r="W150" s="5"/>
      <c r="X150" s="5"/>
      <c r="Y150" s="5"/>
      <c r="Z150" s="5"/>
    </row>
    <row r="151" spans="1:26" ht="15.75" customHeight="1">
      <c r="A151" s="135"/>
      <c r="B151" s="6"/>
      <c r="C151" s="5"/>
      <c r="D151" s="6"/>
      <c r="E151" s="5"/>
      <c r="F151" s="6"/>
      <c r="G151" s="6"/>
      <c r="H151" s="5"/>
      <c r="I151" s="5"/>
      <c r="J151" s="5"/>
      <c r="K151" s="5"/>
      <c r="L151" s="5"/>
      <c r="M151" s="5"/>
      <c r="N151" s="5"/>
      <c r="O151" s="5"/>
      <c r="P151" s="5"/>
      <c r="Q151" s="5"/>
      <c r="R151" s="5"/>
      <c r="S151" s="5"/>
      <c r="T151" s="5"/>
      <c r="U151" s="5"/>
      <c r="V151" s="5"/>
      <c r="W151" s="5"/>
      <c r="X151" s="5"/>
      <c r="Y151" s="5"/>
      <c r="Z151" s="5"/>
    </row>
    <row r="152" spans="1:26" ht="15.75" customHeight="1">
      <c r="A152" s="135"/>
      <c r="B152" s="6"/>
      <c r="C152" s="5"/>
      <c r="D152" s="6"/>
      <c r="E152" s="5"/>
      <c r="F152" s="6"/>
      <c r="G152" s="6"/>
      <c r="H152" s="5"/>
      <c r="I152" s="5"/>
      <c r="J152" s="5"/>
      <c r="K152" s="5"/>
      <c r="L152" s="5"/>
      <c r="M152" s="5"/>
      <c r="N152" s="5"/>
      <c r="O152" s="5"/>
      <c r="P152" s="5"/>
      <c r="Q152" s="5"/>
      <c r="R152" s="5"/>
      <c r="S152" s="5"/>
      <c r="T152" s="5"/>
      <c r="U152" s="5"/>
      <c r="V152" s="5"/>
      <c r="W152" s="5"/>
      <c r="X152" s="5"/>
      <c r="Y152" s="5"/>
      <c r="Z152" s="5"/>
    </row>
    <row r="153" spans="1:26" ht="15.75" customHeight="1">
      <c r="A153" s="135"/>
      <c r="B153" s="6"/>
      <c r="C153" s="5"/>
      <c r="D153" s="6"/>
      <c r="E153" s="5"/>
      <c r="F153" s="6"/>
      <c r="G153" s="6"/>
      <c r="H153" s="5"/>
      <c r="I153" s="5"/>
      <c r="J153" s="5"/>
      <c r="K153" s="5"/>
      <c r="L153" s="5"/>
      <c r="M153" s="5"/>
      <c r="N153" s="5"/>
      <c r="O153" s="5"/>
      <c r="P153" s="5"/>
      <c r="Q153" s="5"/>
      <c r="R153" s="5"/>
      <c r="S153" s="5"/>
      <c r="T153" s="5"/>
      <c r="U153" s="5"/>
      <c r="V153" s="5"/>
      <c r="W153" s="5"/>
      <c r="X153" s="5"/>
      <c r="Y153" s="5"/>
      <c r="Z153" s="5"/>
    </row>
    <row r="154" spans="1:26" ht="15.75" customHeight="1">
      <c r="A154" s="135"/>
      <c r="B154" s="6"/>
      <c r="C154" s="5"/>
      <c r="D154" s="6"/>
      <c r="E154" s="5"/>
      <c r="F154" s="6"/>
      <c r="G154" s="6"/>
      <c r="H154" s="5"/>
      <c r="I154" s="5"/>
      <c r="J154" s="5"/>
      <c r="K154" s="5"/>
      <c r="L154" s="5"/>
      <c r="M154" s="5"/>
      <c r="N154" s="5"/>
      <c r="O154" s="5"/>
      <c r="P154" s="5"/>
      <c r="Q154" s="5"/>
      <c r="R154" s="5"/>
      <c r="S154" s="5"/>
      <c r="T154" s="5"/>
      <c r="U154" s="5"/>
      <c r="V154" s="5"/>
      <c r="W154" s="5"/>
      <c r="X154" s="5"/>
      <c r="Y154" s="5"/>
      <c r="Z154" s="5"/>
    </row>
    <row r="155" spans="1:26" ht="15.75" customHeight="1">
      <c r="A155" s="135"/>
      <c r="B155" s="6"/>
      <c r="C155" s="5"/>
      <c r="D155" s="6"/>
      <c r="E155" s="5"/>
      <c r="F155" s="6"/>
      <c r="G155" s="6"/>
      <c r="H155" s="5"/>
      <c r="I155" s="5"/>
      <c r="J155" s="5"/>
      <c r="K155" s="5"/>
      <c r="L155" s="5"/>
      <c r="M155" s="5"/>
      <c r="N155" s="5"/>
      <c r="O155" s="5"/>
      <c r="P155" s="5"/>
      <c r="Q155" s="5"/>
      <c r="R155" s="5"/>
      <c r="S155" s="5"/>
      <c r="T155" s="5"/>
      <c r="U155" s="5"/>
      <c r="V155" s="5"/>
      <c r="W155" s="5"/>
      <c r="X155" s="5"/>
      <c r="Y155" s="5"/>
      <c r="Z155" s="5"/>
    </row>
    <row r="156" spans="1:26" ht="15.75" customHeight="1">
      <c r="A156" s="135"/>
      <c r="B156" s="6"/>
      <c r="C156" s="5"/>
      <c r="D156" s="6"/>
      <c r="E156" s="5"/>
      <c r="F156" s="6"/>
      <c r="G156" s="6"/>
      <c r="H156" s="5"/>
      <c r="I156" s="5"/>
      <c r="J156" s="5"/>
      <c r="K156" s="5"/>
      <c r="L156" s="5"/>
      <c r="M156" s="5"/>
      <c r="N156" s="5"/>
      <c r="O156" s="5"/>
      <c r="P156" s="5"/>
      <c r="Q156" s="5"/>
      <c r="R156" s="5"/>
      <c r="S156" s="5"/>
      <c r="T156" s="5"/>
      <c r="U156" s="5"/>
      <c r="V156" s="5"/>
      <c r="W156" s="5"/>
      <c r="X156" s="5"/>
      <c r="Y156" s="5"/>
      <c r="Z156" s="5"/>
    </row>
    <row r="157" spans="1:26" ht="15.75" customHeight="1">
      <c r="A157" s="135"/>
      <c r="B157" s="6"/>
      <c r="C157" s="5"/>
      <c r="D157" s="6"/>
      <c r="E157" s="5"/>
      <c r="F157" s="6"/>
      <c r="G157" s="6"/>
      <c r="H157" s="5"/>
      <c r="I157" s="5"/>
      <c r="J157" s="5"/>
      <c r="K157" s="5"/>
      <c r="L157" s="5"/>
      <c r="M157" s="5"/>
      <c r="N157" s="5"/>
      <c r="O157" s="5"/>
      <c r="P157" s="5"/>
      <c r="Q157" s="5"/>
      <c r="R157" s="5"/>
      <c r="S157" s="5"/>
      <c r="T157" s="5"/>
      <c r="U157" s="5"/>
      <c r="V157" s="5"/>
      <c r="W157" s="5"/>
      <c r="X157" s="5"/>
      <c r="Y157" s="5"/>
      <c r="Z157" s="5"/>
    </row>
    <row r="158" spans="1:26" ht="15.75" customHeight="1">
      <c r="A158" s="135"/>
      <c r="B158" s="6"/>
      <c r="C158" s="5"/>
      <c r="D158" s="6"/>
      <c r="E158" s="5"/>
      <c r="F158" s="6"/>
      <c r="G158" s="6"/>
      <c r="H158" s="5"/>
      <c r="I158" s="5"/>
      <c r="J158" s="5"/>
      <c r="K158" s="5"/>
      <c r="L158" s="5"/>
      <c r="M158" s="5"/>
      <c r="N158" s="5"/>
      <c r="O158" s="5"/>
      <c r="P158" s="5"/>
      <c r="Q158" s="5"/>
      <c r="R158" s="5"/>
      <c r="S158" s="5"/>
      <c r="T158" s="5"/>
      <c r="U158" s="5"/>
      <c r="V158" s="5"/>
      <c r="W158" s="5"/>
      <c r="X158" s="5"/>
      <c r="Y158" s="5"/>
      <c r="Z158" s="5"/>
    </row>
    <row r="159" spans="1:26" ht="15.75" customHeight="1">
      <c r="A159" s="135"/>
      <c r="B159" s="6"/>
      <c r="C159" s="5"/>
      <c r="D159" s="6"/>
      <c r="E159" s="5"/>
      <c r="F159" s="6"/>
      <c r="G159" s="6"/>
      <c r="H159" s="5"/>
      <c r="I159" s="5"/>
      <c r="J159" s="5"/>
      <c r="K159" s="5"/>
      <c r="L159" s="5"/>
      <c r="M159" s="5"/>
      <c r="N159" s="5"/>
      <c r="O159" s="5"/>
      <c r="P159" s="5"/>
      <c r="Q159" s="5"/>
      <c r="R159" s="5"/>
      <c r="S159" s="5"/>
      <c r="T159" s="5"/>
      <c r="U159" s="5"/>
      <c r="V159" s="5"/>
      <c r="W159" s="5"/>
      <c r="X159" s="5"/>
      <c r="Y159" s="5"/>
      <c r="Z159" s="5"/>
    </row>
    <row r="160" spans="1:26" ht="15.75" customHeight="1">
      <c r="A160" s="135"/>
      <c r="B160" s="6"/>
      <c r="C160" s="5"/>
      <c r="D160" s="6"/>
      <c r="E160" s="5"/>
      <c r="F160" s="6"/>
      <c r="G160" s="6"/>
      <c r="H160" s="5"/>
      <c r="I160" s="5"/>
      <c r="J160" s="5"/>
      <c r="K160" s="5"/>
      <c r="L160" s="5"/>
      <c r="M160" s="5"/>
      <c r="N160" s="5"/>
      <c r="O160" s="5"/>
      <c r="P160" s="5"/>
      <c r="Q160" s="5"/>
      <c r="R160" s="5"/>
      <c r="S160" s="5"/>
      <c r="T160" s="5"/>
      <c r="U160" s="5"/>
      <c r="V160" s="5"/>
      <c r="W160" s="5"/>
      <c r="X160" s="5"/>
      <c r="Y160" s="5"/>
      <c r="Z160" s="5"/>
    </row>
    <row r="161" spans="1:26" ht="15.75" customHeight="1">
      <c r="A161" s="135"/>
      <c r="B161" s="6"/>
      <c r="C161" s="5"/>
      <c r="D161" s="6"/>
      <c r="E161" s="5"/>
      <c r="F161" s="6"/>
      <c r="G161" s="6"/>
      <c r="H161" s="5"/>
      <c r="I161" s="5"/>
      <c r="J161" s="5"/>
      <c r="K161" s="5"/>
      <c r="L161" s="5"/>
      <c r="M161" s="5"/>
      <c r="N161" s="5"/>
      <c r="O161" s="5"/>
      <c r="P161" s="5"/>
      <c r="Q161" s="5"/>
      <c r="R161" s="5"/>
      <c r="S161" s="5"/>
      <c r="T161" s="5"/>
      <c r="U161" s="5"/>
      <c r="V161" s="5"/>
      <c r="W161" s="5"/>
      <c r="X161" s="5"/>
      <c r="Y161" s="5"/>
      <c r="Z161" s="5"/>
    </row>
    <row r="162" spans="1:26" ht="15.75" customHeight="1">
      <c r="A162" s="135"/>
      <c r="B162" s="6"/>
      <c r="C162" s="5"/>
      <c r="D162" s="6"/>
      <c r="E162" s="5"/>
      <c r="F162" s="6"/>
      <c r="G162" s="6"/>
      <c r="H162" s="5"/>
      <c r="I162" s="5"/>
      <c r="J162" s="5"/>
      <c r="K162" s="5"/>
      <c r="L162" s="5"/>
      <c r="M162" s="5"/>
      <c r="N162" s="5"/>
      <c r="O162" s="5"/>
      <c r="P162" s="5"/>
      <c r="Q162" s="5"/>
      <c r="R162" s="5"/>
      <c r="S162" s="5"/>
      <c r="T162" s="5"/>
      <c r="U162" s="5"/>
      <c r="V162" s="5"/>
      <c r="W162" s="5"/>
      <c r="X162" s="5"/>
      <c r="Y162" s="5"/>
      <c r="Z162" s="5"/>
    </row>
    <row r="163" spans="1:26" ht="15.75" customHeight="1">
      <c r="A163" s="135"/>
      <c r="B163" s="6"/>
      <c r="C163" s="5"/>
      <c r="D163" s="6"/>
      <c r="E163" s="5"/>
      <c r="F163" s="6"/>
      <c r="G163" s="6"/>
      <c r="H163" s="5"/>
      <c r="I163" s="5"/>
      <c r="J163" s="5"/>
      <c r="K163" s="5"/>
      <c r="L163" s="5"/>
      <c r="M163" s="5"/>
      <c r="N163" s="5"/>
      <c r="O163" s="5"/>
      <c r="P163" s="5"/>
      <c r="Q163" s="5"/>
      <c r="R163" s="5"/>
      <c r="S163" s="5"/>
      <c r="T163" s="5"/>
      <c r="U163" s="5"/>
      <c r="V163" s="5"/>
      <c r="W163" s="5"/>
      <c r="X163" s="5"/>
      <c r="Y163" s="5"/>
      <c r="Z163" s="5"/>
    </row>
    <row r="164" spans="1:26" ht="15.75" customHeight="1">
      <c r="A164" s="135"/>
      <c r="B164" s="6"/>
      <c r="C164" s="5"/>
      <c r="D164" s="6"/>
      <c r="E164" s="5"/>
      <c r="F164" s="6"/>
      <c r="G164" s="6"/>
      <c r="H164" s="5"/>
      <c r="I164" s="5"/>
      <c r="J164" s="5"/>
      <c r="K164" s="5"/>
      <c r="L164" s="5"/>
      <c r="M164" s="5"/>
      <c r="N164" s="5"/>
      <c r="O164" s="5"/>
      <c r="P164" s="5"/>
      <c r="Q164" s="5"/>
      <c r="R164" s="5"/>
      <c r="S164" s="5"/>
      <c r="T164" s="5"/>
      <c r="U164" s="5"/>
      <c r="V164" s="5"/>
      <c r="W164" s="5"/>
      <c r="X164" s="5"/>
      <c r="Y164" s="5"/>
      <c r="Z164" s="5"/>
    </row>
    <row r="165" spans="1:26" ht="15.75" customHeight="1">
      <c r="A165" s="135"/>
      <c r="B165" s="6"/>
      <c r="C165" s="5"/>
      <c r="D165" s="6"/>
      <c r="E165" s="5"/>
      <c r="F165" s="6"/>
      <c r="G165" s="6"/>
      <c r="H165" s="5"/>
      <c r="I165" s="5"/>
      <c r="J165" s="5"/>
      <c r="K165" s="5"/>
      <c r="L165" s="5"/>
      <c r="M165" s="5"/>
      <c r="N165" s="5"/>
      <c r="O165" s="5"/>
      <c r="P165" s="5"/>
      <c r="Q165" s="5"/>
      <c r="R165" s="5"/>
      <c r="S165" s="5"/>
      <c r="T165" s="5"/>
      <c r="U165" s="5"/>
      <c r="V165" s="5"/>
      <c r="W165" s="5"/>
      <c r="X165" s="5"/>
      <c r="Y165" s="5"/>
      <c r="Z165" s="5"/>
    </row>
    <row r="166" spans="1:26" ht="15.75" customHeight="1">
      <c r="A166" s="135"/>
      <c r="B166" s="6"/>
      <c r="C166" s="5"/>
      <c r="D166" s="6"/>
      <c r="E166" s="5"/>
      <c r="F166" s="6"/>
      <c r="G166" s="6"/>
      <c r="H166" s="5"/>
      <c r="I166" s="5"/>
      <c r="J166" s="5"/>
      <c r="K166" s="5"/>
      <c r="L166" s="5"/>
      <c r="M166" s="5"/>
      <c r="N166" s="5"/>
      <c r="O166" s="5"/>
      <c r="P166" s="5"/>
      <c r="Q166" s="5"/>
      <c r="R166" s="5"/>
      <c r="S166" s="5"/>
      <c r="T166" s="5"/>
      <c r="U166" s="5"/>
      <c r="V166" s="5"/>
      <c r="W166" s="5"/>
      <c r="X166" s="5"/>
      <c r="Y166" s="5"/>
      <c r="Z166" s="5"/>
    </row>
    <row r="167" spans="1:26" ht="15.75" customHeight="1">
      <c r="A167" s="135"/>
      <c r="B167" s="6"/>
      <c r="C167" s="5"/>
      <c r="D167" s="6"/>
      <c r="E167" s="5"/>
      <c r="F167" s="6"/>
      <c r="G167" s="6"/>
      <c r="H167" s="5"/>
      <c r="I167" s="5"/>
      <c r="J167" s="5"/>
      <c r="K167" s="5"/>
      <c r="L167" s="5"/>
      <c r="M167" s="5"/>
      <c r="N167" s="5"/>
      <c r="O167" s="5"/>
      <c r="P167" s="5"/>
      <c r="Q167" s="5"/>
      <c r="R167" s="5"/>
      <c r="S167" s="5"/>
      <c r="T167" s="5"/>
      <c r="U167" s="5"/>
      <c r="V167" s="5"/>
      <c r="W167" s="5"/>
      <c r="X167" s="5"/>
      <c r="Y167" s="5"/>
      <c r="Z167" s="5"/>
    </row>
    <row r="168" spans="1:26" ht="15.75" customHeight="1">
      <c r="A168" s="135"/>
      <c r="B168" s="6"/>
      <c r="C168" s="5"/>
      <c r="D168" s="6"/>
      <c r="E168" s="5"/>
      <c r="F168" s="6"/>
      <c r="G168" s="6"/>
      <c r="H168" s="5"/>
      <c r="I168" s="5"/>
      <c r="J168" s="5"/>
      <c r="K168" s="5"/>
      <c r="L168" s="5"/>
      <c r="M168" s="5"/>
      <c r="N168" s="5"/>
      <c r="O168" s="5"/>
      <c r="P168" s="5"/>
      <c r="Q168" s="5"/>
      <c r="R168" s="5"/>
      <c r="S168" s="5"/>
      <c r="T168" s="5"/>
      <c r="U168" s="5"/>
      <c r="V168" s="5"/>
      <c r="W168" s="5"/>
      <c r="X168" s="5"/>
      <c r="Y168" s="5"/>
      <c r="Z168" s="5"/>
    </row>
    <row r="169" spans="1:26" ht="15.75" customHeight="1">
      <c r="A169" s="135"/>
      <c r="B169" s="6"/>
      <c r="C169" s="5"/>
      <c r="D169" s="6"/>
      <c r="E169" s="5"/>
      <c r="F169" s="6"/>
      <c r="G169" s="6"/>
      <c r="H169" s="5"/>
      <c r="I169" s="5"/>
      <c r="J169" s="5"/>
      <c r="K169" s="5"/>
      <c r="L169" s="5"/>
      <c r="M169" s="5"/>
      <c r="N169" s="5"/>
      <c r="O169" s="5"/>
      <c r="P169" s="5"/>
      <c r="Q169" s="5"/>
      <c r="R169" s="5"/>
      <c r="S169" s="5"/>
      <c r="T169" s="5"/>
      <c r="U169" s="5"/>
      <c r="V169" s="5"/>
      <c r="W169" s="5"/>
      <c r="X169" s="5"/>
      <c r="Y169" s="5"/>
      <c r="Z169" s="5"/>
    </row>
    <row r="170" spans="1:26" ht="15.75" customHeight="1">
      <c r="A170" s="135"/>
      <c r="B170" s="6"/>
      <c r="C170" s="5"/>
      <c r="D170" s="6"/>
      <c r="E170" s="5"/>
      <c r="F170" s="6"/>
      <c r="G170" s="6"/>
      <c r="H170" s="5"/>
      <c r="I170" s="5"/>
      <c r="J170" s="5"/>
      <c r="K170" s="5"/>
      <c r="L170" s="5"/>
      <c r="M170" s="5"/>
      <c r="N170" s="5"/>
      <c r="O170" s="5"/>
      <c r="P170" s="5"/>
      <c r="Q170" s="5"/>
      <c r="R170" s="5"/>
      <c r="S170" s="5"/>
      <c r="T170" s="5"/>
      <c r="U170" s="5"/>
      <c r="V170" s="5"/>
      <c r="W170" s="5"/>
      <c r="X170" s="5"/>
      <c r="Y170" s="5"/>
      <c r="Z170" s="5"/>
    </row>
    <row r="171" spans="1:26" ht="15.75" customHeight="1">
      <c r="A171" s="135"/>
      <c r="B171" s="6"/>
      <c r="C171" s="5"/>
      <c r="D171" s="6"/>
      <c r="E171" s="5"/>
      <c r="F171" s="6"/>
      <c r="G171" s="6"/>
      <c r="H171" s="5"/>
      <c r="I171" s="5"/>
      <c r="J171" s="5"/>
      <c r="K171" s="5"/>
      <c r="L171" s="5"/>
      <c r="M171" s="5"/>
      <c r="N171" s="5"/>
      <c r="O171" s="5"/>
      <c r="P171" s="5"/>
      <c r="Q171" s="5"/>
      <c r="R171" s="5"/>
      <c r="S171" s="5"/>
      <c r="T171" s="5"/>
      <c r="U171" s="5"/>
      <c r="V171" s="5"/>
      <c r="W171" s="5"/>
      <c r="X171" s="5"/>
      <c r="Y171" s="5"/>
      <c r="Z171" s="5"/>
    </row>
    <row r="172" spans="1:26" ht="15.75" customHeight="1">
      <c r="A172" s="135"/>
      <c r="B172" s="6"/>
      <c r="C172" s="5"/>
      <c r="D172" s="6"/>
      <c r="E172" s="5"/>
      <c r="F172" s="6"/>
      <c r="G172" s="6"/>
      <c r="H172" s="5"/>
      <c r="I172" s="5"/>
      <c r="J172" s="5"/>
      <c r="K172" s="5"/>
      <c r="L172" s="5"/>
      <c r="M172" s="5"/>
      <c r="N172" s="5"/>
      <c r="O172" s="5"/>
      <c r="P172" s="5"/>
      <c r="Q172" s="5"/>
      <c r="R172" s="5"/>
      <c r="S172" s="5"/>
      <c r="T172" s="5"/>
      <c r="U172" s="5"/>
      <c r="V172" s="5"/>
      <c r="W172" s="5"/>
      <c r="X172" s="5"/>
      <c r="Y172" s="5"/>
      <c r="Z172" s="5"/>
    </row>
    <row r="173" spans="1:26" ht="15.75" customHeight="1">
      <c r="A173" s="135"/>
      <c r="B173" s="6"/>
      <c r="C173" s="5"/>
      <c r="D173" s="6"/>
      <c r="E173" s="5"/>
      <c r="F173" s="6"/>
      <c r="G173" s="6"/>
      <c r="H173" s="5"/>
      <c r="I173" s="5"/>
      <c r="J173" s="5"/>
      <c r="K173" s="5"/>
      <c r="L173" s="5"/>
      <c r="M173" s="5"/>
      <c r="N173" s="5"/>
      <c r="O173" s="5"/>
      <c r="P173" s="5"/>
      <c r="Q173" s="5"/>
      <c r="R173" s="5"/>
      <c r="S173" s="5"/>
      <c r="T173" s="5"/>
      <c r="U173" s="5"/>
      <c r="V173" s="5"/>
      <c r="W173" s="5"/>
      <c r="X173" s="5"/>
      <c r="Y173" s="5"/>
      <c r="Z173" s="5"/>
    </row>
    <row r="174" spans="1:26" ht="15.75" customHeight="1">
      <c r="A174" s="135"/>
      <c r="B174" s="6"/>
      <c r="C174" s="5"/>
      <c r="D174" s="6"/>
      <c r="E174" s="5"/>
      <c r="F174" s="6"/>
      <c r="G174" s="6"/>
      <c r="H174" s="5"/>
      <c r="I174" s="5"/>
      <c r="J174" s="5"/>
      <c r="K174" s="5"/>
      <c r="L174" s="5"/>
      <c r="M174" s="5"/>
      <c r="N174" s="5"/>
      <c r="O174" s="5"/>
      <c r="P174" s="5"/>
      <c r="Q174" s="5"/>
      <c r="R174" s="5"/>
      <c r="S174" s="5"/>
      <c r="T174" s="5"/>
      <c r="U174" s="5"/>
      <c r="V174" s="5"/>
      <c r="W174" s="5"/>
      <c r="X174" s="5"/>
      <c r="Y174" s="5"/>
      <c r="Z174" s="5"/>
    </row>
    <row r="175" spans="1:26" ht="15.75" customHeight="1">
      <c r="A175" s="135"/>
      <c r="B175" s="6"/>
      <c r="C175" s="5"/>
      <c r="D175" s="6"/>
      <c r="E175" s="5"/>
      <c r="F175" s="6"/>
      <c r="G175" s="6"/>
      <c r="H175" s="5"/>
      <c r="I175" s="5"/>
      <c r="J175" s="5"/>
      <c r="K175" s="5"/>
      <c r="L175" s="5"/>
      <c r="M175" s="5"/>
      <c r="N175" s="5"/>
      <c r="O175" s="5"/>
      <c r="P175" s="5"/>
      <c r="Q175" s="5"/>
      <c r="R175" s="5"/>
      <c r="S175" s="5"/>
      <c r="T175" s="5"/>
      <c r="U175" s="5"/>
      <c r="V175" s="5"/>
      <c r="W175" s="5"/>
      <c r="X175" s="5"/>
      <c r="Y175" s="5"/>
      <c r="Z175" s="5"/>
    </row>
    <row r="176" spans="1:26" ht="15.75" customHeight="1">
      <c r="A176" s="135"/>
      <c r="B176" s="6"/>
      <c r="C176" s="5"/>
      <c r="D176" s="6"/>
      <c r="E176" s="5"/>
      <c r="F176" s="6"/>
      <c r="G176" s="6"/>
      <c r="H176" s="5"/>
      <c r="I176" s="5"/>
      <c r="J176" s="5"/>
      <c r="K176" s="5"/>
      <c r="L176" s="5"/>
      <c r="M176" s="5"/>
      <c r="N176" s="5"/>
      <c r="O176" s="5"/>
      <c r="P176" s="5"/>
      <c r="Q176" s="5"/>
      <c r="R176" s="5"/>
      <c r="S176" s="5"/>
      <c r="T176" s="5"/>
      <c r="U176" s="5"/>
      <c r="V176" s="5"/>
      <c r="W176" s="5"/>
      <c r="X176" s="5"/>
      <c r="Y176" s="5"/>
      <c r="Z176" s="5"/>
    </row>
    <row r="177" spans="1:26" ht="15.75" customHeight="1">
      <c r="A177" s="135"/>
      <c r="B177" s="6"/>
      <c r="C177" s="5"/>
      <c r="D177" s="6"/>
      <c r="E177" s="5"/>
      <c r="F177" s="6"/>
      <c r="G177" s="6"/>
      <c r="H177" s="5"/>
      <c r="I177" s="5"/>
      <c r="J177" s="5"/>
      <c r="K177" s="5"/>
      <c r="L177" s="5"/>
      <c r="M177" s="5"/>
      <c r="N177" s="5"/>
      <c r="O177" s="5"/>
      <c r="P177" s="5"/>
      <c r="Q177" s="5"/>
      <c r="R177" s="5"/>
      <c r="S177" s="5"/>
      <c r="T177" s="5"/>
      <c r="U177" s="5"/>
      <c r="V177" s="5"/>
      <c r="W177" s="5"/>
      <c r="X177" s="5"/>
      <c r="Y177" s="5"/>
      <c r="Z177" s="5"/>
    </row>
    <row r="178" spans="1:26" ht="15.75" customHeight="1">
      <c r="A178" s="135"/>
      <c r="B178" s="6"/>
      <c r="C178" s="5"/>
      <c r="D178" s="6"/>
      <c r="E178" s="5"/>
      <c r="F178" s="6"/>
      <c r="G178" s="6"/>
      <c r="H178" s="5"/>
      <c r="I178" s="5"/>
      <c r="J178" s="5"/>
      <c r="K178" s="5"/>
      <c r="L178" s="5"/>
      <c r="M178" s="5"/>
      <c r="N178" s="5"/>
      <c r="O178" s="5"/>
      <c r="P178" s="5"/>
      <c r="Q178" s="5"/>
      <c r="R178" s="5"/>
      <c r="S178" s="5"/>
      <c r="T178" s="5"/>
      <c r="U178" s="5"/>
      <c r="V178" s="5"/>
      <c r="W178" s="5"/>
      <c r="X178" s="5"/>
      <c r="Y178" s="5"/>
      <c r="Z178" s="5"/>
    </row>
    <row r="179" spans="1:26" ht="15.75" customHeight="1">
      <c r="A179" s="135"/>
      <c r="B179" s="6"/>
      <c r="C179" s="5"/>
      <c r="D179" s="6"/>
      <c r="E179" s="5"/>
      <c r="F179" s="6"/>
      <c r="G179" s="6"/>
      <c r="H179" s="5"/>
      <c r="I179" s="5"/>
      <c r="J179" s="5"/>
      <c r="K179" s="5"/>
      <c r="L179" s="5"/>
      <c r="M179" s="5"/>
      <c r="N179" s="5"/>
      <c r="O179" s="5"/>
      <c r="P179" s="5"/>
      <c r="Q179" s="5"/>
      <c r="R179" s="5"/>
      <c r="S179" s="5"/>
      <c r="T179" s="5"/>
      <c r="U179" s="5"/>
      <c r="V179" s="5"/>
      <c r="W179" s="5"/>
      <c r="X179" s="5"/>
      <c r="Y179" s="5"/>
      <c r="Z179" s="5"/>
    </row>
    <row r="180" spans="1:26" ht="15.75" customHeight="1">
      <c r="A180" s="135"/>
      <c r="B180" s="6"/>
      <c r="C180" s="5"/>
      <c r="D180" s="6"/>
      <c r="E180" s="5"/>
      <c r="F180" s="6"/>
      <c r="G180" s="6"/>
      <c r="H180" s="5"/>
      <c r="I180" s="5"/>
      <c r="J180" s="5"/>
      <c r="K180" s="5"/>
      <c r="L180" s="5"/>
      <c r="M180" s="5"/>
      <c r="N180" s="5"/>
      <c r="O180" s="5"/>
      <c r="P180" s="5"/>
      <c r="Q180" s="5"/>
      <c r="R180" s="5"/>
      <c r="S180" s="5"/>
      <c r="T180" s="5"/>
      <c r="U180" s="5"/>
      <c r="V180" s="5"/>
      <c r="W180" s="5"/>
      <c r="X180" s="5"/>
      <c r="Y180" s="5"/>
      <c r="Z180" s="5"/>
    </row>
    <row r="181" spans="1:26" ht="15.75" customHeight="1">
      <c r="A181" s="135"/>
      <c r="B181" s="6"/>
      <c r="C181" s="5"/>
      <c r="D181" s="6"/>
      <c r="E181" s="5"/>
      <c r="F181" s="6"/>
      <c r="G181" s="6"/>
      <c r="H181" s="5"/>
      <c r="I181" s="5"/>
      <c r="J181" s="5"/>
      <c r="K181" s="5"/>
      <c r="L181" s="5"/>
      <c r="M181" s="5"/>
      <c r="N181" s="5"/>
      <c r="O181" s="5"/>
      <c r="P181" s="5"/>
      <c r="Q181" s="5"/>
      <c r="R181" s="5"/>
      <c r="S181" s="5"/>
      <c r="T181" s="5"/>
      <c r="U181" s="5"/>
      <c r="V181" s="5"/>
      <c r="W181" s="5"/>
      <c r="X181" s="5"/>
      <c r="Y181" s="5"/>
      <c r="Z181" s="5"/>
    </row>
    <row r="182" spans="1:26" ht="15.75" customHeight="1">
      <c r="A182" s="135"/>
      <c r="B182" s="6"/>
      <c r="C182" s="5"/>
      <c r="D182" s="6"/>
      <c r="E182" s="5"/>
      <c r="F182" s="6"/>
      <c r="G182" s="6"/>
      <c r="H182" s="5"/>
      <c r="I182" s="5"/>
      <c r="J182" s="5"/>
      <c r="K182" s="5"/>
      <c r="L182" s="5"/>
      <c r="M182" s="5"/>
      <c r="N182" s="5"/>
      <c r="O182" s="5"/>
      <c r="P182" s="5"/>
      <c r="Q182" s="5"/>
      <c r="R182" s="5"/>
      <c r="S182" s="5"/>
      <c r="T182" s="5"/>
      <c r="U182" s="5"/>
      <c r="V182" s="5"/>
      <c r="W182" s="5"/>
      <c r="X182" s="5"/>
      <c r="Y182" s="5"/>
      <c r="Z182" s="5"/>
    </row>
    <row r="183" spans="1:26" ht="15.75" customHeight="1">
      <c r="A183" s="135"/>
      <c r="B183" s="6"/>
      <c r="C183" s="5"/>
      <c r="D183" s="6"/>
      <c r="E183" s="5"/>
      <c r="F183" s="6"/>
      <c r="G183" s="6"/>
      <c r="H183" s="5"/>
      <c r="I183" s="5"/>
      <c r="J183" s="5"/>
      <c r="K183" s="5"/>
      <c r="L183" s="5"/>
      <c r="M183" s="5"/>
      <c r="N183" s="5"/>
      <c r="O183" s="5"/>
      <c r="P183" s="5"/>
      <c r="Q183" s="5"/>
      <c r="R183" s="5"/>
      <c r="S183" s="5"/>
      <c r="T183" s="5"/>
      <c r="U183" s="5"/>
      <c r="V183" s="5"/>
      <c r="W183" s="5"/>
      <c r="X183" s="5"/>
      <c r="Y183" s="5"/>
      <c r="Z183" s="5"/>
    </row>
    <row r="184" spans="1:26" ht="15.75" customHeight="1">
      <c r="A184" s="135"/>
      <c r="B184" s="6"/>
      <c r="C184" s="5"/>
      <c r="D184" s="6"/>
      <c r="E184" s="5"/>
      <c r="F184" s="6"/>
      <c r="G184" s="6"/>
      <c r="H184" s="5"/>
      <c r="I184" s="5"/>
      <c r="J184" s="5"/>
      <c r="K184" s="5"/>
      <c r="L184" s="5"/>
      <c r="M184" s="5"/>
      <c r="N184" s="5"/>
      <c r="O184" s="5"/>
      <c r="P184" s="5"/>
      <c r="Q184" s="5"/>
      <c r="R184" s="5"/>
      <c r="S184" s="5"/>
      <c r="T184" s="5"/>
      <c r="U184" s="5"/>
      <c r="V184" s="5"/>
      <c r="W184" s="5"/>
      <c r="X184" s="5"/>
      <c r="Y184" s="5"/>
      <c r="Z184" s="5"/>
    </row>
    <row r="185" spans="1:26" ht="15.75" customHeight="1">
      <c r="A185" s="135"/>
      <c r="B185" s="6"/>
      <c r="C185" s="5"/>
      <c r="D185" s="6"/>
      <c r="E185" s="5"/>
      <c r="F185" s="6"/>
      <c r="G185" s="6"/>
      <c r="H185" s="5"/>
      <c r="I185" s="5"/>
      <c r="J185" s="5"/>
      <c r="K185" s="5"/>
      <c r="L185" s="5"/>
      <c r="M185" s="5"/>
      <c r="N185" s="5"/>
      <c r="O185" s="5"/>
      <c r="P185" s="5"/>
      <c r="Q185" s="5"/>
      <c r="R185" s="5"/>
      <c r="S185" s="5"/>
      <c r="T185" s="5"/>
      <c r="U185" s="5"/>
      <c r="V185" s="5"/>
      <c r="W185" s="5"/>
      <c r="X185" s="5"/>
      <c r="Y185" s="5"/>
      <c r="Z185" s="5"/>
    </row>
    <row r="186" spans="1:26" ht="15.75" customHeight="1">
      <c r="A186" s="135"/>
      <c r="B186" s="6"/>
      <c r="C186" s="5"/>
      <c r="D186" s="6"/>
      <c r="E186" s="5"/>
      <c r="F186" s="6"/>
      <c r="G186" s="6"/>
      <c r="H186" s="5"/>
      <c r="I186" s="5"/>
      <c r="J186" s="5"/>
      <c r="K186" s="5"/>
      <c r="L186" s="5"/>
      <c r="M186" s="5"/>
      <c r="N186" s="5"/>
      <c r="O186" s="5"/>
      <c r="P186" s="5"/>
      <c r="Q186" s="5"/>
      <c r="R186" s="5"/>
      <c r="S186" s="5"/>
      <c r="T186" s="5"/>
      <c r="U186" s="5"/>
      <c r="V186" s="5"/>
      <c r="W186" s="5"/>
      <c r="X186" s="5"/>
      <c r="Y186" s="5"/>
      <c r="Z186" s="5"/>
    </row>
    <row r="187" spans="1:26" ht="15.75" customHeight="1">
      <c r="A187" s="135"/>
      <c r="B187" s="6"/>
      <c r="C187" s="5"/>
      <c r="D187" s="6"/>
      <c r="E187" s="5"/>
      <c r="F187" s="6"/>
      <c r="G187" s="6"/>
      <c r="H187" s="5"/>
      <c r="I187" s="5"/>
      <c r="J187" s="5"/>
      <c r="K187" s="5"/>
      <c r="L187" s="5"/>
      <c r="M187" s="5"/>
      <c r="N187" s="5"/>
      <c r="O187" s="5"/>
      <c r="P187" s="5"/>
      <c r="Q187" s="5"/>
      <c r="R187" s="5"/>
      <c r="S187" s="5"/>
      <c r="T187" s="5"/>
      <c r="U187" s="5"/>
      <c r="V187" s="5"/>
      <c r="W187" s="5"/>
      <c r="X187" s="5"/>
      <c r="Y187" s="5"/>
      <c r="Z187" s="5"/>
    </row>
    <row r="188" spans="1:26" ht="15.75" customHeight="1">
      <c r="A188" s="135"/>
      <c r="B188" s="6"/>
      <c r="C188" s="5"/>
      <c r="D188" s="6"/>
      <c r="E188" s="5"/>
      <c r="F188" s="6"/>
      <c r="G188" s="6"/>
      <c r="H188" s="5"/>
      <c r="I188" s="5"/>
      <c r="J188" s="5"/>
      <c r="K188" s="5"/>
      <c r="L188" s="5"/>
      <c r="M188" s="5"/>
      <c r="N188" s="5"/>
      <c r="O188" s="5"/>
      <c r="P188" s="5"/>
      <c r="Q188" s="5"/>
      <c r="R188" s="5"/>
      <c r="S188" s="5"/>
      <c r="T188" s="5"/>
      <c r="U188" s="5"/>
      <c r="V188" s="5"/>
      <c r="W188" s="5"/>
      <c r="X188" s="5"/>
      <c r="Y188" s="5"/>
      <c r="Z188" s="5"/>
    </row>
    <row r="189" spans="1:26" ht="15.75" customHeight="1">
      <c r="A189" s="135"/>
      <c r="B189" s="6"/>
      <c r="C189" s="5"/>
      <c r="D189" s="6"/>
      <c r="E189" s="5"/>
      <c r="F189" s="6"/>
      <c r="G189" s="6"/>
      <c r="H189" s="5"/>
      <c r="I189" s="5"/>
      <c r="J189" s="5"/>
      <c r="K189" s="5"/>
      <c r="L189" s="5"/>
      <c r="M189" s="5"/>
      <c r="N189" s="5"/>
      <c r="O189" s="5"/>
      <c r="P189" s="5"/>
      <c r="Q189" s="5"/>
      <c r="R189" s="5"/>
      <c r="S189" s="5"/>
      <c r="T189" s="5"/>
      <c r="U189" s="5"/>
      <c r="V189" s="5"/>
      <c r="W189" s="5"/>
      <c r="X189" s="5"/>
      <c r="Y189" s="5"/>
      <c r="Z189" s="5"/>
    </row>
    <row r="190" spans="1:26" ht="15.75" customHeight="1">
      <c r="A190" s="135"/>
      <c r="B190" s="6"/>
      <c r="C190" s="5"/>
      <c r="D190" s="6"/>
      <c r="E190" s="5"/>
      <c r="F190" s="6"/>
      <c r="G190" s="6"/>
      <c r="H190" s="5"/>
      <c r="I190" s="5"/>
      <c r="J190" s="5"/>
      <c r="K190" s="5"/>
      <c r="L190" s="5"/>
      <c r="M190" s="5"/>
      <c r="N190" s="5"/>
      <c r="O190" s="5"/>
      <c r="P190" s="5"/>
      <c r="Q190" s="5"/>
      <c r="R190" s="5"/>
      <c r="S190" s="5"/>
      <c r="T190" s="5"/>
      <c r="U190" s="5"/>
      <c r="V190" s="5"/>
      <c r="W190" s="5"/>
      <c r="X190" s="5"/>
      <c r="Y190" s="5"/>
      <c r="Z190" s="5"/>
    </row>
    <row r="191" spans="1:26" ht="15.75" customHeight="1">
      <c r="A191" s="135"/>
      <c r="B191" s="6"/>
      <c r="C191" s="5"/>
      <c r="D191" s="6"/>
      <c r="E191" s="5"/>
      <c r="F191" s="6"/>
      <c r="G191" s="6"/>
      <c r="H191" s="5"/>
      <c r="I191" s="5"/>
      <c r="J191" s="5"/>
      <c r="K191" s="5"/>
      <c r="L191" s="5"/>
      <c r="M191" s="5"/>
      <c r="N191" s="5"/>
      <c r="O191" s="5"/>
      <c r="P191" s="5"/>
      <c r="Q191" s="5"/>
      <c r="R191" s="5"/>
      <c r="S191" s="5"/>
      <c r="T191" s="5"/>
      <c r="U191" s="5"/>
      <c r="V191" s="5"/>
      <c r="W191" s="5"/>
      <c r="X191" s="5"/>
      <c r="Y191" s="5"/>
      <c r="Z191" s="5"/>
    </row>
    <row r="192" spans="1:26" ht="15.75" customHeight="1">
      <c r="A192" s="135"/>
      <c r="B192" s="6"/>
      <c r="C192" s="5"/>
      <c r="D192" s="6"/>
      <c r="E192" s="5"/>
      <c r="F192" s="6"/>
      <c r="G192" s="6"/>
      <c r="H192" s="5"/>
      <c r="I192" s="5"/>
      <c r="J192" s="5"/>
      <c r="K192" s="5"/>
      <c r="L192" s="5"/>
      <c r="M192" s="5"/>
      <c r="N192" s="5"/>
      <c r="O192" s="5"/>
      <c r="P192" s="5"/>
      <c r="Q192" s="5"/>
      <c r="R192" s="5"/>
      <c r="S192" s="5"/>
      <c r="T192" s="5"/>
      <c r="U192" s="5"/>
      <c r="V192" s="5"/>
      <c r="W192" s="5"/>
      <c r="X192" s="5"/>
      <c r="Y192" s="5"/>
      <c r="Z192" s="5"/>
    </row>
    <row r="193" spans="1:26" ht="15.75" customHeight="1">
      <c r="A193" s="135"/>
      <c r="B193" s="6"/>
      <c r="C193" s="5"/>
      <c r="D193" s="6"/>
      <c r="E193" s="5"/>
      <c r="F193" s="6"/>
      <c r="G193" s="6"/>
      <c r="H193" s="5"/>
      <c r="I193" s="5"/>
      <c r="J193" s="5"/>
      <c r="K193" s="5"/>
      <c r="L193" s="5"/>
      <c r="M193" s="5"/>
      <c r="N193" s="5"/>
      <c r="O193" s="5"/>
      <c r="P193" s="5"/>
      <c r="Q193" s="5"/>
      <c r="R193" s="5"/>
      <c r="S193" s="5"/>
      <c r="T193" s="5"/>
      <c r="U193" s="5"/>
      <c r="V193" s="5"/>
      <c r="W193" s="5"/>
      <c r="X193" s="5"/>
      <c r="Y193" s="5"/>
      <c r="Z193" s="5"/>
    </row>
    <row r="194" spans="1:26" ht="15.75" customHeight="1">
      <c r="A194" s="135"/>
      <c r="B194" s="6"/>
      <c r="C194" s="5"/>
      <c r="D194" s="6"/>
      <c r="E194" s="5"/>
      <c r="F194" s="6"/>
      <c r="G194" s="6"/>
      <c r="H194" s="5"/>
      <c r="I194" s="5"/>
      <c r="J194" s="5"/>
      <c r="K194" s="5"/>
      <c r="L194" s="5"/>
      <c r="M194" s="5"/>
      <c r="N194" s="5"/>
      <c r="O194" s="5"/>
      <c r="P194" s="5"/>
      <c r="Q194" s="5"/>
      <c r="R194" s="5"/>
      <c r="S194" s="5"/>
      <c r="T194" s="5"/>
      <c r="U194" s="5"/>
      <c r="V194" s="5"/>
      <c r="W194" s="5"/>
      <c r="X194" s="5"/>
      <c r="Y194" s="5"/>
      <c r="Z194" s="5"/>
    </row>
    <row r="195" spans="1:26" ht="15.75" customHeight="1">
      <c r="A195" s="135"/>
      <c r="B195" s="6"/>
      <c r="C195" s="5"/>
      <c r="D195" s="6"/>
      <c r="E195" s="5"/>
      <c r="F195" s="6"/>
      <c r="G195" s="6"/>
      <c r="H195" s="5"/>
      <c r="I195" s="5"/>
      <c r="J195" s="5"/>
      <c r="K195" s="5"/>
      <c r="L195" s="5"/>
      <c r="M195" s="5"/>
      <c r="N195" s="5"/>
      <c r="O195" s="5"/>
      <c r="P195" s="5"/>
      <c r="Q195" s="5"/>
      <c r="R195" s="5"/>
      <c r="S195" s="5"/>
      <c r="T195" s="5"/>
      <c r="U195" s="5"/>
      <c r="V195" s="5"/>
      <c r="W195" s="5"/>
      <c r="X195" s="5"/>
      <c r="Y195" s="5"/>
      <c r="Z195" s="5"/>
    </row>
    <row r="196" spans="1:26" ht="15.75" customHeight="1">
      <c r="A196" s="135"/>
      <c r="B196" s="6"/>
      <c r="C196" s="5"/>
      <c r="D196" s="6"/>
      <c r="E196" s="5"/>
      <c r="F196" s="6"/>
      <c r="G196" s="6"/>
      <c r="H196" s="5"/>
      <c r="I196" s="5"/>
      <c r="J196" s="5"/>
      <c r="K196" s="5"/>
      <c r="L196" s="5"/>
      <c r="M196" s="5"/>
      <c r="N196" s="5"/>
      <c r="O196" s="5"/>
      <c r="P196" s="5"/>
      <c r="Q196" s="5"/>
      <c r="R196" s="5"/>
      <c r="S196" s="5"/>
      <c r="T196" s="5"/>
      <c r="U196" s="5"/>
      <c r="V196" s="5"/>
      <c r="W196" s="5"/>
      <c r="X196" s="5"/>
      <c r="Y196" s="5"/>
      <c r="Z196" s="5"/>
    </row>
    <row r="197" spans="1:26" ht="15.75" customHeight="1">
      <c r="A197" s="135"/>
      <c r="B197" s="6"/>
      <c r="C197" s="5"/>
      <c r="D197" s="6"/>
      <c r="E197" s="5"/>
      <c r="F197" s="6"/>
      <c r="G197" s="6"/>
      <c r="H197" s="5"/>
      <c r="I197" s="5"/>
      <c r="J197" s="5"/>
      <c r="K197" s="5"/>
      <c r="L197" s="5"/>
      <c r="M197" s="5"/>
      <c r="N197" s="5"/>
      <c r="O197" s="5"/>
      <c r="P197" s="5"/>
      <c r="Q197" s="5"/>
      <c r="R197" s="5"/>
      <c r="S197" s="5"/>
      <c r="T197" s="5"/>
      <c r="U197" s="5"/>
      <c r="V197" s="5"/>
      <c r="W197" s="5"/>
      <c r="X197" s="5"/>
      <c r="Y197" s="5"/>
      <c r="Z197" s="5"/>
    </row>
    <row r="198" spans="1:26" ht="15.75" customHeight="1">
      <c r="A198" s="135"/>
      <c r="B198" s="6"/>
      <c r="C198" s="5"/>
      <c r="D198" s="6"/>
      <c r="E198" s="5"/>
      <c r="F198" s="6"/>
      <c r="G198" s="6"/>
      <c r="H198" s="5"/>
      <c r="I198" s="5"/>
      <c r="J198" s="5"/>
      <c r="K198" s="5"/>
      <c r="L198" s="5"/>
      <c r="M198" s="5"/>
      <c r="N198" s="5"/>
      <c r="O198" s="5"/>
      <c r="P198" s="5"/>
      <c r="Q198" s="5"/>
      <c r="R198" s="5"/>
      <c r="S198" s="5"/>
      <c r="T198" s="5"/>
      <c r="U198" s="5"/>
      <c r="V198" s="5"/>
      <c r="W198" s="5"/>
      <c r="X198" s="5"/>
      <c r="Y198" s="5"/>
      <c r="Z198" s="5"/>
    </row>
    <row r="199" spans="1:26" ht="15.75" customHeight="1">
      <c r="A199" s="135"/>
      <c r="B199" s="6"/>
      <c r="C199" s="5"/>
      <c r="D199" s="6"/>
      <c r="E199" s="5"/>
      <c r="F199" s="6"/>
      <c r="G199" s="6"/>
      <c r="H199" s="5"/>
      <c r="I199" s="5"/>
      <c r="J199" s="5"/>
      <c r="K199" s="5"/>
      <c r="L199" s="5"/>
      <c r="M199" s="5"/>
      <c r="N199" s="5"/>
      <c r="O199" s="5"/>
      <c r="P199" s="5"/>
      <c r="Q199" s="5"/>
      <c r="R199" s="5"/>
      <c r="S199" s="5"/>
      <c r="T199" s="5"/>
      <c r="U199" s="5"/>
      <c r="V199" s="5"/>
      <c r="W199" s="5"/>
      <c r="X199" s="5"/>
      <c r="Y199" s="5"/>
      <c r="Z199" s="5"/>
    </row>
    <row r="200" spans="1:26" ht="15.75" customHeight="1">
      <c r="A200" s="135"/>
      <c r="B200" s="6"/>
      <c r="C200" s="5"/>
      <c r="D200" s="6"/>
      <c r="E200" s="5"/>
      <c r="F200" s="6"/>
      <c r="G200" s="6"/>
      <c r="H200" s="5"/>
      <c r="I200" s="5"/>
      <c r="J200" s="5"/>
      <c r="K200" s="5"/>
      <c r="L200" s="5"/>
      <c r="M200" s="5"/>
      <c r="N200" s="5"/>
      <c r="O200" s="5"/>
      <c r="P200" s="5"/>
      <c r="Q200" s="5"/>
      <c r="R200" s="5"/>
      <c r="S200" s="5"/>
      <c r="T200" s="5"/>
      <c r="U200" s="5"/>
      <c r="V200" s="5"/>
      <c r="W200" s="5"/>
      <c r="X200" s="5"/>
      <c r="Y200" s="5"/>
      <c r="Z200" s="5"/>
    </row>
    <row r="201" spans="1:26" ht="15.75" customHeight="1">
      <c r="A201" s="135"/>
      <c r="B201" s="6"/>
      <c r="C201" s="5"/>
      <c r="D201" s="6"/>
      <c r="E201" s="5"/>
      <c r="F201" s="6"/>
      <c r="G201" s="6"/>
      <c r="H201" s="5"/>
      <c r="I201" s="5"/>
      <c r="J201" s="5"/>
      <c r="K201" s="5"/>
      <c r="L201" s="5"/>
      <c r="M201" s="5"/>
      <c r="N201" s="5"/>
      <c r="O201" s="5"/>
      <c r="P201" s="5"/>
      <c r="Q201" s="5"/>
      <c r="R201" s="5"/>
      <c r="S201" s="5"/>
      <c r="T201" s="5"/>
      <c r="U201" s="5"/>
      <c r="V201" s="5"/>
      <c r="W201" s="5"/>
      <c r="X201" s="5"/>
      <c r="Y201" s="5"/>
      <c r="Z201" s="5"/>
    </row>
    <row r="202" spans="1:26" ht="15.75" customHeight="1">
      <c r="A202" s="135"/>
      <c r="B202" s="6"/>
      <c r="C202" s="5"/>
      <c r="D202" s="6"/>
      <c r="E202" s="5"/>
      <c r="F202" s="6"/>
      <c r="G202" s="6"/>
      <c r="H202" s="5"/>
      <c r="I202" s="5"/>
      <c r="J202" s="5"/>
      <c r="K202" s="5"/>
      <c r="L202" s="5"/>
      <c r="M202" s="5"/>
      <c r="N202" s="5"/>
      <c r="O202" s="5"/>
      <c r="P202" s="5"/>
      <c r="Q202" s="5"/>
      <c r="R202" s="5"/>
      <c r="S202" s="5"/>
      <c r="T202" s="5"/>
      <c r="U202" s="5"/>
      <c r="V202" s="5"/>
      <c r="W202" s="5"/>
      <c r="X202" s="5"/>
      <c r="Y202" s="5"/>
      <c r="Z202" s="5"/>
    </row>
    <row r="203" spans="1:26" ht="15.75" customHeight="1">
      <c r="A203" s="135"/>
      <c r="B203" s="6"/>
      <c r="C203" s="5"/>
      <c r="D203" s="6"/>
      <c r="E203" s="5"/>
      <c r="F203" s="6"/>
      <c r="G203" s="6"/>
      <c r="H203" s="5"/>
      <c r="I203" s="5"/>
      <c r="J203" s="5"/>
      <c r="K203" s="5"/>
      <c r="L203" s="5"/>
      <c r="M203" s="5"/>
      <c r="N203" s="5"/>
      <c r="O203" s="5"/>
      <c r="P203" s="5"/>
      <c r="Q203" s="5"/>
      <c r="R203" s="5"/>
      <c r="S203" s="5"/>
      <c r="T203" s="5"/>
      <c r="U203" s="5"/>
      <c r="V203" s="5"/>
      <c r="W203" s="5"/>
      <c r="X203" s="5"/>
      <c r="Y203" s="5"/>
      <c r="Z203" s="5"/>
    </row>
    <row r="204" spans="1:26" ht="15.75" customHeight="1">
      <c r="A204" s="135"/>
      <c r="B204" s="6"/>
      <c r="C204" s="5"/>
      <c r="D204" s="6"/>
      <c r="E204" s="5"/>
      <c r="F204" s="6"/>
      <c r="G204" s="6"/>
      <c r="H204" s="5"/>
      <c r="I204" s="5"/>
      <c r="J204" s="5"/>
      <c r="K204" s="5"/>
      <c r="L204" s="5"/>
      <c r="M204" s="5"/>
      <c r="N204" s="5"/>
      <c r="O204" s="5"/>
      <c r="P204" s="5"/>
      <c r="Q204" s="5"/>
      <c r="R204" s="5"/>
      <c r="S204" s="5"/>
      <c r="T204" s="5"/>
      <c r="U204" s="5"/>
      <c r="V204" s="5"/>
      <c r="W204" s="5"/>
      <c r="X204" s="5"/>
      <c r="Y204" s="5"/>
      <c r="Z204" s="5"/>
    </row>
    <row r="205" spans="1:26" ht="15.75" customHeight="1">
      <c r="A205" s="135"/>
      <c r="B205" s="6"/>
      <c r="C205" s="5"/>
      <c r="D205" s="6"/>
      <c r="E205" s="5"/>
      <c r="F205" s="6"/>
      <c r="G205" s="6"/>
      <c r="H205" s="5"/>
      <c r="I205" s="5"/>
      <c r="J205" s="5"/>
      <c r="K205" s="5"/>
      <c r="L205" s="5"/>
      <c r="M205" s="5"/>
      <c r="N205" s="5"/>
      <c r="O205" s="5"/>
      <c r="P205" s="5"/>
      <c r="Q205" s="5"/>
      <c r="R205" s="5"/>
      <c r="S205" s="5"/>
      <c r="T205" s="5"/>
      <c r="U205" s="5"/>
      <c r="V205" s="5"/>
      <c r="W205" s="5"/>
      <c r="X205" s="5"/>
      <c r="Y205" s="5"/>
      <c r="Z205" s="5"/>
    </row>
    <row r="206" spans="1:26" ht="15.75" customHeight="1">
      <c r="A206" s="135"/>
      <c r="B206" s="6"/>
      <c r="C206" s="5"/>
      <c r="D206" s="6"/>
      <c r="E206" s="5"/>
      <c r="F206" s="6"/>
      <c r="G206" s="6"/>
      <c r="H206" s="5"/>
      <c r="I206" s="5"/>
      <c r="J206" s="5"/>
      <c r="K206" s="5"/>
      <c r="L206" s="5"/>
      <c r="M206" s="5"/>
      <c r="N206" s="5"/>
      <c r="O206" s="5"/>
      <c r="P206" s="5"/>
      <c r="Q206" s="5"/>
      <c r="R206" s="5"/>
      <c r="S206" s="5"/>
      <c r="T206" s="5"/>
      <c r="U206" s="5"/>
      <c r="V206" s="5"/>
      <c r="W206" s="5"/>
      <c r="X206" s="5"/>
      <c r="Y206" s="5"/>
      <c r="Z206" s="5"/>
    </row>
    <row r="207" spans="1:26" ht="15.75" customHeight="1">
      <c r="A207" s="135"/>
      <c r="B207" s="6"/>
      <c r="C207" s="5"/>
      <c r="D207" s="6"/>
      <c r="E207" s="5"/>
      <c r="F207" s="6"/>
      <c r="G207" s="6"/>
      <c r="H207" s="5"/>
      <c r="I207" s="5"/>
      <c r="J207" s="5"/>
      <c r="K207" s="5"/>
      <c r="L207" s="5"/>
      <c r="M207" s="5"/>
      <c r="N207" s="5"/>
      <c r="O207" s="5"/>
      <c r="P207" s="5"/>
      <c r="Q207" s="5"/>
      <c r="R207" s="5"/>
      <c r="S207" s="5"/>
      <c r="T207" s="5"/>
      <c r="U207" s="5"/>
      <c r="V207" s="5"/>
      <c r="W207" s="5"/>
      <c r="X207" s="5"/>
      <c r="Y207" s="5"/>
      <c r="Z207" s="5"/>
    </row>
    <row r="208" spans="1:26" ht="15.75" customHeight="1">
      <c r="A208" s="135"/>
      <c r="B208" s="6"/>
      <c r="C208" s="5"/>
      <c r="D208" s="6"/>
      <c r="E208" s="5"/>
      <c r="F208" s="6"/>
      <c r="G208" s="6"/>
      <c r="H208" s="5"/>
      <c r="I208" s="5"/>
      <c r="J208" s="5"/>
      <c r="K208" s="5"/>
      <c r="L208" s="5"/>
      <c r="M208" s="5"/>
      <c r="N208" s="5"/>
      <c r="O208" s="5"/>
      <c r="P208" s="5"/>
      <c r="Q208" s="5"/>
      <c r="R208" s="5"/>
      <c r="S208" s="5"/>
      <c r="T208" s="5"/>
      <c r="U208" s="5"/>
      <c r="V208" s="5"/>
      <c r="W208" s="5"/>
      <c r="X208" s="5"/>
      <c r="Y208" s="5"/>
      <c r="Z208" s="5"/>
    </row>
    <row r="209" spans="1:26" ht="15.75" customHeight="1">
      <c r="A209" s="135"/>
      <c r="B209" s="6"/>
      <c r="C209" s="5"/>
      <c r="D209" s="6"/>
      <c r="E209" s="5"/>
      <c r="F209" s="6"/>
      <c r="G209" s="6"/>
      <c r="H209" s="5"/>
      <c r="I209" s="5"/>
      <c r="J209" s="5"/>
      <c r="K209" s="5"/>
      <c r="L209" s="5"/>
      <c r="M209" s="5"/>
      <c r="N209" s="5"/>
      <c r="O209" s="5"/>
      <c r="P209" s="5"/>
      <c r="Q209" s="5"/>
      <c r="R209" s="5"/>
      <c r="S209" s="5"/>
      <c r="T209" s="5"/>
      <c r="U209" s="5"/>
      <c r="V209" s="5"/>
      <c r="W209" s="5"/>
      <c r="X209" s="5"/>
      <c r="Y209" s="5"/>
      <c r="Z209" s="5"/>
    </row>
    <row r="210" spans="1:26" ht="15.75" customHeight="1">
      <c r="A210" s="135"/>
      <c r="B210" s="6"/>
      <c r="C210" s="5"/>
      <c r="D210" s="6"/>
      <c r="E210" s="5"/>
      <c r="F210" s="6"/>
      <c r="G210" s="6"/>
      <c r="H210" s="5"/>
      <c r="I210" s="5"/>
      <c r="J210" s="5"/>
      <c r="K210" s="5"/>
      <c r="L210" s="5"/>
      <c r="M210" s="5"/>
      <c r="N210" s="5"/>
      <c r="O210" s="5"/>
      <c r="P210" s="5"/>
      <c r="Q210" s="5"/>
      <c r="R210" s="5"/>
      <c r="S210" s="5"/>
      <c r="T210" s="5"/>
      <c r="U210" s="5"/>
      <c r="V210" s="5"/>
      <c r="W210" s="5"/>
      <c r="X210" s="5"/>
      <c r="Y210" s="5"/>
      <c r="Z210" s="5"/>
    </row>
    <row r="211" spans="1:26" ht="15.75" customHeight="1">
      <c r="A211" s="135"/>
      <c r="B211" s="6"/>
      <c r="C211" s="5"/>
      <c r="D211" s="6"/>
      <c r="E211" s="5"/>
      <c r="F211" s="6"/>
      <c r="G211" s="6"/>
      <c r="H211" s="5"/>
      <c r="I211" s="5"/>
      <c r="J211" s="5"/>
      <c r="K211" s="5"/>
      <c r="L211" s="5"/>
      <c r="M211" s="5"/>
      <c r="N211" s="5"/>
      <c r="O211" s="5"/>
      <c r="P211" s="5"/>
      <c r="Q211" s="5"/>
      <c r="R211" s="5"/>
      <c r="S211" s="5"/>
      <c r="T211" s="5"/>
      <c r="U211" s="5"/>
      <c r="V211" s="5"/>
      <c r="W211" s="5"/>
      <c r="X211" s="5"/>
      <c r="Y211" s="5"/>
      <c r="Z211" s="5"/>
    </row>
    <row r="212" spans="1:26" ht="15.75" customHeight="1">
      <c r="A212" s="135"/>
      <c r="B212" s="6"/>
      <c r="C212" s="5"/>
      <c r="D212" s="6"/>
      <c r="E212" s="5"/>
      <c r="F212" s="6"/>
      <c r="G212" s="6"/>
      <c r="H212" s="5"/>
      <c r="I212" s="5"/>
      <c r="J212" s="5"/>
      <c r="K212" s="5"/>
      <c r="L212" s="5"/>
      <c r="M212" s="5"/>
      <c r="N212" s="5"/>
      <c r="O212" s="5"/>
      <c r="P212" s="5"/>
      <c r="Q212" s="5"/>
      <c r="R212" s="5"/>
      <c r="S212" s="5"/>
      <c r="T212" s="5"/>
      <c r="U212" s="5"/>
      <c r="V212" s="5"/>
      <c r="W212" s="5"/>
      <c r="X212" s="5"/>
      <c r="Y212" s="5"/>
      <c r="Z212" s="5"/>
    </row>
    <row r="213" spans="1:26" ht="15.75" customHeight="1">
      <c r="A213" s="135"/>
      <c r="B213" s="6"/>
      <c r="C213" s="5"/>
      <c r="D213" s="6"/>
      <c r="E213" s="5"/>
      <c r="F213" s="6"/>
      <c r="G213" s="6"/>
      <c r="H213" s="5"/>
      <c r="I213" s="5"/>
      <c r="J213" s="5"/>
      <c r="K213" s="5"/>
      <c r="L213" s="5"/>
      <c r="M213" s="5"/>
      <c r="N213" s="5"/>
      <c r="O213" s="5"/>
      <c r="P213" s="5"/>
      <c r="Q213" s="5"/>
      <c r="R213" s="5"/>
      <c r="S213" s="5"/>
      <c r="T213" s="5"/>
      <c r="U213" s="5"/>
      <c r="V213" s="5"/>
      <c r="W213" s="5"/>
      <c r="X213" s="5"/>
      <c r="Y213" s="5"/>
      <c r="Z213" s="5"/>
    </row>
    <row r="214" spans="1:26" ht="15.75" customHeight="1">
      <c r="A214" s="135"/>
      <c r="B214" s="6"/>
      <c r="C214" s="5"/>
      <c r="D214" s="6"/>
      <c r="E214" s="5"/>
      <c r="F214" s="6"/>
      <c r="G214" s="6"/>
      <c r="H214" s="5"/>
      <c r="I214" s="5"/>
      <c r="J214" s="5"/>
      <c r="K214" s="5"/>
      <c r="L214" s="5"/>
      <c r="M214" s="5"/>
      <c r="N214" s="5"/>
      <c r="O214" s="5"/>
      <c r="P214" s="5"/>
      <c r="Q214" s="5"/>
      <c r="R214" s="5"/>
      <c r="S214" s="5"/>
      <c r="T214" s="5"/>
      <c r="U214" s="5"/>
      <c r="V214" s="5"/>
      <c r="W214" s="5"/>
      <c r="X214" s="5"/>
      <c r="Y214" s="5"/>
      <c r="Z214" s="5"/>
    </row>
    <row r="215" spans="1:26" ht="15.75" customHeight="1">
      <c r="A215" s="135"/>
      <c r="B215" s="6"/>
      <c r="C215" s="5"/>
      <c r="D215" s="6"/>
      <c r="E215" s="5"/>
      <c r="F215" s="6"/>
      <c r="G215" s="6"/>
      <c r="H215" s="5"/>
      <c r="I215" s="5"/>
      <c r="J215" s="5"/>
      <c r="K215" s="5"/>
      <c r="L215" s="5"/>
      <c r="M215" s="5"/>
      <c r="N215" s="5"/>
      <c r="O215" s="5"/>
      <c r="P215" s="5"/>
      <c r="Q215" s="5"/>
      <c r="R215" s="5"/>
      <c r="S215" s="5"/>
      <c r="T215" s="5"/>
      <c r="U215" s="5"/>
      <c r="V215" s="5"/>
      <c r="W215" s="5"/>
      <c r="X215" s="5"/>
      <c r="Y215" s="5"/>
      <c r="Z215" s="5"/>
    </row>
    <row r="216" spans="1:26" ht="15.75" customHeight="1">
      <c r="A216" s="135"/>
      <c r="B216" s="6"/>
      <c r="C216" s="5"/>
      <c r="D216" s="6"/>
      <c r="E216" s="5"/>
      <c r="F216" s="6"/>
      <c r="G216" s="6"/>
      <c r="H216" s="5"/>
      <c r="I216" s="5"/>
      <c r="J216" s="5"/>
      <c r="K216" s="5"/>
      <c r="L216" s="5"/>
      <c r="M216" s="5"/>
      <c r="N216" s="5"/>
      <c r="O216" s="5"/>
      <c r="P216" s="5"/>
      <c r="Q216" s="5"/>
      <c r="R216" s="5"/>
      <c r="S216" s="5"/>
      <c r="T216" s="5"/>
      <c r="U216" s="5"/>
      <c r="V216" s="5"/>
      <c r="W216" s="5"/>
      <c r="X216" s="5"/>
      <c r="Y216" s="5"/>
      <c r="Z216" s="5"/>
    </row>
    <row r="217" spans="1:26" ht="15.75" customHeight="1">
      <c r="A217" s="135"/>
      <c r="B217" s="6"/>
      <c r="C217" s="5"/>
      <c r="D217" s="6"/>
      <c r="E217" s="5"/>
      <c r="F217" s="6"/>
      <c r="G217" s="6"/>
      <c r="H217" s="5"/>
      <c r="I217" s="5"/>
      <c r="J217" s="5"/>
      <c r="K217" s="5"/>
      <c r="L217" s="5"/>
      <c r="M217" s="5"/>
      <c r="N217" s="5"/>
      <c r="O217" s="5"/>
      <c r="P217" s="5"/>
      <c r="Q217" s="5"/>
      <c r="R217" s="5"/>
      <c r="S217" s="5"/>
      <c r="T217" s="5"/>
      <c r="U217" s="5"/>
      <c r="V217" s="5"/>
      <c r="W217" s="5"/>
      <c r="X217" s="5"/>
      <c r="Y217" s="5"/>
      <c r="Z217" s="5"/>
    </row>
    <row r="218" spans="1:26" ht="15.75" customHeight="1">
      <c r="A218" s="135"/>
      <c r="B218" s="6"/>
      <c r="C218" s="5"/>
      <c r="D218" s="6"/>
      <c r="E218" s="5"/>
      <c r="F218" s="6"/>
      <c r="G218" s="6"/>
      <c r="H218" s="5"/>
      <c r="I218" s="5"/>
      <c r="J218" s="5"/>
      <c r="K218" s="5"/>
      <c r="L218" s="5"/>
      <c r="M218" s="5"/>
      <c r="N218" s="5"/>
      <c r="O218" s="5"/>
      <c r="P218" s="5"/>
      <c r="Q218" s="5"/>
      <c r="R218" s="5"/>
      <c r="S218" s="5"/>
      <c r="T218" s="5"/>
      <c r="U218" s="5"/>
      <c r="V218" s="5"/>
      <c r="W218" s="5"/>
      <c r="X218" s="5"/>
      <c r="Y218" s="5"/>
      <c r="Z218" s="5"/>
    </row>
    <row r="219" spans="1:26" ht="15.75" customHeight="1">
      <c r="A219" s="135"/>
      <c r="B219" s="6"/>
      <c r="C219" s="5"/>
      <c r="D219" s="6"/>
      <c r="E219" s="5"/>
      <c r="F219" s="6"/>
      <c r="G219" s="6"/>
      <c r="H219" s="5"/>
      <c r="I219" s="5"/>
      <c r="J219" s="5"/>
      <c r="K219" s="5"/>
      <c r="L219" s="5"/>
      <c r="M219" s="5"/>
      <c r="N219" s="5"/>
      <c r="O219" s="5"/>
      <c r="P219" s="5"/>
      <c r="Q219" s="5"/>
      <c r="R219" s="5"/>
      <c r="S219" s="5"/>
      <c r="T219" s="5"/>
      <c r="U219" s="5"/>
      <c r="V219" s="5"/>
      <c r="W219" s="5"/>
      <c r="X219" s="5"/>
      <c r="Y219" s="5"/>
      <c r="Z219" s="5"/>
    </row>
    <row r="220" spans="1:26" ht="15.75" customHeight="1">
      <c r="A220" s="135"/>
      <c r="B220" s="6"/>
      <c r="C220" s="5"/>
      <c r="D220" s="6"/>
      <c r="E220" s="5"/>
      <c r="F220" s="6"/>
      <c r="G220" s="6"/>
      <c r="H220" s="5"/>
      <c r="I220" s="5"/>
      <c r="J220" s="5"/>
      <c r="K220" s="5"/>
      <c r="L220" s="5"/>
      <c r="M220" s="5"/>
      <c r="N220" s="5"/>
      <c r="O220" s="5"/>
      <c r="P220" s="5"/>
      <c r="Q220" s="5"/>
      <c r="R220" s="5"/>
      <c r="S220" s="5"/>
      <c r="T220" s="5"/>
      <c r="U220" s="5"/>
      <c r="V220" s="5"/>
      <c r="W220" s="5"/>
      <c r="X220" s="5"/>
      <c r="Y220" s="5"/>
      <c r="Z220" s="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3:J20"/>
  <mergeCells count="15">
    <mergeCell ref="H12:J12"/>
    <mergeCell ref="A20:B20"/>
    <mergeCell ref="D20:E20"/>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A1C7"/>
  </sheetPr>
  <dimension ref="A1:Z1000"/>
  <sheetViews>
    <sheetView topLeftCell="A28" workbookViewId="0">
      <selection sqref="A1:A4"/>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25.5"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25.5"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25.5"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25.5"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25.5"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25.5"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2</v>
      </c>
      <c r="C8" s="368" t="s">
        <v>215</v>
      </c>
      <c r="D8" s="348"/>
      <c r="E8" s="381" t="s">
        <v>298</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299</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300</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301</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302</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303</v>
      </c>
      <c r="C21" s="347"/>
      <c r="D21" s="348"/>
      <c r="E21" s="378" t="s">
        <v>107</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102</v>
      </c>
      <c r="C22" s="347"/>
      <c r="D22" s="348"/>
      <c r="E22" s="365" t="s">
        <v>102</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304</v>
      </c>
      <c r="C23" s="347"/>
      <c r="D23" s="348"/>
      <c r="E23" s="378" t="s">
        <v>305</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v>1</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44196</v>
      </c>
      <c r="C25" s="347"/>
      <c r="D25" s="348"/>
      <c r="E25" s="33" t="s">
        <v>115</v>
      </c>
      <c r="F25" s="406">
        <v>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260</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0.5</v>
      </c>
      <c r="C33" s="39">
        <f t="shared" si="3"/>
        <v>0.5</v>
      </c>
      <c r="D33" s="38">
        <v>0.5</v>
      </c>
      <c r="E33" s="39">
        <f t="shared" si="4"/>
        <v>0.5</v>
      </c>
      <c r="F33" s="41">
        <f t="shared" si="0"/>
        <v>1</v>
      </c>
      <c r="G33" s="41">
        <f t="shared" si="1"/>
        <v>0.5</v>
      </c>
      <c r="H33" s="42">
        <f t="shared" si="2"/>
        <v>0.5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0.5</v>
      </c>
      <c r="D34" s="38">
        <v>0</v>
      </c>
      <c r="E34" s="39">
        <f t="shared" si="4"/>
        <v>0.5</v>
      </c>
      <c r="F34" s="41">
        <f t="shared" si="0"/>
        <v>1</v>
      </c>
      <c r="G34" s="41">
        <f t="shared" si="1"/>
        <v>0.5</v>
      </c>
      <c r="H34" s="42">
        <f t="shared" si="2"/>
        <v>0.5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0.5</v>
      </c>
      <c r="D35" s="38">
        <v>0</v>
      </c>
      <c r="E35" s="39">
        <f t="shared" si="4"/>
        <v>0.5</v>
      </c>
      <c r="F35" s="41">
        <f t="shared" si="0"/>
        <v>1</v>
      </c>
      <c r="G35" s="41">
        <f t="shared" si="1"/>
        <v>0.5</v>
      </c>
      <c r="H35" s="42">
        <f t="shared" si="2"/>
        <v>0.5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0.5</v>
      </c>
      <c r="D36" s="38">
        <v>0</v>
      </c>
      <c r="E36" s="39">
        <f t="shared" si="4"/>
        <v>0.5</v>
      </c>
      <c r="F36" s="41">
        <f t="shared" si="0"/>
        <v>1</v>
      </c>
      <c r="G36" s="41">
        <f t="shared" si="1"/>
        <v>0.5</v>
      </c>
      <c r="H36" s="42">
        <f t="shared" si="2"/>
        <v>0.5</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0.5</v>
      </c>
      <c r="D37" s="38">
        <v>0</v>
      </c>
      <c r="E37" s="39">
        <f t="shared" si="4"/>
        <v>0.5</v>
      </c>
      <c r="F37" s="41">
        <f t="shared" si="0"/>
        <v>1</v>
      </c>
      <c r="G37" s="41">
        <f t="shared" si="1"/>
        <v>0.5</v>
      </c>
      <c r="H37" s="42">
        <f t="shared" si="2"/>
        <v>0.5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0.5</v>
      </c>
      <c r="D38" s="38">
        <v>0</v>
      </c>
      <c r="E38" s="39">
        <f t="shared" si="4"/>
        <v>0.5</v>
      </c>
      <c r="F38" s="41">
        <f t="shared" si="0"/>
        <v>1</v>
      </c>
      <c r="G38" s="41">
        <f t="shared" si="1"/>
        <v>0.5</v>
      </c>
      <c r="H38" s="42">
        <f t="shared" si="2"/>
        <v>0.5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0.5</v>
      </c>
      <c r="D39" s="38">
        <v>0</v>
      </c>
      <c r="E39" s="39">
        <f t="shared" si="4"/>
        <v>0.5</v>
      </c>
      <c r="F39" s="41">
        <f t="shared" si="0"/>
        <v>1</v>
      </c>
      <c r="G39" s="41">
        <f t="shared" si="1"/>
        <v>0.5</v>
      </c>
      <c r="H39" s="42">
        <f t="shared" si="2"/>
        <v>0.5</v>
      </c>
      <c r="I39" s="30"/>
      <c r="J39" s="30"/>
      <c r="K39" s="30"/>
      <c r="L39" s="30"/>
      <c r="M39" s="30"/>
      <c r="N39" s="30"/>
      <c r="O39" s="30"/>
      <c r="P39" s="30"/>
      <c r="Q39" s="30"/>
      <c r="R39" s="30"/>
      <c r="S39" s="30"/>
      <c r="T39" s="30"/>
      <c r="U39" s="30"/>
      <c r="V39" s="30"/>
      <c r="W39" s="30"/>
      <c r="X39" s="30"/>
      <c r="Y39" s="30"/>
      <c r="Z39" s="30"/>
    </row>
    <row r="40" spans="1:26" ht="19.5" customHeight="1">
      <c r="A40" s="37" t="s">
        <v>139</v>
      </c>
      <c r="B40" s="38">
        <v>0.5</v>
      </c>
      <c r="C40" s="39">
        <f t="shared" si="3"/>
        <v>1</v>
      </c>
      <c r="D40" s="38">
        <v>0.5</v>
      </c>
      <c r="E40" s="39">
        <f t="shared" si="4"/>
        <v>1</v>
      </c>
      <c r="F40" s="41">
        <f t="shared" si="0"/>
        <v>1</v>
      </c>
      <c r="G40" s="41">
        <f t="shared" si="1"/>
        <v>1</v>
      </c>
      <c r="H40" s="42">
        <f t="shared" si="2"/>
        <v>1</v>
      </c>
      <c r="I40" s="30"/>
      <c r="J40" s="30"/>
      <c r="K40" s="30"/>
      <c r="L40" s="30"/>
      <c r="M40" s="30"/>
      <c r="N40" s="30"/>
      <c r="O40" s="30"/>
      <c r="P40" s="30"/>
      <c r="Q40" s="30"/>
      <c r="R40" s="30"/>
      <c r="S40" s="30"/>
      <c r="T40" s="30"/>
      <c r="U40" s="30"/>
      <c r="V40" s="30"/>
      <c r="W40" s="30"/>
      <c r="X40" s="30"/>
      <c r="Y40" s="30"/>
      <c r="Z40" s="30"/>
    </row>
    <row r="41" spans="1:26" ht="39" customHeight="1">
      <c r="A41" s="31" t="s">
        <v>140</v>
      </c>
      <c r="B41" s="434" t="s">
        <v>306</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60"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373" t="s">
        <v>307</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308</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44.25" customHeight="1">
      <c r="A54" s="31" t="s">
        <v>154</v>
      </c>
      <c r="B54" s="378" t="s">
        <v>285</v>
      </c>
      <c r="C54" s="348"/>
      <c r="D54" s="371" t="s">
        <v>156</v>
      </c>
      <c r="E54" s="348"/>
      <c r="F54" s="378" t="s">
        <v>285</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formula1>#REF!</formula1>
    </dataValidation>
  </dataValidation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2A1C7"/>
  </sheetPr>
  <dimension ref="A1:Z1000"/>
  <sheetViews>
    <sheetView workbookViewId="0">
      <selection sqref="A1:B4"/>
    </sheetView>
  </sheetViews>
  <sheetFormatPr baseColWidth="10" defaultColWidth="12.625" defaultRowHeight="15" customHeight="1"/>
  <cols>
    <col min="1" max="1" width="5" customWidth="1"/>
    <col min="2" max="2" width="35.625" customWidth="1"/>
    <col min="3" max="3" width="13.625" customWidth="1"/>
    <col min="4" max="4" width="5" customWidth="1"/>
    <col min="5" max="5" width="38.625" customWidth="1"/>
    <col min="6" max="9" width="13.625" customWidth="1"/>
    <col min="10" max="10" width="74.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309</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tr">
        <f>+'5'!E8</f>
        <v>Actualizar el 100 % de la base de datos de la planta de personal, identificando las vacantes definitivas y/o temporales y su correspondiente provision en los casos que proceda</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310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435">
        <v>1</v>
      </c>
      <c r="B14" s="436" t="s">
        <v>311</v>
      </c>
      <c r="C14" s="437">
        <v>1</v>
      </c>
      <c r="D14" s="136">
        <v>1</v>
      </c>
      <c r="E14" s="93" t="s">
        <v>312</v>
      </c>
      <c r="F14" s="137">
        <v>0.25</v>
      </c>
      <c r="G14" s="62">
        <v>43952</v>
      </c>
      <c r="H14" s="137">
        <v>0.25</v>
      </c>
      <c r="I14" s="62">
        <v>43952</v>
      </c>
      <c r="J14" s="60" t="s">
        <v>313</v>
      </c>
      <c r="K14" s="96"/>
      <c r="L14" s="96"/>
      <c r="M14" s="96"/>
      <c r="N14" s="96"/>
      <c r="O14" s="96"/>
      <c r="P14" s="96"/>
      <c r="Q14" s="96"/>
      <c r="R14" s="96"/>
      <c r="S14" s="96"/>
      <c r="T14" s="96"/>
      <c r="U14" s="96"/>
      <c r="V14" s="96"/>
      <c r="W14" s="96"/>
      <c r="X14" s="96"/>
      <c r="Y14" s="96"/>
      <c r="Z14" s="96"/>
    </row>
    <row r="15" spans="1:26" ht="72" customHeight="1">
      <c r="A15" s="324"/>
      <c r="B15" s="324"/>
      <c r="C15" s="324"/>
      <c r="D15" s="136">
        <v>2</v>
      </c>
      <c r="E15" s="93" t="s">
        <v>314</v>
      </c>
      <c r="F15" s="137">
        <v>0.25</v>
      </c>
      <c r="G15" s="62">
        <v>43952</v>
      </c>
      <c r="H15" s="137">
        <v>0.25</v>
      </c>
      <c r="I15" s="62">
        <v>43952</v>
      </c>
      <c r="J15" s="60" t="s">
        <v>315</v>
      </c>
      <c r="K15" s="96"/>
      <c r="L15" s="96"/>
      <c r="M15" s="96"/>
      <c r="N15" s="96"/>
      <c r="O15" s="96"/>
      <c r="P15" s="96"/>
      <c r="Q15" s="96"/>
      <c r="R15" s="96"/>
      <c r="S15" s="96"/>
      <c r="T15" s="96"/>
      <c r="U15" s="96"/>
      <c r="V15" s="96"/>
      <c r="W15" s="96"/>
      <c r="X15" s="96"/>
      <c r="Y15" s="96"/>
      <c r="Z15" s="96"/>
    </row>
    <row r="16" spans="1:26" ht="72" customHeight="1">
      <c r="A16" s="324"/>
      <c r="B16" s="324"/>
      <c r="C16" s="324"/>
      <c r="D16" s="136">
        <v>1</v>
      </c>
      <c r="E16" s="93" t="s">
        <v>316</v>
      </c>
      <c r="F16" s="137">
        <v>0.25</v>
      </c>
      <c r="G16" s="62">
        <v>44166</v>
      </c>
      <c r="H16" s="137">
        <v>0.25</v>
      </c>
      <c r="I16" s="62">
        <v>44166</v>
      </c>
      <c r="J16" s="60" t="s">
        <v>317</v>
      </c>
      <c r="K16" s="96"/>
      <c r="L16" s="96"/>
      <c r="M16" s="96"/>
      <c r="N16" s="96"/>
      <c r="O16" s="96"/>
      <c r="P16" s="96"/>
      <c r="Q16" s="96"/>
      <c r="R16" s="96"/>
      <c r="S16" s="96"/>
      <c r="T16" s="96"/>
      <c r="U16" s="96"/>
      <c r="V16" s="96"/>
      <c r="W16" s="96"/>
      <c r="X16" s="96"/>
      <c r="Y16" s="96"/>
      <c r="Z16" s="96"/>
    </row>
    <row r="17" spans="1:26" ht="72" customHeight="1">
      <c r="A17" s="325"/>
      <c r="B17" s="325"/>
      <c r="C17" s="325"/>
      <c r="D17" s="136">
        <v>2</v>
      </c>
      <c r="E17" s="93" t="s">
        <v>314</v>
      </c>
      <c r="F17" s="137">
        <v>0.25</v>
      </c>
      <c r="G17" s="62">
        <v>44166</v>
      </c>
      <c r="H17" s="137">
        <v>0.25</v>
      </c>
      <c r="I17" s="62">
        <v>44166</v>
      </c>
      <c r="J17" s="60" t="s">
        <v>318</v>
      </c>
      <c r="K17" s="96"/>
      <c r="L17" s="96"/>
      <c r="M17" s="96"/>
      <c r="N17" s="96"/>
      <c r="O17" s="96"/>
      <c r="P17" s="96"/>
      <c r="Q17" s="96"/>
      <c r="R17" s="96"/>
      <c r="S17" s="96"/>
      <c r="T17" s="96"/>
      <c r="U17" s="96"/>
      <c r="V17" s="96"/>
      <c r="W17" s="96"/>
      <c r="X17" s="96"/>
      <c r="Y17" s="96"/>
      <c r="Z17" s="96"/>
    </row>
    <row r="18" spans="1:26" ht="30" customHeight="1">
      <c r="A18" s="418" t="s">
        <v>213</v>
      </c>
      <c r="B18" s="348"/>
      <c r="C18" s="106">
        <f>SUM(C14)</f>
        <v>1</v>
      </c>
      <c r="D18" s="419" t="s">
        <v>214</v>
      </c>
      <c r="E18" s="348"/>
      <c r="F18" s="106">
        <f>SUM(F14:F17)</f>
        <v>1</v>
      </c>
      <c r="G18" s="106"/>
      <c r="H18" s="107">
        <f>SUM(H14:H17)</f>
        <v>1</v>
      </c>
      <c r="I18" s="108"/>
      <c r="J18" s="108"/>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96"/>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sheetPr>
  <dimension ref="A1:Z1000"/>
  <sheetViews>
    <sheetView topLeftCell="A25" zoomScaleNormal="100" workbookViewId="0">
      <selection activeCell="D29" sqref="D29"/>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7</v>
      </c>
      <c r="C8" s="368" t="s">
        <v>215</v>
      </c>
      <c r="D8" s="348"/>
      <c r="E8" s="381" t="s">
        <v>319</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320</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321</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322</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323</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324</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325</v>
      </c>
      <c r="C21" s="347"/>
      <c r="D21" s="348"/>
      <c r="E21" s="378" t="s">
        <v>326</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327</v>
      </c>
      <c r="C22" s="347"/>
      <c r="D22" s="348"/>
      <c r="E22" s="365" t="s">
        <v>327</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328</v>
      </c>
      <c r="C23" s="347"/>
      <c r="D23" s="348"/>
      <c r="E23" s="378" t="s">
        <v>329</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44196</v>
      </c>
      <c r="C25" s="347"/>
      <c r="D25" s="348"/>
      <c r="E25" s="33" t="s">
        <v>115</v>
      </c>
      <c r="F25" s="406">
        <v>0.8</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260</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0.2</v>
      </c>
      <c r="C29" s="39">
        <f>B29</f>
        <v>0.2</v>
      </c>
      <c r="D29" s="38">
        <v>0.2</v>
      </c>
      <c r="E29" s="39">
        <f>D29</f>
        <v>0.2</v>
      </c>
      <c r="F29" s="41">
        <f>IFERROR(+B29/D29,)</f>
        <v>1</v>
      </c>
      <c r="G29" s="41">
        <f>IFERROR(+C29/$E$29,)</f>
        <v>1</v>
      </c>
      <c r="H29" s="42">
        <f>+IFERROR(E29/$F$25,0)</f>
        <v>0.25</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+B30+C29</f>
        <v>0.2</v>
      </c>
      <c r="D30" s="38">
        <v>0</v>
      </c>
      <c r="E30" s="39">
        <f t="shared" ref="E30:E40" si="0">D30+E29</f>
        <v>0.2</v>
      </c>
      <c r="F30" s="41">
        <f t="shared" ref="F30:F40" si="1">IFERROR(+B30/D30,)</f>
        <v>0</v>
      </c>
      <c r="G30" s="41">
        <f>IFERROR(+C30/$E$30,)</f>
        <v>1</v>
      </c>
      <c r="H30" s="42">
        <f t="shared" ref="H30:H40" si="2">+IFERROR(E30/$F$25,0)</f>
        <v>0.25</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ref="C31:C40" si="3">+B31+C30</f>
        <v>0.2</v>
      </c>
      <c r="D31" s="38">
        <v>0</v>
      </c>
      <c r="E31" s="39">
        <f t="shared" si="0"/>
        <v>0.2</v>
      </c>
      <c r="F31" s="41">
        <f t="shared" si="1"/>
        <v>0</v>
      </c>
      <c r="G31" s="41">
        <f>IFERROR(+C31/$E$31,)</f>
        <v>1</v>
      </c>
      <c r="H31" s="42">
        <f t="shared" si="2"/>
        <v>0.25</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0.2</v>
      </c>
      <c r="D32" s="38">
        <v>0</v>
      </c>
      <c r="E32" s="39">
        <f t="shared" si="0"/>
        <v>0.2</v>
      </c>
      <c r="F32" s="41">
        <f t="shared" si="1"/>
        <v>0</v>
      </c>
      <c r="G32" s="41">
        <f>IFERROR(+C32/$E$32,)</f>
        <v>1</v>
      </c>
      <c r="H32" s="42">
        <f t="shared" si="2"/>
        <v>0.25</v>
      </c>
      <c r="I32" s="30"/>
      <c r="J32" s="30"/>
      <c r="K32" s="30"/>
      <c r="L32" s="30"/>
      <c r="M32" s="30"/>
      <c r="N32" s="30"/>
      <c r="O32" s="30"/>
      <c r="P32" s="30"/>
      <c r="Q32" s="30"/>
      <c r="R32" s="30"/>
      <c r="S32" s="30"/>
      <c r="T32" s="30"/>
      <c r="U32" s="30"/>
      <c r="V32" s="30"/>
      <c r="W32" s="30"/>
      <c r="X32" s="30"/>
      <c r="Y32" s="30"/>
      <c r="Z32" s="30"/>
    </row>
    <row r="33" spans="1:26" ht="19.5" customHeight="1">
      <c r="A33" s="37" t="s">
        <v>132</v>
      </c>
      <c r="B33" s="38">
        <v>0.24709999999999999</v>
      </c>
      <c r="C33" s="39">
        <f t="shared" si="3"/>
        <v>0.4471</v>
      </c>
      <c r="D33" s="43">
        <v>0.3</v>
      </c>
      <c r="E33" s="39">
        <f t="shared" si="0"/>
        <v>0.5</v>
      </c>
      <c r="F33" s="41">
        <f t="shared" si="1"/>
        <v>0.82366666666666666</v>
      </c>
      <c r="G33" s="41">
        <f>IFERROR(+C33/$E$33,)</f>
        <v>0.89419999999999999</v>
      </c>
      <c r="H33" s="42">
        <f t="shared" si="2"/>
        <v>0.625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0.4471</v>
      </c>
      <c r="D34" s="38">
        <v>0</v>
      </c>
      <c r="E34" s="39">
        <f t="shared" si="0"/>
        <v>0.5</v>
      </c>
      <c r="F34" s="41">
        <f t="shared" si="1"/>
        <v>0</v>
      </c>
      <c r="G34" s="41">
        <f>IFERROR(+C34/$E$34,)</f>
        <v>0.89419999999999999</v>
      </c>
      <c r="H34" s="42">
        <f t="shared" si="2"/>
        <v>0.625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0.4471</v>
      </c>
      <c r="D35" s="38">
        <v>0</v>
      </c>
      <c r="E35" s="39">
        <f t="shared" si="0"/>
        <v>0.5</v>
      </c>
      <c r="F35" s="41">
        <f t="shared" si="1"/>
        <v>0</v>
      </c>
      <c r="G35" s="41">
        <f>IFERROR(+C35/$E$35,)</f>
        <v>0.89419999999999999</v>
      </c>
      <c r="H35" s="42">
        <f t="shared" si="2"/>
        <v>0.625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0.4471</v>
      </c>
      <c r="D36" s="38">
        <v>0</v>
      </c>
      <c r="E36" s="39">
        <f t="shared" si="0"/>
        <v>0.5</v>
      </c>
      <c r="F36" s="41">
        <f t="shared" si="1"/>
        <v>0</v>
      </c>
      <c r="G36" s="41">
        <f>IFERROR(+C36/$E$36,)</f>
        <v>0.89419999999999999</v>
      </c>
      <c r="H36" s="42">
        <f t="shared" si="2"/>
        <v>0.625</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0.4471</v>
      </c>
      <c r="D37" s="38">
        <v>0</v>
      </c>
      <c r="E37" s="39">
        <f t="shared" si="0"/>
        <v>0.5</v>
      </c>
      <c r="F37" s="41">
        <f t="shared" si="1"/>
        <v>0</v>
      </c>
      <c r="G37" s="41">
        <f>IFERROR(+C37/$E$37,)</f>
        <v>0.89419999999999999</v>
      </c>
      <c r="H37" s="42">
        <f t="shared" si="2"/>
        <v>0.625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0.4471</v>
      </c>
      <c r="D38" s="38">
        <v>0</v>
      </c>
      <c r="E38" s="39">
        <f t="shared" si="0"/>
        <v>0.5</v>
      </c>
      <c r="F38" s="41">
        <f t="shared" si="1"/>
        <v>0</v>
      </c>
      <c r="G38" s="41">
        <f>IFERROR(+C38/$E$38,)</f>
        <v>0.89419999999999999</v>
      </c>
      <c r="H38" s="42">
        <f t="shared" si="2"/>
        <v>0.625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0.4471</v>
      </c>
      <c r="D39" s="38">
        <v>0</v>
      </c>
      <c r="E39" s="39">
        <f t="shared" si="0"/>
        <v>0.5</v>
      </c>
      <c r="F39" s="41">
        <f t="shared" si="1"/>
        <v>0</v>
      </c>
      <c r="G39" s="41">
        <f>IFERROR(+C39/$E$39,)</f>
        <v>0.89419999999999999</v>
      </c>
      <c r="H39" s="42">
        <f t="shared" si="2"/>
        <v>0.625</v>
      </c>
      <c r="I39" s="30"/>
      <c r="J39" s="30"/>
      <c r="K39" s="30"/>
      <c r="L39" s="30"/>
      <c r="M39" s="30"/>
      <c r="N39" s="30"/>
      <c r="O39" s="30"/>
      <c r="P39" s="30"/>
      <c r="Q39" s="30"/>
      <c r="R39" s="30"/>
      <c r="S39" s="30"/>
      <c r="T39" s="30"/>
      <c r="U39" s="30"/>
      <c r="V39" s="30"/>
      <c r="W39" s="30"/>
      <c r="X39" s="30"/>
      <c r="Y39" s="30"/>
      <c r="Z39" s="30"/>
    </row>
    <row r="40" spans="1:26" ht="19.5" customHeight="1">
      <c r="A40" s="37" t="s">
        <v>139</v>
      </c>
      <c r="B40" s="38">
        <v>0.3</v>
      </c>
      <c r="C40" s="39">
        <f t="shared" si="3"/>
        <v>0.74709999999999999</v>
      </c>
      <c r="D40" s="38">
        <v>0.3</v>
      </c>
      <c r="E40" s="39">
        <f t="shared" si="0"/>
        <v>0.8</v>
      </c>
      <c r="F40" s="41">
        <f t="shared" si="1"/>
        <v>1</v>
      </c>
      <c r="G40" s="41">
        <f>IFERROR(+C40/$E$40,)</f>
        <v>0.9338749999999999</v>
      </c>
      <c r="H40" s="42">
        <f t="shared" si="2"/>
        <v>1</v>
      </c>
      <c r="I40" s="30"/>
      <c r="J40" s="30"/>
      <c r="K40" s="30"/>
      <c r="L40" s="30"/>
      <c r="M40" s="30"/>
      <c r="N40" s="30"/>
      <c r="O40" s="30"/>
      <c r="P40" s="30"/>
      <c r="Q40" s="30"/>
      <c r="R40" s="30"/>
      <c r="S40" s="30"/>
      <c r="T40" s="30"/>
      <c r="U40" s="30"/>
      <c r="V40" s="30"/>
      <c r="W40" s="30"/>
      <c r="X40" s="30"/>
      <c r="Y40" s="30"/>
      <c r="Z40" s="30"/>
    </row>
    <row r="41" spans="1:26" ht="41.25" customHeight="1">
      <c r="A41" s="31" t="s">
        <v>140</v>
      </c>
      <c r="B41" s="373" t="s">
        <v>330</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67.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40.5" customHeight="1">
      <c r="A48" s="31" t="s">
        <v>143</v>
      </c>
      <c r="B48" s="373" t="s">
        <v>331</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232</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41.25" customHeight="1">
      <c r="A54" s="31" t="s">
        <v>154</v>
      </c>
      <c r="B54" s="378" t="s">
        <v>332</v>
      </c>
      <c r="C54" s="348"/>
      <c r="D54" s="371" t="s">
        <v>156</v>
      </c>
      <c r="E54" s="348"/>
      <c r="F54" s="385" t="s">
        <v>333</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disablePrompts="1" count="1">
    <dataValidation type="list" allowBlank="1" showErrorMessage="1" sqref="B9 B11 G14:G15">
      <formula1>#REF!</formula1>
    </dataValidation>
  </dataValidation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CDDC"/>
  </sheetPr>
  <dimension ref="A1:Z1000"/>
  <sheetViews>
    <sheetView topLeftCell="A13" workbookViewId="0">
      <selection activeCell="H21" sqref="H21"/>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15"/>
      <c r="L1" s="15"/>
      <c r="M1" s="15"/>
      <c r="N1" s="15"/>
      <c r="O1" s="15"/>
      <c r="P1" s="15"/>
      <c r="Q1" s="15"/>
      <c r="R1" s="15"/>
      <c r="S1" s="15"/>
      <c r="T1" s="15"/>
      <c r="U1" s="15"/>
      <c r="V1" s="15"/>
      <c r="W1" s="15"/>
      <c r="X1" s="15"/>
      <c r="Y1" s="15"/>
      <c r="Z1" s="15"/>
    </row>
    <row r="2" spans="1:26" ht="30" customHeight="1">
      <c r="A2" s="335"/>
      <c r="B2" s="336"/>
      <c r="C2" s="403" t="s">
        <v>1</v>
      </c>
      <c r="D2" s="347"/>
      <c r="E2" s="347"/>
      <c r="F2" s="347"/>
      <c r="G2" s="347"/>
      <c r="H2" s="347"/>
      <c r="I2" s="347"/>
      <c r="J2" s="348"/>
      <c r="K2" s="15"/>
      <c r="L2" s="15"/>
      <c r="M2" s="15"/>
      <c r="N2" s="15"/>
      <c r="O2" s="15"/>
      <c r="P2" s="15"/>
      <c r="Q2" s="15"/>
      <c r="R2" s="15"/>
      <c r="S2" s="15"/>
      <c r="T2" s="15"/>
      <c r="U2" s="15"/>
      <c r="V2" s="15"/>
      <c r="W2" s="15"/>
      <c r="X2" s="15"/>
      <c r="Y2" s="15"/>
      <c r="Z2" s="15"/>
    </row>
    <row r="3" spans="1:26" ht="30" customHeight="1">
      <c r="A3" s="335"/>
      <c r="B3" s="336"/>
      <c r="C3" s="403" t="s">
        <v>334</v>
      </c>
      <c r="D3" s="347"/>
      <c r="E3" s="347"/>
      <c r="F3" s="347"/>
      <c r="G3" s="347"/>
      <c r="H3" s="347"/>
      <c r="I3" s="347"/>
      <c r="J3" s="348"/>
      <c r="K3" s="15"/>
      <c r="L3" s="15"/>
      <c r="M3" s="15"/>
      <c r="N3" s="15"/>
      <c r="O3" s="15"/>
      <c r="P3" s="15"/>
      <c r="Q3" s="15"/>
      <c r="R3" s="15"/>
      <c r="S3" s="15"/>
      <c r="T3" s="15"/>
      <c r="U3" s="15"/>
      <c r="V3" s="15"/>
      <c r="W3" s="15"/>
      <c r="X3" s="15"/>
      <c r="Y3" s="15"/>
      <c r="Z3" s="15"/>
    </row>
    <row r="4" spans="1:26" ht="30" customHeight="1">
      <c r="A4" s="337"/>
      <c r="B4" s="338"/>
      <c r="C4" s="403" t="s">
        <v>166</v>
      </c>
      <c r="D4" s="347"/>
      <c r="E4" s="347"/>
      <c r="F4" s="348"/>
      <c r="G4" s="432" t="s">
        <v>66</v>
      </c>
      <c r="H4" s="347"/>
      <c r="I4" s="347"/>
      <c r="J4" s="348"/>
      <c r="K4" s="15"/>
      <c r="L4" s="15"/>
      <c r="M4" s="15"/>
      <c r="N4" s="15"/>
      <c r="O4" s="15"/>
      <c r="P4" s="15"/>
      <c r="Q4" s="15"/>
      <c r="R4" s="15"/>
      <c r="S4" s="15"/>
      <c r="T4" s="15"/>
      <c r="U4" s="15"/>
      <c r="V4" s="15"/>
      <c r="W4" s="15"/>
      <c r="X4" s="15"/>
      <c r="Y4" s="15"/>
      <c r="Z4" s="15"/>
    </row>
    <row r="5" spans="1:26" ht="30" customHeight="1">
      <c r="A5" s="112"/>
      <c r="B5" s="113"/>
      <c r="C5" s="15"/>
      <c r="D5" s="113"/>
      <c r="E5" s="15"/>
      <c r="F5" s="113"/>
      <c r="G5" s="113"/>
      <c r="H5" s="15"/>
      <c r="I5" s="15"/>
      <c r="J5" s="15"/>
      <c r="K5" s="15"/>
      <c r="L5" s="15"/>
      <c r="M5" s="15"/>
      <c r="N5" s="15"/>
      <c r="O5" s="15"/>
      <c r="P5" s="15"/>
      <c r="Q5" s="15"/>
      <c r="R5" s="15"/>
      <c r="S5" s="15"/>
      <c r="T5" s="15"/>
      <c r="U5" s="15"/>
      <c r="V5" s="15"/>
      <c r="W5" s="15"/>
      <c r="X5" s="15"/>
      <c r="Y5" s="15"/>
      <c r="Z5" s="15"/>
    </row>
    <row r="6" spans="1:26" ht="30" customHeight="1">
      <c r="A6" s="112"/>
      <c r="B6" s="114" t="s">
        <v>167</v>
      </c>
      <c r="C6" s="403" t="s">
        <v>168</v>
      </c>
      <c r="D6" s="347"/>
      <c r="E6" s="348"/>
      <c r="F6" s="113"/>
      <c r="G6" s="113"/>
      <c r="H6" s="15"/>
      <c r="I6" s="115"/>
      <c r="J6" s="15"/>
      <c r="K6" s="15"/>
      <c r="L6" s="15"/>
      <c r="M6" s="15"/>
      <c r="N6" s="15"/>
      <c r="O6" s="15"/>
      <c r="P6" s="15"/>
      <c r="Q6" s="15"/>
      <c r="R6" s="15"/>
      <c r="S6" s="15"/>
      <c r="T6" s="15"/>
      <c r="U6" s="15"/>
      <c r="V6" s="15"/>
      <c r="W6" s="15"/>
      <c r="X6" s="15"/>
      <c r="Y6" s="15"/>
      <c r="Z6" s="15"/>
    </row>
    <row r="7" spans="1:26" ht="30" customHeight="1">
      <c r="A7" s="112"/>
      <c r="B7" s="116" t="s">
        <v>4</v>
      </c>
      <c r="C7" s="403" t="s">
        <v>169</v>
      </c>
      <c r="D7" s="347"/>
      <c r="E7" s="348"/>
      <c r="F7" s="113"/>
      <c r="G7" s="113"/>
      <c r="H7" s="15"/>
      <c r="I7" s="115"/>
      <c r="J7" s="15"/>
      <c r="K7" s="15"/>
      <c r="L7" s="15"/>
      <c r="M7" s="15"/>
      <c r="N7" s="15"/>
      <c r="O7" s="15"/>
      <c r="P7" s="15"/>
      <c r="Q7" s="15"/>
      <c r="R7" s="15"/>
      <c r="S7" s="15"/>
      <c r="T7" s="15"/>
      <c r="U7" s="15"/>
      <c r="V7" s="15"/>
      <c r="W7" s="15"/>
      <c r="X7" s="15"/>
      <c r="Y7" s="15"/>
      <c r="Z7" s="15"/>
    </row>
    <row r="8" spans="1:26" ht="30" customHeight="1">
      <c r="A8" s="112"/>
      <c r="B8" s="116" t="s">
        <v>170</v>
      </c>
      <c r="C8" s="403" t="s">
        <v>7</v>
      </c>
      <c r="D8" s="347"/>
      <c r="E8" s="348"/>
      <c r="F8" s="113"/>
      <c r="G8" s="113"/>
      <c r="H8" s="15"/>
      <c r="I8" s="115"/>
      <c r="J8" s="15"/>
      <c r="K8" s="15"/>
      <c r="L8" s="15"/>
      <c r="M8" s="15"/>
      <c r="N8" s="15"/>
      <c r="O8" s="15"/>
      <c r="P8" s="15"/>
      <c r="Q8" s="15"/>
      <c r="R8" s="15"/>
      <c r="S8" s="15"/>
      <c r="T8" s="15"/>
      <c r="U8" s="15"/>
      <c r="V8" s="15"/>
      <c r="W8" s="15"/>
      <c r="X8" s="15"/>
      <c r="Y8" s="15"/>
      <c r="Z8" s="15"/>
    </row>
    <row r="9" spans="1:26" ht="30" customHeight="1">
      <c r="A9" s="112"/>
      <c r="B9" s="116" t="s">
        <v>171</v>
      </c>
      <c r="C9" s="403" t="s">
        <v>161</v>
      </c>
      <c r="D9" s="347"/>
      <c r="E9" s="348"/>
      <c r="F9" s="113"/>
      <c r="G9" s="113"/>
      <c r="H9" s="15"/>
      <c r="I9" s="115"/>
      <c r="J9" s="15"/>
      <c r="K9" s="15"/>
      <c r="L9" s="15"/>
      <c r="M9" s="15"/>
      <c r="N9" s="15"/>
      <c r="O9" s="15"/>
      <c r="P9" s="15"/>
      <c r="Q9" s="15"/>
      <c r="R9" s="15"/>
      <c r="S9" s="15"/>
      <c r="T9" s="15"/>
      <c r="U9" s="15"/>
      <c r="V9" s="15"/>
      <c r="W9" s="15"/>
      <c r="X9" s="15"/>
      <c r="Y9" s="15"/>
      <c r="Z9" s="15"/>
    </row>
    <row r="10" spans="1:26" ht="48" customHeight="1">
      <c r="A10" s="112"/>
      <c r="B10" s="116" t="s">
        <v>172</v>
      </c>
      <c r="C10" s="403" t="str">
        <f>+'6'!E8</f>
        <v>Obtener el 80% porciento de satisfacción de los funcionarios en las actividades desarrolladas en el Plan de bienestar social y mejoramiento del Clima institucional</v>
      </c>
      <c r="D10" s="347"/>
      <c r="E10" s="348"/>
      <c r="F10" s="113"/>
      <c r="G10" s="113"/>
      <c r="H10" s="15"/>
      <c r="I10" s="115"/>
      <c r="J10" s="15"/>
      <c r="K10" s="15"/>
      <c r="L10" s="15"/>
      <c r="M10" s="15"/>
      <c r="N10" s="15"/>
      <c r="O10" s="15"/>
      <c r="P10" s="15"/>
      <c r="Q10" s="15"/>
      <c r="R10" s="15"/>
      <c r="S10" s="15"/>
      <c r="T10" s="15"/>
      <c r="U10" s="15"/>
      <c r="V10" s="15"/>
      <c r="W10" s="15"/>
      <c r="X10" s="15"/>
      <c r="Y10" s="15"/>
      <c r="Z10" s="15"/>
    </row>
    <row r="11" spans="1:26" ht="30" customHeight="1">
      <c r="A11" s="112"/>
      <c r="B11" s="113"/>
      <c r="C11" s="15"/>
      <c r="D11" s="113"/>
      <c r="E11" s="15"/>
      <c r="F11" s="113"/>
      <c r="G11" s="113"/>
      <c r="H11" s="15"/>
      <c r="I11" s="15"/>
      <c r="J11" s="15"/>
      <c r="K11" s="15"/>
      <c r="L11" s="15"/>
      <c r="M11" s="15"/>
      <c r="N11" s="15"/>
      <c r="O11" s="15"/>
      <c r="P11" s="15"/>
      <c r="Q11" s="15"/>
      <c r="R11" s="15"/>
      <c r="S11" s="15"/>
      <c r="T11" s="15"/>
      <c r="U11" s="15"/>
      <c r="V11" s="15"/>
      <c r="W11" s="15"/>
      <c r="X11" s="15"/>
      <c r="Y11" s="15"/>
      <c r="Z11" s="15"/>
    </row>
    <row r="12" spans="1:26" ht="30" customHeight="1">
      <c r="A12" s="433" t="s">
        <v>335</v>
      </c>
      <c r="B12" s="347"/>
      <c r="C12" s="347"/>
      <c r="D12" s="347"/>
      <c r="E12" s="347"/>
      <c r="F12" s="347"/>
      <c r="G12" s="348"/>
      <c r="H12" s="429" t="s">
        <v>175</v>
      </c>
      <c r="I12" s="398"/>
      <c r="J12" s="399"/>
      <c r="K12" s="117"/>
      <c r="L12" s="117"/>
      <c r="M12" s="117"/>
      <c r="N12" s="117"/>
      <c r="O12" s="117"/>
      <c r="P12" s="117"/>
      <c r="Q12" s="117"/>
      <c r="R12" s="117"/>
      <c r="S12" s="117"/>
      <c r="T12" s="117"/>
      <c r="U12" s="117"/>
      <c r="V12" s="117"/>
      <c r="W12" s="117"/>
      <c r="X12" s="117"/>
      <c r="Y12" s="117"/>
      <c r="Z12" s="117"/>
    </row>
    <row r="13" spans="1:26" ht="42" customHeight="1">
      <c r="A13" s="118" t="s">
        <v>176</v>
      </c>
      <c r="B13" s="118" t="s">
        <v>177</v>
      </c>
      <c r="C13" s="118" t="s">
        <v>178</v>
      </c>
      <c r="D13" s="118" t="s">
        <v>179</v>
      </c>
      <c r="E13" s="118" t="s">
        <v>180</v>
      </c>
      <c r="F13" s="118" t="s">
        <v>181</v>
      </c>
      <c r="G13" s="118" t="s">
        <v>182</v>
      </c>
      <c r="H13" s="119" t="s">
        <v>183</v>
      </c>
      <c r="I13" s="119" t="s">
        <v>184</v>
      </c>
      <c r="J13" s="119" t="s">
        <v>185</v>
      </c>
      <c r="K13" s="120"/>
      <c r="L13" s="120"/>
      <c r="M13" s="120"/>
      <c r="N13" s="120"/>
      <c r="O13" s="120"/>
      <c r="P13" s="120"/>
      <c r="Q13" s="120"/>
      <c r="R13" s="120"/>
      <c r="S13" s="120"/>
      <c r="T13" s="120"/>
      <c r="U13" s="120"/>
      <c r="V13" s="120"/>
      <c r="W13" s="120"/>
      <c r="X13" s="120"/>
      <c r="Y13" s="120"/>
      <c r="Z13" s="120"/>
    </row>
    <row r="14" spans="1:26" ht="56.25" customHeight="1">
      <c r="A14" s="121">
        <v>1</v>
      </c>
      <c r="B14" s="90" t="s">
        <v>336</v>
      </c>
      <c r="C14" s="91">
        <v>0.8</v>
      </c>
      <c r="D14" s="92">
        <v>1</v>
      </c>
      <c r="E14" s="92" t="s">
        <v>337</v>
      </c>
      <c r="F14" s="11">
        <v>0.2</v>
      </c>
      <c r="G14" s="94">
        <v>43831</v>
      </c>
      <c r="H14" s="126">
        <v>0.2</v>
      </c>
      <c r="I14" s="138">
        <v>43861</v>
      </c>
      <c r="J14" s="95" t="s">
        <v>338</v>
      </c>
      <c r="K14" s="5"/>
      <c r="L14" s="5"/>
      <c r="M14" s="5"/>
      <c r="N14" s="5"/>
      <c r="O14" s="5"/>
      <c r="P14" s="5"/>
      <c r="Q14" s="5"/>
      <c r="R14" s="5"/>
      <c r="S14" s="5"/>
      <c r="T14" s="5"/>
      <c r="U14" s="5"/>
      <c r="V14" s="5"/>
      <c r="W14" s="5"/>
      <c r="X14" s="5"/>
      <c r="Y14" s="5"/>
      <c r="Z14" s="5"/>
    </row>
    <row r="15" spans="1:26" ht="56.25" customHeight="1">
      <c r="A15" s="97"/>
      <c r="B15" s="97"/>
      <c r="C15" s="97"/>
      <c r="D15" s="92">
        <v>2</v>
      </c>
      <c r="E15" s="92" t="s">
        <v>339</v>
      </c>
      <c r="F15" s="11">
        <v>0.2</v>
      </c>
      <c r="G15" s="94">
        <v>43952</v>
      </c>
      <c r="H15" s="126">
        <v>0.15709999999999999</v>
      </c>
      <c r="I15" s="138">
        <v>43982</v>
      </c>
      <c r="J15" s="95" t="s">
        <v>340</v>
      </c>
      <c r="K15" s="5"/>
      <c r="L15" s="5"/>
      <c r="M15" s="5"/>
      <c r="N15" s="5"/>
      <c r="O15" s="5"/>
      <c r="P15" s="5"/>
      <c r="Q15" s="5"/>
      <c r="R15" s="5"/>
      <c r="S15" s="5"/>
      <c r="T15" s="5"/>
      <c r="U15" s="5"/>
      <c r="V15" s="5"/>
      <c r="W15" s="5"/>
      <c r="X15" s="5"/>
      <c r="Y15" s="5"/>
      <c r="Z15" s="5"/>
    </row>
    <row r="16" spans="1:26" ht="56.25" customHeight="1">
      <c r="A16" s="97"/>
      <c r="B16" s="97"/>
      <c r="C16" s="97"/>
      <c r="D16" s="92">
        <v>3</v>
      </c>
      <c r="E16" s="92" t="s">
        <v>341</v>
      </c>
      <c r="F16" s="11">
        <v>0.05</v>
      </c>
      <c r="G16" s="94">
        <v>43952</v>
      </c>
      <c r="H16" s="126">
        <v>0.04</v>
      </c>
      <c r="I16" s="138">
        <v>43982</v>
      </c>
      <c r="J16" s="95" t="s">
        <v>342</v>
      </c>
      <c r="K16" s="5"/>
      <c r="L16" s="5"/>
      <c r="M16" s="5"/>
      <c r="N16" s="5"/>
      <c r="O16" s="5"/>
      <c r="P16" s="5"/>
      <c r="Q16" s="5"/>
      <c r="R16" s="5"/>
      <c r="S16" s="5"/>
      <c r="T16" s="5"/>
      <c r="U16" s="5"/>
      <c r="V16" s="5"/>
      <c r="W16" s="5"/>
      <c r="X16" s="5"/>
      <c r="Y16" s="5"/>
      <c r="Z16" s="5"/>
    </row>
    <row r="17" spans="1:26" ht="56.25" customHeight="1">
      <c r="A17" s="97"/>
      <c r="B17" s="97"/>
      <c r="C17" s="97"/>
      <c r="D17" s="92">
        <v>4</v>
      </c>
      <c r="E17" s="92" t="s">
        <v>343</v>
      </c>
      <c r="F17" s="11">
        <v>0.05</v>
      </c>
      <c r="G17" s="94">
        <v>43952</v>
      </c>
      <c r="H17" s="126">
        <v>0.05</v>
      </c>
      <c r="I17" s="138">
        <v>43982</v>
      </c>
      <c r="J17" s="95" t="s">
        <v>344</v>
      </c>
      <c r="K17" s="5"/>
      <c r="L17" s="5"/>
      <c r="M17" s="5"/>
      <c r="N17" s="5"/>
      <c r="O17" s="5"/>
      <c r="P17" s="5"/>
      <c r="Q17" s="5"/>
      <c r="R17" s="5"/>
      <c r="S17" s="5"/>
      <c r="T17" s="5"/>
      <c r="U17" s="5"/>
      <c r="V17" s="5"/>
      <c r="W17" s="5"/>
      <c r="X17" s="5"/>
      <c r="Y17" s="5"/>
      <c r="Z17" s="5"/>
    </row>
    <row r="18" spans="1:26" ht="56.25" customHeight="1">
      <c r="A18" s="97"/>
      <c r="B18" s="97"/>
      <c r="C18" s="97"/>
      <c r="D18" s="92">
        <v>2</v>
      </c>
      <c r="E18" s="92" t="s">
        <v>339</v>
      </c>
      <c r="F18" s="11">
        <v>0.2</v>
      </c>
      <c r="G18" s="94">
        <v>44166</v>
      </c>
      <c r="H18" s="11">
        <v>0.2</v>
      </c>
      <c r="I18" s="94">
        <v>44166</v>
      </c>
      <c r="J18" s="139" t="s">
        <v>345</v>
      </c>
      <c r="K18" s="5"/>
      <c r="L18" s="5"/>
      <c r="M18" s="5"/>
      <c r="N18" s="5"/>
      <c r="O18" s="5"/>
      <c r="P18" s="5"/>
      <c r="Q18" s="5"/>
      <c r="R18" s="5"/>
      <c r="S18" s="5"/>
      <c r="T18" s="5"/>
      <c r="U18" s="5"/>
      <c r="V18" s="5"/>
      <c r="W18" s="5"/>
      <c r="X18" s="5"/>
      <c r="Y18" s="5"/>
      <c r="Z18" s="5"/>
    </row>
    <row r="19" spans="1:26" ht="56.25" customHeight="1">
      <c r="A19" s="97"/>
      <c r="B19" s="97"/>
      <c r="C19" s="97"/>
      <c r="D19" s="92">
        <v>3</v>
      </c>
      <c r="E19" s="92" t="s">
        <v>341</v>
      </c>
      <c r="F19" s="11">
        <v>0.05</v>
      </c>
      <c r="G19" s="94">
        <v>44166</v>
      </c>
      <c r="H19" s="11">
        <v>0.05</v>
      </c>
      <c r="I19" s="94">
        <v>44166</v>
      </c>
      <c r="J19" s="139" t="s">
        <v>346</v>
      </c>
      <c r="K19" s="5"/>
      <c r="L19" s="5"/>
      <c r="M19" s="5"/>
      <c r="N19" s="5"/>
      <c r="O19" s="5"/>
      <c r="P19" s="5"/>
      <c r="Q19" s="5"/>
      <c r="R19" s="5"/>
      <c r="S19" s="5"/>
      <c r="T19" s="5"/>
      <c r="U19" s="5"/>
      <c r="V19" s="5"/>
      <c r="W19" s="5"/>
      <c r="X19" s="5"/>
      <c r="Y19" s="5"/>
      <c r="Z19" s="5"/>
    </row>
    <row r="20" spans="1:26" ht="56.25" customHeight="1">
      <c r="A20" s="104"/>
      <c r="B20" s="104"/>
      <c r="C20" s="104"/>
      <c r="D20" s="92">
        <v>4</v>
      </c>
      <c r="E20" s="92" t="s">
        <v>343</v>
      </c>
      <c r="F20" s="11">
        <v>0.05</v>
      </c>
      <c r="G20" s="94">
        <v>44166</v>
      </c>
      <c r="H20" s="11">
        <v>0.05</v>
      </c>
      <c r="I20" s="94">
        <v>44166</v>
      </c>
      <c r="J20" s="139" t="s">
        <v>347</v>
      </c>
      <c r="K20" s="5"/>
      <c r="L20" s="5"/>
      <c r="M20" s="5"/>
      <c r="N20" s="5"/>
      <c r="O20" s="5"/>
      <c r="P20" s="5"/>
      <c r="Q20" s="5"/>
      <c r="R20" s="5"/>
      <c r="S20" s="5"/>
      <c r="T20" s="5"/>
      <c r="U20" s="5"/>
      <c r="V20" s="5"/>
      <c r="W20" s="5"/>
      <c r="X20" s="5"/>
      <c r="Y20" s="5"/>
      <c r="Z20" s="5"/>
    </row>
    <row r="21" spans="1:26" ht="30" customHeight="1">
      <c r="A21" s="430" t="s">
        <v>213</v>
      </c>
      <c r="B21" s="348"/>
      <c r="C21" s="132">
        <f>SUM(C14)</f>
        <v>0.8</v>
      </c>
      <c r="D21" s="431" t="s">
        <v>214</v>
      </c>
      <c r="E21" s="348"/>
      <c r="F21" s="132">
        <f>SUM(F14:F20)</f>
        <v>0.8</v>
      </c>
      <c r="G21" s="132"/>
      <c r="H21" s="133">
        <f>SUM(H14:H20)</f>
        <v>0.7471000000000001</v>
      </c>
      <c r="I21" s="134"/>
      <c r="J21" s="134"/>
      <c r="K21" s="6"/>
      <c r="L21" s="6"/>
      <c r="M21" s="6"/>
      <c r="N21" s="6"/>
      <c r="O21" s="6"/>
      <c r="P21" s="6"/>
      <c r="Q21" s="6"/>
      <c r="R21" s="6"/>
      <c r="S21" s="6"/>
      <c r="T21" s="6"/>
      <c r="U21" s="6"/>
      <c r="V21" s="6"/>
      <c r="W21" s="6"/>
      <c r="X21" s="6"/>
      <c r="Y21" s="6"/>
      <c r="Z21" s="6"/>
    </row>
    <row r="22" spans="1:26" ht="30" hidden="1" customHeight="1">
      <c r="A22" s="135"/>
      <c r="B22" s="6"/>
      <c r="C22" s="5"/>
      <c r="D22" s="6"/>
      <c r="E22" s="5"/>
      <c r="F22" s="6"/>
      <c r="G22" s="6"/>
      <c r="H22" s="5"/>
      <c r="I22" s="5"/>
      <c r="J22" s="5"/>
      <c r="K22" s="5"/>
      <c r="L22" s="5"/>
      <c r="M22" s="5"/>
      <c r="N22" s="5"/>
      <c r="O22" s="5"/>
      <c r="P22" s="5"/>
      <c r="Q22" s="5"/>
      <c r="R22" s="5"/>
      <c r="S22" s="5"/>
      <c r="T22" s="5"/>
      <c r="U22" s="5"/>
      <c r="V22" s="5"/>
      <c r="W22" s="5"/>
      <c r="X22" s="5"/>
      <c r="Y22" s="5"/>
      <c r="Z22" s="5"/>
    </row>
    <row r="23" spans="1:26" ht="30" hidden="1" customHeight="1">
      <c r="A23" s="135"/>
      <c r="B23" s="6"/>
      <c r="C23" s="5"/>
      <c r="D23" s="6"/>
      <c r="E23" s="5"/>
      <c r="F23" s="6"/>
      <c r="G23" s="6"/>
      <c r="H23" s="5"/>
      <c r="I23" s="5"/>
      <c r="J23" s="5"/>
      <c r="K23" s="5"/>
      <c r="L23" s="5"/>
      <c r="M23" s="5"/>
      <c r="N23" s="5"/>
      <c r="O23" s="5"/>
      <c r="P23" s="5"/>
      <c r="Q23" s="5"/>
      <c r="R23" s="5"/>
      <c r="S23" s="5"/>
      <c r="T23" s="5"/>
      <c r="U23" s="5"/>
      <c r="V23" s="5"/>
      <c r="W23" s="5"/>
      <c r="X23" s="5"/>
      <c r="Y23" s="5"/>
      <c r="Z23" s="5"/>
    </row>
    <row r="24" spans="1:26" ht="30" customHeight="1">
      <c r="A24" s="135"/>
      <c r="B24" s="6"/>
      <c r="C24" s="5"/>
      <c r="D24" s="6"/>
      <c r="E24" s="5"/>
      <c r="F24" s="6"/>
      <c r="G24" s="6"/>
      <c r="H24" s="5"/>
      <c r="I24" s="5"/>
      <c r="J24" s="5"/>
      <c r="K24" s="5"/>
      <c r="L24" s="5"/>
      <c r="M24" s="5"/>
      <c r="N24" s="5"/>
      <c r="O24" s="5"/>
      <c r="P24" s="5"/>
      <c r="Q24" s="5"/>
      <c r="R24" s="5"/>
      <c r="S24" s="5"/>
      <c r="T24" s="5"/>
      <c r="U24" s="5"/>
      <c r="V24" s="5"/>
      <c r="W24" s="5"/>
      <c r="X24" s="5"/>
      <c r="Y24" s="5"/>
      <c r="Z24" s="5"/>
    </row>
    <row r="25" spans="1:26" ht="30" customHeight="1">
      <c r="A25" s="135"/>
      <c r="B25" s="6"/>
      <c r="C25" s="5"/>
      <c r="D25" s="6"/>
      <c r="E25" s="5"/>
      <c r="F25" s="6"/>
      <c r="G25" s="6"/>
      <c r="H25" s="5"/>
      <c r="I25" s="5"/>
      <c r="J25" s="5"/>
      <c r="K25" s="5"/>
      <c r="L25" s="5"/>
      <c r="M25" s="5"/>
      <c r="N25" s="5"/>
      <c r="O25" s="5"/>
      <c r="P25" s="5"/>
      <c r="Q25" s="5"/>
      <c r="R25" s="5"/>
      <c r="S25" s="5"/>
      <c r="T25" s="5"/>
      <c r="U25" s="5"/>
      <c r="V25" s="5"/>
      <c r="W25" s="5"/>
      <c r="X25" s="5"/>
      <c r="Y25" s="5"/>
      <c r="Z25" s="5"/>
    </row>
    <row r="26" spans="1:26" ht="30" customHeight="1">
      <c r="A26" s="135"/>
      <c r="B26" s="6"/>
      <c r="C26" s="5"/>
      <c r="D26" s="6"/>
      <c r="E26" s="5"/>
      <c r="F26" s="6"/>
      <c r="G26" s="6"/>
      <c r="H26" s="5"/>
      <c r="I26" s="5"/>
      <c r="J26" s="5"/>
      <c r="K26" s="5"/>
      <c r="L26" s="5"/>
      <c r="M26" s="5"/>
      <c r="N26" s="5"/>
      <c r="O26" s="5"/>
      <c r="P26" s="5"/>
      <c r="Q26" s="5"/>
      <c r="R26" s="5"/>
      <c r="S26" s="5"/>
      <c r="T26" s="5"/>
      <c r="U26" s="5"/>
      <c r="V26" s="5"/>
      <c r="W26" s="5"/>
      <c r="X26" s="5"/>
      <c r="Y26" s="5"/>
      <c r="Z26" s="5"/>
    </row>
    <row r="27" spans="1:26" ht="15.75" customHeight="1">
      <c r="A27" s="135"/>
      <c r="B27" s="6"/>
      <c r="C27" s="5"/>
      <c r="D27" s="6"/>
      <c r="E27" s="5"/>
      <c r="F27" s="6"/>
      <c r="G27" s="6"/>
      <c r="H27" s="5"/>
      <c r="I27" s="5"/>
      <c r="J27" s="5"/>
      <c r="K27" s="5"/>
      <c r="L27" s="5"/>
      <c r="M27" s="5"/>
      <c r="N27" s="5"/>
      <c r="O27" s="5"/>
      <c r="P27" s="5"/>
      <c r="Q27" s="5"/>
      <c r="R27" s="5"/>
      <c r="S27" s="5"/>
      <c r="T27" s="5"/>
      <c r="U27" s="5"/>
      <c r="V27" s="5"/>
      <c r="W27" s="5"/>
      <c r="X27" s="5"/>
      <c r="Y27" s="5"/>
      <c r="Z27" s="5"/>
    </row>
    <row r="28" spans="1:26" ht="15.75" customHeight="1">
      <c r="A28" s="135"/>
      <c r="B28" s="6"/>
      <c r="C28" s="5"/>
      <c r="D28" s="6"/>
      <c r="E28" s="5"/>
      <c r="F28" s="6"/>
      <c r="G28" s="6"/>
      <c r="H28" s="5"/>
      <c r="I28" s="5"/>
      <c r="J28" s="5"/>
      <c r="K28" s="5"/>
      <c r="L28" s="5"/>
      <c r="M28" s="5"/>
      <c r="N28" s="5"/>
      <c r="O28" s="5"/>
      <c r="P28" s="5"/>
      <c r="Q28" s="5"/>
      <c r="R28" s="5"/>
      <c r="S28" s="5"/>
      <c r="T28" s="5"/>
      <c r="U28" s="5"/>
      <c r="V28" s="5"/>
      <c r="W28" s="5"/>
      <c r="X28" s="5"/>
      <c r="Y28" s="5"/>
      <c r="Z28" s="5"/>
    </row>
    <row r="29" spans="1:26" ht="15.75" customHeight="1">
      <c r="A29" s="135"/>
      <c r="B29" s="6"/>
      <c r="C29" s="5"/>
      <c r="D29" s="6"/>
      <c r="E29" s="5"/>
      <c r="F29" s="6"/>
      <c r="G29" s="6"/>
      <c r="H29" s="5"/>
      <c r="I29" s="5"/>
      <c r="J29" s="5"/>
      <c r="K29" s="5"/>
      <c r="L29" s="5"/>
      <c r="M29" s="5"/>
      <c r="N29" s="5"/>
      <c r="O29" s="5"/>
      <c r="P29" s="5"/>
      <c r="Q29" s="5"/>
      <c r="R29" s="5"/>
      <c r="S29" s="5"/>
      <c r="T29" s="5"/>
      <c r="U29" s="5"/>
      <c r="V29" s="5"/>
      <c r="W29" s="5"/>
      <c r="X29" s="5"/>
      <c r="Y29" s="5"/>
      <c r="Z29" s="5"/>
    </row>
    <row r="30" spans="1:26" ht="15.75" customHeight="1">
      <c r="A30" s="135"/>
      <c r="B30" s="6"/>
      <c r="C30" s="5"/>
      <c r="D30" s="6"/>
      <c r="E30" s="5"/>
      <c r="F30" s="6"/>
      <c r="G30" s="6"/>
      <c r="H30" s="5"/>
      <c r="I30" s="5"/>
      <c r="J30" s="5"/>
      <c r="K30" s="5"/>
      <c r="L30" s="5"/>
      <c r="M30" s="5"/>
      <c r="N30" s="5"/>
      <c r="O30" s="5"/>
      <c r="P30" s="5"/>
      <c r="Q30" s="5"/>
      <c r="R30" s="5"/>
      <c r="S30" s="5"/>
      <c r="T30" s="5"/>
      <c r="U30" s="5"/>
      <c r="V30" s="5"/>
      <c r="W30" s="5"/>
      <c r="X30" s="5"/>
      <c r="Y30" s="5"/>
      <c r="Z30" s="5"/>
    </row>
    <row r="31" spans="1:26" ht="15.75" customHeight="1">
      <c r="A31" s="135"/>
      <c r="B31" s="6"/>
      <c r="C31" s="5"/>
      <c r="D31" s="6"/>
      <c r="E31" s="5"/>
      <c r="F31" s="6"/>
      <c r="G31" s="6"/>
      <c r="H31" s="5"/>
      <c r="I31" s="5"/>
      <c r="J31" s="5"/>
      <c r="K31" s="5"/>
      <c r="L31" s="5"/>
      <c r="M31" s="5"/>
      <c r="N31" s="5"/>
      <c r="O31" s="5"/>
      <c r="P31" s="5"/>
      <c r="Q31" s="5"/>
      <c r="R31" s="5"/>
      <c r="S31" s="5"/>
      <c r="T31" s="5"/>
      <c r="U31" s="5"/>
      <c r="V31" s="5"/>
      <c r="W31" s="5"/>
      <c r="X31" s="5"/>
      <c r="Y31" s="5"/>
      <c r="Z31" s="5"/>
    </row>
    <row r="32" spans="1:26" ht="15.75" customHeight="1">
      <c r="A32" s="135"/>
      <c r="B32" s="6"/>
      <c r="C32" s="5"/>
      <c r="D32" s="6"/>
      <c r="E32" s="5"/>
      <c r="F32" s="6"/>
      <c r="G32" s="6"/>
      <c r="H32" s="5"/>
      <c r="I32" s="5"/>
      <c r="J32" s="5"/>
      <c r="K32" s="5"/>
      <c r="L32" s="5"/>
      <c r="M32" s="5"/>
      <c r="N32" s="5"/>
      <c r="O32" s="5"/>
      <c r="P32" s="5"/>
      <c r="Q32" s="5"/>
      <c r="R32" s="5"/>
      <c r="S32" s="5"/>
      <c r="T32" s="5"/>
      <c r="U32" s="5"/>
      <c r="V32" s="5"/>
      <c r="W32" s="5"/>
      <c r="X32" s="5"/>
      <c r="Y32" s="5"/>
      <c r="Z32" s="5"/>
    </row>
    <row r="33" spans="1:26" ht="15.75" customHeight="1">
      <c r="A33" s="135"/>
      <c r="B33" s="6"/>
      <c r="C33" s="5"/>
      <c r="D33" s="6"/>
      <c r="E33" s="5"/>
      <c r="F33" s="6"/>
      <c r="G33" s="6"/>
      <c r="H33" s="5"/>
      <c r="I33" s="5"/>
      <c r="J33" s="5"/>
      <c r="K33" s="5"/>
      <c r="L33" s="5"/>
      <c r="M33" s="5"/>
      <c r="N33" s="5"/>
      <c r="O33" s="5"/>
      <c r="P33" s="5"/>
      <c r="Q33" s="5"/>
      <c r="R33" s="5"/>
      <c r="S33" s="5"/>
      <c r="T33" s="5"/>
      <c r="U33" s="5"/>
      <c r="V33" s="5"/>
      <c r="W33" s="5"/>
      <c r="X33" s="5"/>
      <c r="Y33" s="5"/>
      <c r="Z33" s="5"/>
    </row>
    <row r="34" spans="1:26" ht="15.75" customHeight="1">
      <c r="A34" s="135"/>
      <c r="B34" s="6"/>
      <c r="C34" s="5"/>
      <c r="D34" s="6"/>
      <c r="E34" s="5"/>
      <c r="F34" s="6"/>
      <c r="G34" s="6"/>
      <c r="H34" s="5"/>
      <c r="I34" s="5"/>
      <c r="J34" s="5"/>
      <c r="K34" s="5"/>
      <c r="L34" s="5"/>
      <c r="M34" s="5"/>
      <c r="N34" s="5"/>
      <c r="O34" s="5"/>
      <c r="P34" s="5"/>
      <c r="Q34" s="5"/>
      <c r="R34" s="5"/>
      <c r="S34" s="5"/>
      <c r="T34" s="5"/>
      <c r="U34" s="5"/>
      <c r="V34" s="5"/>
      <c r="W34" s="5"/>
      <c r="X34" s="5"/>
      <c r="Y34" s="5"/>
      <c r="Z34" s="5"/>
    </row>
    <row r="35" spans="1:26" ht="15.75" customHeight="1">
      <c r="A35" s="135"/>
      <c r="B35" s="6"/>
      <c r="C35" s="5"/>
      <c r="D35" s="6"/>
      <c r="E35" s="5"/>
      <c r="F35" s="6"/>
      <c r="G35" s="6"/>
      <c r="H35" s="5"/>
      <c r="I35" s="5"/>
      <c r="J35" s="5"/>
      <c r="K35" s="5"/>
      <c r="L35" s="5"/>
      <c r="M35" s="5"/>
      <c r="N35" s="5"/>
      <c r="O35" s="5"/>
      <c r="P35" s="5"/>
      <c r="Q35" s="5"/>
      <c r="R35" s="5"/>
      <c r="S35" s="5"/>
      <c r="T35" s="5"/>
      <c r="U35" s="5"/>
      <c r="V35" s="5"/>
      <c r="W35" s="5"/>
      <c r="X35" s="5"/>
      <c r="Y35" s="5"/>
      <c r="Z35" s="5"/>
    </row>
    <row r="36" spans="1:26" ht="15.75" customHeight="1">
      <c r="A36" s="135"/>
      <c r="B36" s="6"/>
      <c r="C36" s="5"/>
      <c r="D36" s="6"/>
      <c r="E36" s="5"/>
      <c r="F36" s="6"/>
      <c r="G36" s="6"/>
      <c r="H36" s="5"/>
      <c r="I36" s="5"/>
      <c r="J36" s="5"/>
      <c r="K36" s="5"/>
      <c r="L36" s="5"/>
      <c r="M36" s="5"/>
      <c r="N36" s="5"/>
      <c r="O36" s="5"/>
      <c r="P36" s="5"/>
      <c r="Q36" s="5"/>
      <c r="R36" s="5"/>
      <c r="S36" s="5"/>
      <c r="T36" s="5"/>
      <c r="U36" s="5"/>
      <c r="V36" s="5"/>
      <c r="W36" s="5"/>
      <c r="X36" s="5"/>
      <c r="Y36" s="5"/>
      <c r="Z36" s="5"/>
    </row>
    <row r="37" spans="1:26" ht="15.75" customHeight="1">
      <c r="A37" s="135"/>
      <c r="B37" s="6"/>
      <c r="C37" s="5"/>
      <c r="D37" s="6"/>
      <c r="E37" s="5"/>
      <c r="F37" s="6"/>
      <c r="G37" s="6"/>
      <c r="H37" s="5"/>
      <c r="I37" s="5"/>
      <c r="J37" s="5"/>
      <c r="K37" s="5"/>
      <c r="L37" s="5"/>
      <c r="M37" s="5"/>
      <c r="N37" s="5"/>
      <c r="O37" s="5"/>
      <c r="P37" s="5"/>
      <c r="Q37" s="5"/>
      <c r="R37" s="5"/>
      <c r="S37" s="5"/>
      <c r="T37" s="5"/>
      <c r="U37" s="5"/>
      <c r="V37" s="5"/>
      <c r="W37" s="5"/>
      <c r="X37" s="5"/>
      <c r="Y37" s="5"/>
      <c r="Z37" s="5"/>
    </row>
    <row r="38" spans="1:26" ht="15.75" customHeight="1">
      <c r="A38" s="135"/>
      <c r="B38" s="6"/>
      <c r="C38" s="5"/>
      <c r="D38" s="6"/>
      <c r="E38" s="5"/>
      <c r="F38" s="6"/>
      <c r="G38" s="6"/>
      <c r="H38" s="5"/>
      <c r="I38" s="5"/>
      <c r="J38" s="5"/>
      <c r="K38" s="5"/>
      <c r="L38" s="5"/>
      <c r="M38" s="5"/>
      <c r="N38" s="5"/>
      <c r="O38" s="5"/>
      <c r="P38" s="5"/>
      <c r="Q38" s="5"/>
      <c r="R38" s="5"/>
      <c r="S38" s="5"/>
      <c r="T38" s="5"/>
      <c r="U38" s="5"/>
      <c r="V38" s="5"/>
      <c r="W38" s="5"/>
      <c r="X38" s="5"/>
      <c r="Y38" s="5"/>
      <c r="Z38" s="5"/>
    </row>
    <row r="39" spans="1:26" ht="15.75" customHeight="1">
      <c r="A39" s="135"/>
      <c r="B39" s="6"/>
      <c r="C39" s="5"/>
      <c r="D39" s="6"/>
      <c r="E39" s="5"/>
      <c r="F39" s="6"/>
      <c r="G39" s="6"/>
      <c r="H39" s="5"/>
      <c r="I39" s="5"/>
      <c r="J39" s="5"/>
      <c r="K39" s="5"/>
      <c r="L39" s="5"/>
      <c r="M39" s="5"/>
      <c r="N39" s="5"/>
      <c r="O39" s="5"/>
      <c r="P39" s="5"/>
      <c r="Q39" s="5"/>
      <c r="R39" s="5"/>
      <c r="S39" s="5"/>
      <c r="T39" s="5"/>
      <c r="U39" s="5"/>
      <c r="V39" s="5"/>
      <c r="W39" s="5"/>
      <c r="X39" s="5"/>
      <c r="Y39" s="5"/>
      <c r="Z39" s="5"/>
    </row>
    <row r="40" spans="1:26" ht="15.75" customHeight="1">
      <c r="A40" s="135"/>
      <c r="B40" s="6"/>
      <c r="C40" s="5"/>
      <c r="D40" s="6"/>
      <c r="E40" s="5"/>
      <c r="F40" s="6"/>
      <c r="G40" s="6"/>
      <c r="H40" s="5"/>
      <c r="I40" s="5"/>
      <c r="J40" s="5"/>
      <c r="K40" s="5"/>
      <c r="L40" s="5"/>
      <c r="M40" s="5"/>
      <c r="N40" s="5"/>
      <c r="O40" s="5"/>
      <c r="P40" s="5"/>
      <c r="Q40" s="5"/>
      <c r="R40" s="5"/>
      <c r="S40" s="5"/>
      <c r="T40" s="5"/>
      <c r="U40" s="5"/>
      <c r="V40" s="5"/>
      <c r="W40" s="5"/>
      <c r="X40" s="5"/>
      <c r="Y40" s="5"/>
      <c r="Z40" s="5"/>
    </row>
    <row r="41" spans="1:26" ht="15.75" customHeight="1">
      <c r="A41" s="135"/>
      <c r="B41" s="6"/>
      <c r="C41" s="5"/>
      <c r="D41" s="6"/>
      <c r="E41" s="5"/>
      <c r="F41" s="6"/>
      <c r="G41" s="6"/>
      <c r="H41" s="5"/>
      <c r="I41" s="5"/>
      <c r="J41" s="5"/>
      <c r="K41" s="5"/>
      <c r="L41" s="5"/>
      <c r="M41" s="5"/>
      <c r="N41" s="5"/>
      <c r="O41" s="5"/>
      <c r="P41" s="5"/>
      <c r="Q41" s="5"/>
      <c r="R41" s="5"/>
      <c r="S41" s="5"/>
      <c r="T41" s="5"/>
      <c r="U41" s="5"/>
      <c r="V41" s="5"/>
      <c r="W41" s="5"/>
      <c r="X41" s="5"/>
      <c r="Y41" s="5"/>
      <c r="Z41" s="5"/>
    </row>
    <row r="42" spans="1:26" ht="15.75" customHeight="1">
      <c r="A42" s="135"/>
      <c r="B42" s="6"/>
      <c r="C42" s="5"/>
      <c r="D42" s="6"/>
      <c r="E42" s="5"/>
      <c r="F42" s="6"/>
      <c r="G42" s="6"/>
      <c r="H42" s="5"/>
      <c r="I42" s="5"/>
      <c r="J42" s="5"/>
      <c r="K42" s="5"/>
      <c r="L42" s="5"/>
      <c r="M42" s="5"/>
      <c r="N42" s="5"/>
      <c r="O42" s="5"/>
      <c r="P42" s="5"/>
      <c r="Q42" s="5"/>
      <c r="R42" s="5"/>
      <c r="S42" s="5"/>
      <c r="T42" s="5"/>
      <c r="U42" s="5"/>
      <c r="V42" s="5"/>
      <c r="W42" s="5"/>
      <c r="X42" s="5"/>
      <c r="Y42" s="5"/>
      <c r="Z42" s="5"/>
    </row>
    <row r="43" spans="1:26" ht="15.75" customHeight="1">
      <c r="A43" s="135"/>
      <c r="B43" s="6"/>
      <c r="C43" s="5"/>
      <c r="D43" s="6"/>
      <c r="E43" s="5"/>
      <c r="F43" s="6"/>
      <c r="G43" s="6"/>
      <c r="H43" s="5"/>
      <c r="I43" s="5"/>
      <c r="J43" s="5"/>
      <c r="K43" s="5"/>
      <c r="L43" s="5"/>
      <c r="M43" s="5"/>
      <c r="N43" s="5"/>
      <c r="O43" s="5"/>
      <c r="P43" s="5"/>
      <c r="Q43" s="5"/>
      <c r="R43" s="5"/>
      <c r="S43" s="5"/>
      <c r="T43" s="5"/>
      <c r="U43" s="5"/>
      <c r="V43" s="5"/>
      <c r="W43" s="5"/>
      <c r="X43" s="5"/>
      <c r="Y43" s="5"/>
      <c r="Z43" s="5"/>
    </row>
    <row r="44" spans="1:26" ht="15.75" customHeight="1">
      <c r="A44" s="135"/>
      <c r="B44" s="6"/>
      <c r="C44" s="5"/>
      <c r="D44" s="6"/>
      <c r="E44" s="5"/>
      <c r="F44" s="6"/>
      <c r="G44" s="6"/>
      <c r="H44" s="5"/>
      <c r="I44" s="5"/>
      <c r="J44" s="5"/>
      <c r="K44" s="5"/>
      <c r="L44" s="5"/>
      <c r="M44" s="5"/>
      <c r="N44" s="5"/>
      <c r="O44" s="5"/>
      <c r="P44" s="5"/>
      <c r="Q44" s="5"/>
      <c r="R44" s="5"/>
      <c r="S44" s="5"/>
      <c r="T44" s="5"/>
      <c r="U44" s="5"/>
      <c r="V44" s="5"/>
      <c r="W44" s="5"/>
      <c r="X44" s="5"/>
      <c r="Y44" s="5"/>
      <c r="Z44" s="5"/>
    </row>
    <row r="45" spans="1:26" ht="15.75" customHeight="1">
      <c r="A45" s="135"/>
      <c r="B45" s="6"/>
      <c r="C45" s="5"/>
      <c r="D45" s="6"/>
      <c r="E45" s="5"/>
      <c r="F45" s="6"/>
      <c r="G45" s="6"/>
      <c r="H45" s="5"/>
      <c r="I45" s="5"/>
      <c r="J45" s="5"/>
      <c r="K45" s="5"/>
      <c r="L45" s="5"/>
      <c r="M45" s="5"/>
      <c r="N45" s="5"/>
      <c r="O45" s="5"/>
      <c r="P45" s="5"/>
      <c r="Q45" s="5"/>
      <c r="R45" s="5"/>
      <c r="S45" s="5"/>
      <c r="T45" s="5"/>
      <c r="U45" s="5"/>
      <c r="V45" s="5"/>
      <c r="W45" s="5"/>
      <c r="X45" s="5"/>
      <c r="Y45" s="5"/>
      <c r="Z45" s="5"/>
    </row>
    <row r="46" spans="1:26" ht="15.75" customHeight="1">
      <c r="A46" s="135"/>
      <c r="B46" s="6"/>
      <c r="C46" s="5"/>
      <c r="D46" s="6"/>
      <c r="E46" s="5"/>
      <c r="F46" s="6"/>
      <c r="G46" s="6"/>
      <c r="H46" s="5"/>
      <c r="I46" s="5"/>
      <c r="J46" s="5"/>
      <c r="K46" s="5"/>
      <c r="L46" s="5"/>
      <c r="M46" s="5"/>
      <c r="N46" s="5"/>
      <c r="O46" s="5"/>
      <c r="P46" s="5"/>
      <c r="Q46" s="5"/>
      <c r="R46" s="5"/>
      <c r="S46" s="5"/>
      <c r="T46" s="5"/>
      <c r="U46" s="5"/>
      <c r="V46" s="5"/>
      <c r="W46" s="5"/>
      <c r="X46" s="5"/>
      <c r="Y46" s="5"/>
      <c r="Z46" s="5"/>
    </row>
    <row r="47" spans="1:26" ht="15.75" customHeight="1">
      <c r="A47" s="135"/>
      <c r="B47" s="6"/>
      <c r="C47" s="5"/>
      <c r="D47" s="6"/>
      <c r="E47" s="5"/>
      <c r="F47" s="6"/>
      <c r="G47" s="6"/>
      <c r="H47" s="5"/>
      <c r="I47" s="5"/>
      <c r="J47" s="5"/>
      <c r="K47" s="5"/>
      <c r="L47" s="5"/>
      <c r="M47" s="5"/>
      <c r="N47" s="5"/>
      <c r="O47" s="5"/>
      <c r="P47" s="5"/>
      <c r="Q47" s="5"/>
      <c r="R47" s="5"/>
      <c r="S47" s="5"/>
      <c r="T47" s="5"/>
      <c r="U47" s="5"/>
      <c r="V47" s="5"/>
      <c r="W47" s="5"/>
      <c r="X47" s="5"/>
      <c r="Y47" s="5"/>
      <c r="Z47" s="5"/>
    </row>
    <row r="48" spans="1:26" ht="15.75" customHeight="1">
      <c r="A48" s="135"/>
      <c r="B48" s="6"/>
      <c r="C48" s="5"/>
      <c r="D48" s="6"/>
      <c r="E48" s="5"/>
      <c r="F48" s="6"/>
      <c r="G48" s="6"/>
      <c r="H48" s="5"/>
      <c r="I48" s="5"/>
      <c r="J48" s="5"/>
      <c r="K48" s="5"/>
      <c r="L48" s="5"/>
      <c r="M48" s="5"/>
      <c r="N48" s="5"/>
      <c r="O48" s="5"/>
      <c r="P48" s="5"/>
      <c r="Q48" s="5"/>
      <c r="R48" s="5"/>
      <c r="S48" s="5"/>
      <c r="T48" s="5"/>
      <c r="U48" s="5"/>
      <c r="V48" s="5"/>
      <c r="W48" s="5"/>
      <c r="X48" s="5"/>
      <c r="Y48" s="5"/>
      <c r="Z48" s="5"/>
    </row>
    <row r="49" spans="1:26" ht="15.75" customHeight="1">
      <c r="A49" s="135"/>
      <c r="B49" s="6"/>
      <c r="C49" s="5"/>
      <c r="D49" s="6"/>
      <c r="E49" s="5"/>
      <c r="F49" s="6"/>
      <c r="G49" s="6"/>
      <c r="H49" s="5"/>
      <c r="I49" s="5"/>
      <c r="J49" s="5"/>
      <c r="K49" s="5"/>
      <c r="L49" s="5"/>
      <c r="M49" s="5"/>
      <c r="N49" s="5"/>
      <c r="O49" s="5"/>
      <c r="P49" s="5"/>
      <c r="Q49" s="5"/>
      <c r="R49" s="5"/>
      <c r="S49" s="5"/>
      <c r="T49" s="5"/>
      <c r="U49" s="5"/>
      <c r="V49" s="5"/>
      <c r="W49" s="5"/>
      <c r="X49" s="5"/>
      <c r="Y49" s="5"/>
      <c r="Z49" s="5"/>
    </row>
    <row r="50" spans="1:26" ht="15.75" customHeight="1">
      <c r="A50" s="135"/>
      <c r="B50" s="6"/>
      <c r="C50" s="5"/>
      <c r="D50" s="6"/>
      <c r="E50" s="5"/>
      <c r="F50" s="6"/>
      <c r="G50" s="6"/>
      <c r="H50" s="5"/>
      <c r="I50" s="5"/>
      <c r="J50" s="5"/>
      <c r="K50" s="5"/>
      <c r="L50" s="5"/>
      <c r="M50" s="5"/>
      <c r="N50" s="5"/>
      <c r="O50" s="5"/>
      <c r="P50" s="5"/>
      <c r="Q50" s="5"/>
      <c r="R50" s="5"/>
      <c r="S50" s="5"/>
      <c r="T50" s="5"/>
      <c r="U50" s="5"/>
      <c r="V50" s="5"/>
      <c r="W50" s="5"/>
      <c r="X50" s="5"/>
      <c r="Y50" s="5"/>
      <c r="Z50" s="5"/>
    </row>
    <row r="51" spans="1:26" ht="15.75" customHeight="1">
      <c r="A51" s="135"/>
      <c r="B51" s="6"/>
      <c r="C51" s="5"/>
      <c r="D51" s="6"/>
      <c r="E51" s="5"/>
      <c r="F51" s="6"/>
      <c r="G51" s="6"/>
      <c r="H51" s="5"/>
      <c r="I51" s="5"/>
      <c r="J51" s="5"/>
      <c r="K51" s="5"/>
      <c r="L51" s="5"/>
      <c r="M51" s="5"/>
      <c r="N51" s="5"/>
      <c r="O51" s="5"/>
      <c r="P51" s="5"/>
      <c r="Q51" s="5"/>
      <c r="R51" s="5"/>
      <c r="S51" s="5"/>
      <c r="T51" s="5"/>
      <c r="U51" s="5"/>
      <c r="V51" s="5"/>
      <c r="W51" s="5"/>
      <c r="X51" s="5"/>
      <c r="Y51" s="5"/>
      <c r="Z51" s="5"/>
    </row>
    <row r="52" spans="1:26" ht="15.75" customHeight="1">
      <c r="A52" s="135"/>
      <c r="B52" s="6"/>
      <c r="C52" s="5"/>
      <c r="D52" s="6"/>
      <c r="E52" s="5"/>
      <c r="F52" s="6"/>
      <c r="G52" s="6"/>
      <c r="H52" s="5"/>
      <c r="I52" s="5"/>
      <c r="J52" s="5"/>
      <c r="K52" s="5"/>
      <c r="L52" s="5"/>
      <c r="M52" s="5"/>
      <c r="N52" s="5"/>
      <c r="O52" s="5"/>
      <c r="P52" s="5"/>
      <c r="Q52" s="5"/>
      <c r="R52" s="5"/>
      <c r="S52" s="5"/>
      <c r="T52" s="5"/>
      <c r="U52" s="5"/>
      <c r="V52" s="5"/>
      <c r="W52" s="5"/>
      <c r="X52" s="5"/>
      <c r="Y52" s="5"/>
      <c r="Z52" s="5"/>
    </row>
    <row r="53" spans="1:26" ht="15.75" customHeight="1">
      <c r="A53" s="135"/>
      <c r="B53" s="6"/>
      <c r="C53" s="5"/>
      <c r="D53" s="6"/>
      <c r="E53" s="5"/>
      <c r="F53" s="6"/>
      <c r="G53" s="6"/>
      <c r="H53" s="5"/>
      <c r="I53" s="5"/>
      <c r="J53" s="5"/>
      <c r="K53" s="5"/>
      <c r="L53" s="5"/>
      <c r="M53" s="5"/>
      <c r="N53" s="5"/>
      <c r="O53" s="5"/>
      <c r="P53" s="5"/>
      <c r="Q53" s="5"/>
      <c r="R53" s="5"/>
      <c r="S53" s="5"/>
      <c r="T53" s="5"/>
      <c r="U53" s="5"/>
      <c r="V53" s="5"/>
      <c r="W53" s="5"/>
      <c r="X53" s="5"/>
      <c r="Y53" s="5"/>
      <c r="Z53" s="5"/>
    </row>
    <row r="54" spans="1:26" ht="15.75" customHeight="1">
      <c r="A54" s="135"/>
      <c r="B54" s="6"/>
      <c r="C54" s="5"/>
      <c r="D54" s="6"/>
      <c r="E54" s="5"/>
      <c r="F54" s="6"/>
      <c r="G54" s="6"/>
      <c r="H54" s="5"/>
      <c r="I54" s="5"/>
      <c r="J54" s="5"/>
      <c r="K54" s="5"/>
      <c r="L54" s="5"/>
      <c r="M54" s="5"/>
      <c r="N54" s="5"/>
      <c r="O54" s="5"/>
      <c r="P54" s="5"/>
      <c r="Q54" s="5"/>
      <c r="R54" s="5"/>
      <c r="S54" s="5"/>
      <c r="T54" s="5"/>
      <c r="U54" s="5"/>
      <c r="V54" s="5"/>
      <c r="W54" s="5"/>
      <c r="X54" s="5"/>
      <c r="Y54" s="5"/>
      <c r="Z54" s="5"/>
    </row>
    <row r="55" spans="1:26" ht="15.75" customHeight="1">
      <c r="A55" s="135"/>
      <c r="B55" s="6"/>
      <c r="C55" s="5"/>
      <c r="D55" s="6"/>
      <c r="E55" s="5"/>
      <c r="F55" s="6"/>
      <c r="G55" s="6"/>
      <c r="H55" s="5"/>
      <c r="I55" s="5"/>
      <c r="J55" s="5"/>
      <c r="K55" s="5"/>
      <c r="L55" s="5"/>
      <c r="M55" s="5"/>
      <c r="N55" s="5"/>
      <c r="O55" s="5"/>
      <c r="P55" s="5"/>
      <c r="Q55" s="5"/>
      <c r="R55" s="5"/>
      <c r="S55" s="5"/>
      <c r="T55" s="5"/>
      <c r="U55" s="5"/>
      <c r="V55" s="5"/>
      <c r="W55" s="5"/>
      <c r="X55" s="5"/>
      <c r="Y55" s="5"/>
      <c r="Z55" s="5"/>
    </row>
    <row r="56" spans="1:26" ht="15.75" customHeight="1">
      <c r="A56" s="135"/>
      <c r="B56" s="6"/>
      <c r="C56" s="5"/>
      <c r="D56" s="6"/>
      <c r="E56" s="5"/>
      <c r="F56" s="6"/>
      <c r="G56" s="6"/>
      <c r="H56" s="5"/>
      <c r="I56" s="5"/>
      <c r="J56" s="5"/>
      <c r="K56" s="5"/>
      <c r="L56" s="5"/>
      <c r="M56" s="5"/>
      <c r="N56" s="5"/>
      <c r="O56" s="5"/>
      <c r="P56" s="5"/>
      <c r="Q56" s="5"/>
      <c r="R56" s="5"/>
      <c r="S56" s="5"/>
      <c r="T56" s="5"/>
      <c r="U56" s="5"/>
      <c r="V56" s="5"/>
      <c r="W56" s="5"/>
      <c r="X56" s="5"/>
      <c r="Y56" s="5"/>
      <c r="Z56" s="5"/>
    </row>
    <row r="57" spans="1:26" ht="15.75" customHeight="1">
      <c r="A57" s="135"/>
      <c r="B57" s="6"/>
      <c r="C57" s="5"/>
      <c r="D57" s="6"/>
      <c r="E57" s="5"/>
      <c r="F57" s="6"/>
      <c r="G57" s="6"/>
      <c r="H57" s="5"/>
      <c r="I57" s="5"/>
      <c r="J57" s="5"/>
      <c r="K57" s="5"/>
      <c r="L57" s="5"/>
      <c r="M57" s="5"/>
      <c r="N57" s="5"/>
      <c r="O57" s="5"/>
      <c r="P57" s="5"/>
      <c r="Q57" s="5"/>
      <c r="R57" s="5"/>
      <c r="S57" s="5"/>
      <c r="T57" s="5"/>
      <c r="U57" s="5"/>
      <c r="V57" s="5"/>
      <c r="W57" s="5"/>
      <c r="X57" s="5"/>
      <c r="Y57" s="5"/>
      <c r="Z57" s="5"/>
    </row>
    <row r="58" spans="1:26" ht="15.75" customHeight="1">
      <c r="A58" s="135"/>
      <c r="B58" s="6"/>
      <c r="C58" s="5"/>
      <c r="D58" s="6"/>
      <c r="E58" s="5"/>
      <c r="F58" s="6"/>
      <c r="G58" s="6"/>
      <c r="H58" s="5"/>
      <c r="I58" s="5"/>
      <c r="J58" s="5"/>
      <c r="K58" s="5"/>
      <c r="L58" s="5"/>
      <c r="M58" s="5"/>
      <c r="N58" s="5"/>
      <c r="O58" s="5"/>
      <c r="P58" s="5"/>
      <c r="Q58" s="5"/>
      <c r="R58" s="5"/>
      <c r="S58" s="5"/>
      <c r="T58" s="5"/>
      <c r="U58" s="5"/>
      <c r="V58" s="5"/>
      <c r="W58" s="5"/>
      <c r="X58" s="5"/>
      <c r="Y58" s="5"/>
      <c r="Z58" s="5"/>
    </row>
    <row r="59" spans="1:26" ht="15.75" customHeight="1">
      <c r="A59" s="135"/>
      <c r="B59" s="6"/>
      <c r="C59" s="5"/>
      <c r="D59" s="6"/>
      <c r="E59" s="5"/>
      <c r="F59" s="6"/>
      <c r="G59" s="6"/>
      <c r="H59" s="5"/>
      <c r="I59" s="5"/>
      <c r="J59" s="5"/>
      <c r="K59" s="5"/>
      <c r="L59" s="5"/>
      <c r="M59" s="5"/>
      <c r="N59" s="5"/>
      <c r="O59" s="5"/>
      <c r="P59" s="5"/>
      <c r="Q59" s="5"/>
      <c r="R59" s="5"/>
      <c r="S59" s="5"/>
      <c r="T59" s="5"/>
      <c r="U59" s="5"/>
      <c r="V59" s="5"/>
      <c r="W59" s="5"/>
      <c r="X59" s="5"/>
      <c r="Y59" s="5"/>
      <c r="Z59" s="5"/>
    </row>
    <row r="60" spans="1:26" ht="15.75" customHeight="1">
      <c r="A60" s="135"/>
      <c r="B60" s="6"/>
      <c r="C60" s="5"/>
      <c r="D60" s="6"/>
      <c r="E60" s="5"/>
      <c r="F60" s="6"/>
      <c r="G60" s="6"/>
      <c r="H60" s="5"/>
      <c r="I60" s="5"/>
      <c r="J60" s="5"/>
      <c r="K60" s="5"/>
      <c r="L60" s="5"/>
      <c r="M60" s="5"/>
      <c r="N60" s="5"/>
      <c r="O60" s="5"/>
      <c r="P60" s="5"/>
      <c r="Q60" s="5"/>
      <c r="R60" s="5"/>
      <c r="S60" s="5"/>
      <c r="T60" s="5"/>
      <c r="U60" s="5"/>
      <c r="V60" s="5"/>
      <c r="W60" s="5"/>
      <c r="X60" s="5"/>
      <c r="Y60" s="5"/>
      <c r="Z60" s="5"/>
    </row>
    <row r="61" spans="1:26" ht="15.75" customHeight="1">
      <c r="A61" s="135"/>
      <c r="B61" s="6"/>
      <c r="C61" s="5"/>
      <c r="D61" s="6"/>
      <c r="E61" s="5"/>
      <c r="F61" s="6"/>
      <c r="G61" s="6"/>
      <c r="H61" s="5"/>
      <c r="I61" s="5"/>
      <c r="J61" s="5"/>
      <c r="K61" s="5"/>
      <c r="L61" s="5"/>
      <c r="M61" s="5"/>
      <c r="N61" s="5"/>
      <c r="O61" s="5"/>
      <c r="P61" s="5"/>
      <c r="Q61" s="5"/>
      <c r="R61" s="5"/>
      <c r="S61" s="5"/>
      <c r="T61" s="5"/>
      <c r="U61" s="5"/>
      <c r="V61" s="5"/>
      <c r="W61" s="5"/>
      <c r="X61" s="5"/>
      <c r="Y61" s="5"/>
      <c r="Z61" s="5"/>
    </row>
    <row r="62" spans="1:26" ht="15.75" customHeight="1">
      <c r="A62" s="135"/>
      <c r="B62" s="6"/>
      <c r="C62" s="5"/>
      <c r="D62" s="6"/>
      <c r="E62" s="5"/>
      <c r="F62" s="6"/>
      <c r="G62" s="6"/>
      <c r="H62" s="5"/>
      <c r="I62" s="5"/>
      <c r="J62" s="5"/>
      <c r="K62" s="5"/>
      <c r="L62" s="5"/>
      <c r="M62" s="5"/>
      <c r="N62" s="5"/>
      <c r="O62" s="5"/>
      <c r="P62" s="5"/>
      <c r="Q62" s="5"/>
      <c r="R62" s="5"/>
      <c r="S62" s="5"/>
      <c r="T62" s="5"/>
      <c r="U62" s="5"/>
      <c r="V62" s="5"/>
      <c r="W62" s="5"/>
      <c r="X62" s="5"/>
      <c r="Y62" s="5"/>
      <c r="Z62" s="5"/>
    </row>
    <row r="63" spans="1:26" ht="15.75" customHeight="1">
      <c r="A63" s="135"/>
      <c r="B63" s="6"/>
      <c r="C63" s="5"/>
      <c r="D63" s="6"/>
      <c r="E63" s="5"/>
      <c r="F63" s="6"/>
      <c r="G63" s="6"/>
      <c r="H63" s="5"/>
      <c r="I63" s="5"/>
      <c r="J63" s="5"/>
      <c r="K63" s="5"/>
      <c r="L63" s="5"/>
      <c r="M63" s="5"/>
      <c r="N63" s="5"/>
      <c r="O63" s="5"/>
      <c r="P63" s="5"/>
      <c r="Q63" s="5"/>
      <c r="R63" s="5"/>
      <c r="S63" s="5"/>
      <c r="T63" s="5"/>
      <c r="U63" s="5"/>
      <c r="V63" s="5"/>
      <c r="W63" s="5"/>
      <c r="X63" s="5"/>
      <c r="Y63" s="5"/>
      <c r="Z63" s="5"/>
    </row>
    <row r="64" spans="1:26" ht="15.75" customHeight="1">
      <c r="A64" s="135"/>
      <c r="B64" s="6"/>
      <c r="C64" s="5"/>
      <c r="D64" s="6"/>
      <c r="E64" s="5"/>
      <c r="F64" s="6"/>
      <c r="G64" s="6"/>
      <c r="H64" s="5"/>
      <c r="I64" s="5"/>
      <c r="J64" s="5"/>
      <c r="K64" s="5"/>
      <c r="L64" s="5"/>
      <c r="M64" s="5"/>
      <c r="N64" s="5"/>
      <c r="O64" s="5"/>
      <c r="P64" s="5"/>
      <c r="Q64" s="5"/>
      <c r="R64" s="5"/>
      <c r="S64" s="5"/>
      <c r="T64" s="5"/>
      <c r="U64" s="5"/>
      <c r="V64" s="5"/>
      <c r="W64" s="5"/>
      <c r="X64" s="5"/>
      <c r="Y64" s="5"/>
      <c r="Z64" s="5"/>
    </row>
    <row r="65" spans="1:26" ht="15.75" customHeight="1">
      <c r="A65" s="135"/>
      <c r="B65" s="6"/>
      <c r="C65" s="5"/>
      <c r="D65" s="6"/>
      <c r="E65" s="5"/>
      <c r="F65" s="6"/>
      <c r="G65" s="6"/>
      <c r="H65" s="5"/>
      <c r="I65" s="5"/>
      <c r="J65" s="5"/>
      <c r="K65" s="5"/>
      <c r="L65" s="5"/>
      <c r="M65" s="5"/>
      <c r="N65" s="5"/>
      <c r="O65" s="5"/>
      <c r="P65" s="5"/>
      <c r="Q65" s="5"/>
      <c r="R65" s="5"/>
      <c r="S65" s="5"/>
      <c r="T65" s="5"/>
      <c r="U65" s="5"/>
      <c r="V65" s="5"/>
      <c r="W65" s="5"/>
      <c r="X65" s="5"/>
      <c r="Y65" s="5"/>
      <c r="Z65" s="5"/>
    </row>
    <row r="66" spans="1:26" ht="15.75" customHeight="1">
      <c r="A66" s="135"/>
      <c r="B66" s="6"/>
      <c r="C66" s="5"/>
      <c r="D66" s="6"/>
      <c r="E66" s="5"/>
      <c r="F66" s="6"/>
      <c r="G66" s="6"/>
      <c r="H66" s="5"/>
      <c r="I66" s="5"/>
      <c r="J66" s="5"/>
      <c r="K66" s="5"/>
      <c r="L66" s="5"/>
      <c r="M66" s="5"/>
      <c r="N66" s="5"/>
      <c r="O66" s="5"/>
      <c r="P66" s="5"/>
      <c r="Q66" s="5"/>
      <c r="R66" s="5"/>
      <c r="S66" s="5"/>
      <c r="T66" s="5"/>
      <c r="U66" s="5"/>
      <c r="V66" s="5"/>
      <c r="W66" s="5"/>
      <c r="X66" s="5"/>
      <c r="Y66" s="5"/>
      <c r="Z66" s="5"/>
    </row>
    <row r="67" spans="1:26" ht="15.75" customHeight="1">
      <c r="A67" s="135"/>
      <c r="B67" s="6"/>
      <c r="C67" s="5"/>
      <c r="D67" s="6"/>
      <c r="E67" s="5"/>
      <c r="F67" s="6"/>
      <c r="G67" s="6"/>
      <c r="H67" s="5"/>
      <c r="I67" s="5"/>
      <c r="J67" s="5"/>
      <c r="K67" s="5"/>
      <c r="L67" s="5"/>
      <c r="M67" s="5"/>
      <c r="N67" s="5"/>
      <c r="O67" s="5"/>
      <c r="P67" s="5"/>
      <c r="Q67" s="5"/>
      <c r="R67" s="5"/>
      <c r="S67" s="5"/>
      <c r="T67" s="5"/>
      <c r="U67" s="5"/>
      <c r="V67" s="5"/>
      <c r="W67" s="5"/>
      <c r="X67" s="5"/>
      <c r="Y67" s="5"/>
      <c r="Z67" s="5"/>
    </row>
    <row r="68" spans="1:26" ht="15.75" customHeight="1">
      <c r="A68" s="135"/>
      <c r="B68" s="6"/>
      <c r="C68" s="5"/>
      <c r="D68" s="6"/>
      <c r="E68" s="5"/>
      <c r="F68" s="6"/>
      <c r="G68" s="6"/>
      <c r="H68" s="5"/>
      <c r="I68" s="5"/>
      <c r="J68" s="5"/>
      <c r="K68" s="5"/>
      <c r="L68" s="5"/>
      <c r="M68" s="5"/>
      <c r="N68" s="5"/>
      <c r="O68" s="5"/>
      <c r="P68" s="5"/>
      <c r="Q68" s="5"/>
      <c r="R68" s="5"/>
      <c r="S68" s="5"/>
      <c r="T68" s="5"/>
      <c r="U68" s="5"/>
      <c r="V68" s="5"/>
      <c r="W68" s="5"/>
      <c r="X68" s="5"/>
      <c r="Y68" s="5"/>
      <c r="Z68" s="5"/>
    </row>
    <row r="69" spans="1:26" ht="15.75" customHeight="1">
      <c r="A69" s="135"/>
      <c r="B69" s="6"/>
      <c r="C69" s="5"/>
      <c r="D69" s="6"/>
      <c r="E69" s="5"/>
      <c r="F69" s="6"/>
      <c r="G69" s="6"/>
      <c r="H69" s="5"/>
      <c r="I69" s="5"/>
      <c r="J69" s="5"/>
      <c r="K69" s="5"/>
      <c r="L69" s="5"/>
      <c r="M69" s="5"/>
      <c r="N69" s="5"/>
      <c r="O69" s="5"/>
      <c r="P69" s="5"/>
      <c r="Q69" s="5"/>
      <c r="R69" s="5"/>
      <c r="S69" s="5"/>
      <c r="T69" s="5"/>
      <c r="U69" s="5"/>
      <c r="V69" s="5"/>
      <c r="W69" s="5"/>
      <c r="X69" s="5"/>
      <c r="Y69" s="5"/>
      <c r="Z69" s="5"/>
    </row>
    <row r="70" spans="1:26" ht="15.75" customHeight="1">
      <c r="A70" s="135"/>
      <c r="B70" s="6"/>
      <c r="C70" s="5"/>
      <c r="D70" s="6"/>
      <c r="E70" s="5"/>
      <c r="F70" s="6"/>
      <c r="G70" s="6"/>
      <c r="H70" s="5"/>
      <c r="I70" s="5"/>
      <c r="J70" s="5"/>
      <c r="K70" s="5"/>
      <c r="L70" s="5"/>
      <c r="M70" s="5"/>
      <c r="N70" s="5"/>
      <c r="O70" s="5"/>
      <c r="P70" s="5"/>
      <c r="Q70" s="5"/>
      <c r="R70" s="5"/>
      <c r="S70" s="5"/>
      <c r="T70" s="5"/>
      <c r="U70" s="5"/>
      <c r="V70" s="5"/>
      <c r="W70" s="5"/>
      <c r="X70" s="5"/>
      <c r="Y70" s="5"/>
      <c r="Z70" s="5"/>
    </row>
    <row r="71" spans="1:26" ht="15.75" customHeight="1">
      <c r="A71" s="135"/>
      <c r="B71" s="6"/>
      <c r="C71" s="5"/>
      <c r="D71" s="6"/>
      <c r="E71" s="5"/>
      <c r="F71" s="6"/>
      <c r="G71" s="6"/>
      <c r="H71" s="5"/>
      <c r="I71" s="5"/>
      <c r="J71" s="5"/>
      <c r="K71" s="5"/>
      <c r="L71" s="5"/>
      <c r="M71" s="5"/>
      <c r="N71" s="5"/>
      <c r="O71" s="5"/>
      <c r="P71" s="5"/>
      <c r="Q71" s="5"/>
      <c r="R71" s="5"/>
      <c r="S71" s="5"/>
      <c r="T71" s="5"/>
      <c r="U71" s="5"/>
      <c r="V71" s="5"/>
      <c r="W71" s="5"/>
      <c r="X71" s="5"/>
      <c r="Y71" s="5"/>
      <c r="Z71" s="5"/>
    </row>
    <row r="72" spans="1:26" ht="15.75" customHeight="1">
      <c r="A72" s="135"/>
      <c r="B72" s="6"/>
      <c r="C72" s="5"/>
      <c r="D72" s="6"/>
      <c r="E72" s="5"/>
      <c r="F72" s="6"/>
      <c r="G72" s="6"/>
      <c r="H72" s="5"/>
      <c r="I72" s="5"/>
      <c r="J72" s="5"/>
      <c r="K72" s="5"/>
      <c r="L72" s="5"/>
      <c r="M72" s="5"/>
      <c r="N72" s="5"/>
      <c r="O72" s="5"/>
      <c r="P72" s="5"/>
      <c r="Q72" s="5"/>
      <c r="R72" s="5"/>
      <c r="S72" s="5"/>
      <c r="T72" s="5"/>
      <c r="U72" s="5"/>
      <c r="V72" s="5"/>
      <c r="W72" s="5"/>
      <c r="X72" s="5"/>
      <c r="Y72" s="5"/>
      <c r="Z72" s="5"/>
    </row>
    <row r="73" spans="1:26" ht="15.75" customHeight="1">
      <c r="A73" s="135"/>
      <c r="B73" s="6"/>
      <c r="C73" s="5"/>
      <c r="D73" s="6"/>
      <c r="E73" s="5"/>
      <c r="F73" s="6"/>
      <c r="G73" s="6"/>
      <c r="H73" s="5"/>
      <c r="I73" s="5"/>
      <c r="J73" s="5"/>
      <c r="K73" s="5"/>
      <c r="L73" s="5"/>
      <c r="M73" s="5"/>
      <c r="N73" s="5"/>
      <c r="O73" s="5"/>
      <c r="P73" s="5"/>
      <c r="Q73" s="5"/>
      <c r="R73" s="5"/>
      <c r="S73" s="5"/>
      <c r="T73" s="5"/>
      <c r="U73" s="5"/>
      <c r="V73" s="5"/>
      <c r="W73" s="5"/>
      <c r="X73" s="5"/>
      <c r="Y73" s="5"/>
      <c r="Z73" s="5"/>
    </row>
    <row r="74" spans="1:26" ht="15.75" customHeight="1">
      <c r="A74" s="135"/>
      <c r="B74" s="6"/>
      <c r="C74" s="5"/>
      <c r="D74" s="6"/>
      <c r="E74" s="5"/>
      <c r="F74" s="6"/>
      <c r="G74" s="6"/>
      <c r="H74" s="5"/>
      <c r="I74" s="5"/>
      <c r="J74" s="5"/>
      <c r="K74" s="5"/>
      <c r="L74" s="5"/>
      <c r="M74" s="5"/>
      <c r="N74" s="5"/>
      <c r="O74" s="5"/>
      <c r="P74" s="5"/>
      <c r="Q74" s="5"/>
      <c r="R74" s="5"/>
      <c r="S74" s="5"/>
      <c r="T74" s="5"/>
      <c r="U74" s="5"/>
      <c r="V74" s="5"/>
      <c r="W74" s="5"/>
      <c r="X74" s="5"/>
      <c r="Y74" s="5"/>
      <c r="Z74" s="5"/>
    </row>
    <row r="75" spans="1:26" ht="15.75" customHeight="1">
      <c r="A75" s="135"/>
      <c r="B75" s="6"/>
      <c r="C75" s="5"/>
      <c r="D75" s="6"/>
      <c r="E75" s="5"/>
      <c r="F75" s="6"/>
      <c r="G75" s="6"/>
      <c r="H75" s="5"/>
      <c r="I75" s="5"/>
      <c r="J75" s="5"/>
      <c r="K75" s="5"/>
      <c r="L75" s="5"/>
      <c r="M75" s="5"/>
      <c r="N75" s="5"/>
      <c r="O75" s="5"/>
      <c r="P75" s="5"/>
      <c r="Q75" s="5"/>
      <c r="R75" s="5"/>
      <c r="S75" s="5"/>
      <c r="T75" s="5"/>
      <c r="U75" s="5"/>
      <c r="V75" s="5"/>
      <c r="W75" s="5"/>
      <c r="X75" s="5"/>
      <c r="Y75" s="5"/>
      <c r="Z75" s="5"/>
    </row>
    <row r="76" spans="1:26" ht="15.75" customHeight="1">
      <c r="A76" s="135"/>
      <c r="B76" s="6"/>
      <c r="C76" s="5"/>
      <c r="D76" s="6"/>
      <c r="E76" s="5"/>
      <c r="F76" s="6"/>
      <c r="G76" s="6"/>
      <c r="H76" s="5"/>
      <c r="I76" s="5"/>
      <c r="J76" s="5"/>
      <c r="K76" s="5"/>
      <c r="L76" s="5"/>
      <c r="M76" s="5"/>
      <c r="N76" s="5"/>
      <c r="O76" s="5"/>
      <c r="P76" s="5"/>
      <c r="Q76" s="5"/>
      <c r="R76" s="5"/>
      <c r="S76" s="5"/>
      <c r="T76" s="5"/>
      <c r="U76" s="5"/>
      <c r="V76" s="5"/>
      <c r="W76" s="5"/>
      <c r="X76" s="5"/>
      <c r="Y76" s="5"/>
      <c r="Z76" s="5"/>
    </row>
    <row r="77" spans="1:26" ht="15.75" customHeight="1">
      <c r="A77" s="135"/>
      <c r="B77" s="6"/>
      <c r="C77" s="5"/>
      <c r="D77" s="6"/>
      <c r="E77" s="5"/>
      <c r="F77" s="6"/>
      <c r="G77" s="6"/>
      <c r="H77" s="5"/>
      <c r="I77" s="5"/>
      <c r="J77" s="5"/>
      <c r="K77" s="5"/>
      <c r="L77" s="5"/>
      <c r="M77" s="5"/>
      <c r="N77" s="5"/>
      <c r="O77" s="5"/>
      <c r="P77" s="5"/>
      <c r="Q77" s="5"/>
      <c r="R77" s="5"/>
      <c r="S77" s="5"/>
      <c r="T77" s="5"/>
      <c r="U77" s="5"/>
      <c r="V77" s="5"/>
      <c r="W77" s="5"/>
      <c r="X77" s="5"/>
      <c r="Y77" s="5"/>
      <c r="Z77" s="5"/>
    </row>
    <row r="78" spans="1:26" ht="15.75" customHeight="1">
      <c r="A78" s="135"/>
      <c r="B78" s="6"/>
      <c r="C78" s="5"/>
      <c r="D78" s="6"/>
      <c r="E78" s="5"/>
      <c r="F78" s="6"/>
      <c r="G78" s="6"/>
      <c r="H78" s="5"/>
      <c r="I78" s="5"/>
      <c r="J78" s="5"/>
      <c r="K78" s="5"/>
      <c r="L78" s="5"/>
      <c r="M78" s="5"/>
      <c r="N78" s="5"/>
      <c r="O78" s="5"/>
      <c r="P78" s="5"/>
      <c r="Q78" s="5"/>
      <c r="R78" s="5"/>
      <c r="S78" s="5"/>
      <c r="T78" s="5"/>
      <c r="U78" s="5"/>
      <c r="V78" s="5"/>
      <c r="W78" s="5"/>
      <c r="X78" s="5"/>
      <c r="Y78" s="5"/>
      <c r="Z78" s="5"/>
    </row>
    <row r="79" spans="1:26" ht="15.75" customHeight="1">
      <c r="A79" s="135"/>
      <c r="B79" s="6"/>
      <c r="C79" s="5"/>
      <c r="D79" s="6"/>
      <c r="E79" s="5"/>
      <c r="F79" s="6"/>
      <c r="G79" s="6"/>
      <c r="H79" s="5"/>
      <c r="I79" s="5"/>
      <c r="J79" s="5"/>
      <c r="K79" s="5"/>
      <c r="L79" s="5"/>
      <c r="M79" s="5"/>
      <c r="N79" s="5"/>
      <c r="O79" s="5"/>
      <c r="P79" s="5"/>
      <c r="Q79" s="5"/>
      <c r="R79" s="5"/>
      <c r="S79" s="5"/>
      <c r="T79" s="5"/>
      <c r="U79" s="5"/>
      <c r="V79" s="5"/>
      <c r="W79" s="5"/>
      <c r="X79" s="5"/>
      <c r="Y79" s="5"/>
      <c r="Z79" s="5"/>
    </row>
    <row r="80" spans="1:26" ht="15.75" customHeight="1">
      <c r="A80" s="135"/>
      <c r="B80" s="6"/>
      <c r="C80" s="5"/>
      <c r="D80" s="6"/>
      <c r="E80" s="5"/>
      <c r="F80" s="6"/>
      <c r="G80" s="6"/>
      <c r="H80" s="5"/>
      <c r="I80" s="5"/>
      <c r="J80" s="5"/>
      <c r="K80" s="5"/>
      <c r="L80" s="5"/>
      <c r="M80" s="5"/>
      <c r="N80" s="5"/>
      <c r="O80" s="5"/>
      <c r="P80" s="5"/>
      <c r="Q80" s="5"/>
      <c r="R80" s="5"/>
      <c r="S80" s="5"/>
      <c r="T80" s="5"/>
      <c r="U80" s="5"/>
      <c r="V80" s="5"/>
      <c r="W80" s="5"/>
      <c r="X80" s="5"/>
      <c r="Y80" s="5"/>
      <c r="Z80" s="5"/>
    </row>
    <row r="81" spans="1:26" ht="15.75" customHeight="1">
      <c r="A81" s="135"/>
      <c r="B81" s="6"/>
      <c r="C81" s="5"/>
      <c r="D81" s="6"/>
      <c r="E81" s="5"/>
      <c r="F81" s="6"/>
      <c r="G81" s="6"/>
      <c r="H81" s="5"/>
      <c r="I81" s="5"/>
      <c r="J81" s="5"/>
      <c r="K81" s="5"/>
      <c r="L81" s="5"/>
      <c r="M81" s="5"/>
      <c r="N81" s="5"/>
      <c r="O81" s="5"/>
      <c r="P81" s="5"/>
      <c r="Q81" s="5"/>
      <c r="R81" s="5"/>
      <c r="S81" s="5"/>
      <c r="T81" s="5"/>
      <c r="U81" s="5"/>
      <c r="V81" s="5"/>
      <c r="W81" s="5"/>
      <c r="X81" s="5"/>
      <c r="Y81" s="5"/>
      <c r="Z81" s="5"/>
    </row>
    <row r="82" spans="1:26" ht="15.75" customHeight="1">
      <c r="A82" s="135"/>
      <c r="B82" s="6"/>
      <c r="C82" s="5"/>
      <c r="D82" s="6"/>
      <c r="E82" s="5"/>
      <c r="F82" s="6"/>
      <c r="G82" s="6"/>
      <c r="H82" s="5"/>
      <c r="I82" s="5"/>
      <c r="J82" s="5"/>
      <c r="K82" s="5"/>
      <c r="L82" s="5"/>
      <c r="M82" s="5"/>
      <c r="N82" s="5"/>
      <c r="O82" s="5"/>
      <c r="P82" s="5"/>
      <c r="Q82" s="5"/>
      <c r="R82" s="5"/>
      <c r="S82" s="5"/>
      <c r="T82" s="5"/>
      <c r="U82" s="5"/>
      <c r="V82" s="5"/>
      <c r="W82" s="5"/>
      <c r="X82" s="5"/>
      <c r="Y82" s="5"/>
      <c r="Z82" s="5"/>
    </row>
    <row r="83" spans="1:26" ht="15.75" customHeight="1">
      <c r="A83" s="135"/>
      <c r="B83" s="6"/>
      <c r="C83" s="5"/>
      <c r="D83" s="6"/>
      <c r="E83" s="5"/>
      <c r="F83" s="6"/>
      <c r="G83" s="6"/>
      <c r="H83" s="5"/>
      <c r="I83" s="5"/>
      <c r="J83" s="5"/>
      <c r="K83" s="5"/>
      <c r="L83" s="5"/>
      <c r="M83" s="5"/>
      <c r="N83" s="5"/>
      <c r="O83" s="5"/>
      <c r="P83" s="5"/>
      <c r="Q83" s="5"/>
      <c r="R83" s="5"/>
      <c r="S83" s="5"/>
      <c r="T83" s="5"/>
      <c r="U83" s="5"/>
      <c r="V83" s="5"/>
      <c r="W83" s="5"/>
      <c r="X83" s="5"/>
      <c r="Y83" s="5"/>
      <c r="Z83" s="5"/>
    </row>
    <row r="84" spans="1:26" ht="15.75" customHeight="1">
      <c r="A84" s="135"/>
      <c r="B84" s="6"/>
      <c r="C84" s="5"/>
      <c r="D84" s="6"/>
      <c r="E84" s="5"/>
      <c r="F84" s="6"/>
      <c r="G84" s="6"/>
      <c r="H84" s="5"/>
      <c r="I84" s="5"/>
      <c r="J84" s="5"/>
      <c r="K84" s="5"/>
      <c r="L84" s="5"/>
      <c r="M84" s="5"/>
      <c r="N84" s="5"/>
      <c r="O84" s="5"/>
      <c r="P84" s="5"/>
      <c r="Q84" s="5"/>
      <c r="R84" s="5"/>
      <c r="S84" s="5"/>
      <c r="T84" s="5"/>
      <c r="U84" s="5"/>
      <c r="V84" s="5"/>
      <c r="W84" s="5"/>
      <c r="X84" s="5"/>
      <c r="Y84" s="5"/>
      <c r="Z84" s="5"/>
    </row>
    <row r="85" spans="1:26" ht="15.75" customHeight="1">
      <c r="A85" s="135"/>
      <c r="B85" s="6"/>
      <c r="C85" s="5"/>
      <c r="D85" s="6"/>
      <c r="E85" s="5"/>
      <c r="F85" s="6"/>
      <c r="G85" s="6"/>
      <c r="H85" s="5"/>
      <c r="I85" s="5"/>
      <c r="J85" s="5"/>
      <c r="K85" s="5"/>
      <c r="L85" s="5"/>
      <c r="M85" s="5"/>
      <c r="N85" s="5"/>
      <c r="O85" s="5"/>
      <c r="P85" s="5"/>
      <c r="Q85" s="5"/>
      <c r="R85" s="5"/>
      <c r="S85" s="5"/>
      <c r="T85" s="5"/>
      <c r="U85" s="5"/>
      <c r="V85" s="5"/>
      <c r="W85" s="5"/>
      <c r="X85" s="5"/>
      <c r="Y85" s="5"/>
      <c r="Z85" s="5"/>
    </row>
    <row r="86" spans="1:26" ht="15.75" customHeight="1">
      <c r="A86" s="135"/>
      <c r="B86" s="6"/>
      <c r="C86" s="5"/>
      <c r="D86" s="6"/>
      <c r="E86" s="5"/>
      <c r="F86" s="6"/>
      <c r="G86" s="6"/>
      <c r="H86" s="5"/>
      <c r="I86" s="5"/>
      <c r="J86" s="5"/>
      <c r="K86" s="5"/>
      <c r="L86" s="5"/>
      <c r="M86" s="5"/>
      <c r="N86" s="5"/>
      <c r="O86" s="5"/>
      <c r="P86" s="5"/>
      <c r="Q86" s="5"/>
      <c r="R86" s="5"/>
      <c r="S86" s="5"/>
      <c r="T86" s="5"/>
      <c r="U86" s="5"/>
      <c r="V86" s="5"/>
      <c r="W86" s="5"/>
      <c r="X86" s="5"/>
      <c r="Y86" s="5"/>
      <c r="Z86" s="5"/>
    </row>
    <row r="87" spans="1:26" ht="15.75" customHeight="1">
      <c r="A87" s="135"/>
      <c r="B87" s="6"/>
      <c r="C87" s="5"/>
      <c r="D87" s="6"/>
      <c r="E87" s="5"/>
      <c r="F87" s="6"/>
      <c r="G87" s="6"/>
      <c r="H87" s="5"/>
      <c r="I87" s="5"/>
      <c r="J87" s="5"/>
      <c r="K87" s="5"/>
      <c r="L87" s="5"/>
      <c r="M87" s="5"/>
      <c r="N87" s="5"/>
      <c r="O87" s="5"/>
      <c r="P87" s="5"/>
      <c r="Q87" s="5"/>
      <c r="R87" s="5"/>
      <c r="S87" s="5"/>
      <c r="T87" s="5"/>
      <c r="U87" s="5"/>
      <c r="V87" s="5"/>
      <c r="W87" s="5"/>
      <c r="X87" s="5"/>
      <c r="Y87" s="5"/>
      <c r="Z87" s="5"/>
    </row>
    <row r="88" spans="1:26" ht="15.75" customHeight="1">
      <c r="A88" s="135"/>
      <c r="B88" s="6"/>
      <c r="C88" s="5"/>
      <c r="D88" s="6"/>
      <c r="E88" s="5"/>
      <c r="F88" s="6"/>
      <c r="G88" s="6"/>
      <c r="H88" s="5"/>
      <c r="I88" s="5"/>
      <c r="J88" s="5"/>
      <c r="K88" s="5"/>
      <c r="L88" s="5"/>
      <c r="M88" s="5"/>
      <c r="N88" s="5"/>
      <c r="O88" s="5"/>
      <c r="P88" s="5"/>
      <c r="Q88" s="5"/>
      <c r="R88" s="5"/>
      <c r="S88" s="5"/>
      <c r="T88" s="5"/>
      <c r="U88" s="5"/>
      <c r="V88" s="5"/>
      <c r="W88" s="5"/>
      <c r="X88" s="5"/>
      <c r="Y88" s="5"/>
      <c r="Z88" s="5"/>
    </row>
    <row r="89" spans="1:26" ht="15.75" customHeight="1">
      <c r="A89" s="135"/>
      <c r="B89" s="6"/>
      <c r="C89" s="5"/>
      <c r="D89" s="6"/>
      <c r="E89" s="5"/>
      <c r="F89" s="6"/>
      <c r="G89" s="6"/>
      <c r="H89" s="5"/>
      <c r="I89" s="5"/>
      <c r="J89" s="5"/>
      <c r="K89" s="5"/>
      <c r="L89" s="5"/>
      <c r="M89" s="5"/>
      <c r="N89" s="5"/>
      <c r="O89" s="5"/>
      <c r="P89" s="5"/>
      <c r="Q89" s="5"/>
      <c r="R89" s="5"/>
      <c r="S89" s="5"/>
      <c r="T89" s="5"/>
      <c r="U89" s="5"/>
      <c r="V89" s="5"/>
      <c r="W89" s="5"/>
      <c r="X89" s="5"/>
      <c r="Y89" s="5"/>
      <c r="Z89" s="5"/>
    </row>
    <row r="90" spans="1:26" ht="15.75" customHeight="1">
      <c r="A90" s="135"/>
      <c r="B90" s="6"/>
      <c r="C90" s="5"/>
      <c r="D90" s="6"/>
      <c r="E90" s="5"/>
      <c r="F90" s="6"/>
      <c r="G90" s="6"/>
      <c r="H90" s="5"/>
      <c r="I90" s="5"/>
      <c r="J90" s="5"/>
      <c r="K90" s="5"/>
      <c r="L90" s="5"/>
      <c r="M90" s="5"/>
      <c r="N90" s="5"/>
      <c r="O90" s="5"/>
      <c r="P90" s="5"/>
      <c r="Q90" s="5"/>
      <c r="R90" s="5"/>
      <c r="S90" s="5"/>
      <c r="T90" s="5"/>
      <c r="U90" s="5"/>
      <c r="V90" s="5"/>
      <c r="W90" s="5"/>
      <c r="X90" s="5"/>
      <c r="Y90" s="5"/>
      <c r="Z90" s="5"/>
    </row>
    <row r="91" spans="1:26" ht="15.75" customHeight="1">
      <c r="A91" s="135"/>
      <c r="B91" s="6"/>
      <c r="C91" s="5"/>
      <c r="D91" s="6"/>
      <c r="E91" s="5"/>
      <c r="F91" s="6"/>
      <c r="G91" s="6"/>
      <c r="H91" s="5"/>
      <c r="I91" s="5"/>
      <c r="J91" s="5"/>
      <c r="K91" s="5"/>
      <c r="L91" s="5"/>
      <c r="M91" s="5"/>
      <c r="N91" s="5"/>
      <c r="O91" s="5"/>
      <c r="P91" s="5"/>
      <c r="Q91" s="5"/>
      <c r="R91" s="5"/>
      <c r="S91" s="5"/>
      <c r="T91" s="5"/>
      <c r="U91" s="5"/>
      <c r="V91" s="5"/>
      <c r="W91" s="5"/>
      <c r="X91" s="5"/>
      <c r="Y91" s="5"/>
      <c r="Z91" s="5"/>
    </row>
    <row r="92" spans="1:26" ht="15.75" customHeight="1">
      <c r="A92" s="135"/>
      <c r="B92" s="6"/>
      <c r="C92" s="5"/>
      <c r="D92" s="6"/>
      <c r="E92" s="5"/>
      <c r="F92" s="6"/>
      <c r="G92" s="6"/>
      <c r="H92" s="5"/>
      <c r="I92" s="5"/>
      <c r="J92" s="5"/>
      <c r="K92" s="5"/>
      <c r="L92" s="5"/>
      <c r="M92" s="5"/>
      <c r="N92" s="5"/>
      <c r="O92" s="5"/>
      <c r="P92" s="5"/>
      <c r="Q92" s="5"/>
      <c r="R92" s="5"/>
      <c r="S92" s="5"/>
      <c r="T92" s="5"/>
      <c r="U92" s="5"/>
      <c r="V92" s="5"/>
      <c r="W92" s="5"/>
      <c r="X92" s="5"/>
      <c r="Y92" s="5"/>
      <c r="Z92" s="5"/>
    </row>
    <row r="93" spans="1:26" ht="15.75" customHeight="1">
      <c r="A93" s="135"/>
      <c r="B93" s="6"/>
      <c r="C93" s="5"/>
      <c r="D93" s="6"/>
      <c r="E93" s="5"/>
      <c r="F93" s="6"/>
      <c r="G93" s="6"/>
      <c r="H93" s="5"/>
      <c r="I93" s="5"/>
      <c r="J93" s="5"/>
      <c r="K93" s="5"/>
      <c r="L93" s="5"/>
      <c r="M93" s="5"/>
      <c r="N93" s="5"/>
      <c r="O93" s="5"/>
      <c r="P93" s="5"/>
      <c r="Q93" s="5"/>
      <c r="R93" s="5"/>
      <c r="S93" s="5"/>
      <c r="T93" s="5"/>
      <c r="U93" s="5"/>
      <c r="V93" s="5"/>
      <c r="W93" s="5"/>
      <c r="X93" s="5"/>
      <c r="Y93" s="5"/>
      <c r="Z93" s="5"/>
    </row>
    <row r="94" spans="1:26" ht="15.75" customHeight="1">
      <c r="A94" s="135"/>
      <c r="B94" s="6"/>
      <c r="C94" s="5"/>
      <c r="D94" s="6"/>
      <c r="E94" s="5"/>
      <c r="F94" s="6"/>
      <c r="G94" s="6"/>
      <c r="H94" s="5"/>
      <c r="I94" s="5"/>
      <c r="J94" s="5"/>
      <c r="K94" s="5"/>
      <c r="L94" s="5"/>
      <c r="M94" s="5"/>
      <c r="N94" s="5"/>
      <c r="O94" s="5"/>
      <c r="P94" s="5"/>
      <c r="Q94" s="5"/>
      <c r="R94" s="5"/>
      <c r="S94" s="5"/>
      <c r="T94" s="5"/>
      <c r="U94" s="5"/>
      <c r="V94" s="5"/>
      <c r="W94" s="5"/>
      <c r="X94" s="5"/>
      <c r="Y94" s="5"/>
      <c r="Z94" s="5"/>
    </row>
    <row r="95" spans="1:26" ht="15.75" customHeight="1">
      <c r="A95" s="135"/>
      <c r="B95" s="6"/>
      <c r="C95" s="5"/>
      <c r="D95" s="6"/>
      <c r="E95" s="5"/>
      <c r="F95" s="6"/>
      <c r="G95" s="6"/>
      <c r="H95" s="5"/>
      <c r="I95" s="5"/>
      <c r="J95" s="5"/>
      <c r="K95" s="5"/>
      <c r="L95" s="5"/>
      <c r="M95" s="5"/>
      <c r="N95" s="5"/>
      <c r="O95" s="5"/>
      <c r="P95" s="5"/>
      <c r="Q95" s="5"/>
      <c r="R95" s="5"/>
      <c r="S95" s="5"/>
      <c r="T95" s="5"/>
      <c r="U95" s="5"/>
      <c r="V95" s="5"/>
      <c r="W95" s="5"/>
      <c r="X95" s="5"/>
      <c r="Y95" s="5"/>
      <c r="Z95" s="5"/>
    </row>
    <row r="96" spans="1:26" ht="15.75" customHeight="1">
      <c r="A96" s="135"/>
      <c r="B96" s="6"/>
      <c r="C96" s="5"/>
      <c r="D96" s="6"/>
      <c r="E96" s="5"/>
      <c r="F96" s="6"/>
      <c r="G96" s="6"/>
      <c r="H96" s="5"/>
      <c r="I96" s="5"/>
      <c r="J96" s="5"/>
      <c r="K96" s="5"/>
      <c r="L96" s="5"/>
      <c r="M96" s="5"/>
      <c r="N96" s="5"/>
      <c r="O96" s="5"/>
      <c r="P96" s="5"/>
      <c r="Q96" s="5"/>
      <c r="R96" s="5"/>
      <c r="S96" s="5"/>
      <c r="T96" s="5"/>
      <c r="U96" s="5"/>
      <c r="V96" s="5"/>
      <c r="W96" s="5"/>
      <c r="X96" s="5"/>
      <c r="Y96" s="5"/>
      <c r="Z96" s="5"/>
    </row>
    <row r="97" spans="1:26" ht="15.75" customHeight="1">
      <c r="A97" s="135"/>
      <c r="B97" s="6"/>
      <c r="C97" s="5"/>
      <c r="D97" s="6"/>
      <c r="E97" s="5"/>
      <c r="F97" s="6"/>
      <c r="G97" s="6"/>
      <c r="H97" s="5"/>
      <c r="I97" s="5"/>
      <c r="J97" s="5"/>
      <c r="K97" s="5"/>
      <c r="L97" s="5"/>
      <c r="M97" s="5"/>
      <c r="N97" s="5"/>
      <c r="O97" s="5"/>
      <c r="P97" s="5"/>
      <c r="Q97" s="5"/>
      <c r="R97" s="5"/>
      <c r="S97" s="5"/>
      <c r="T97" s="5"/>
      <c r="U97" s="5"/>
      <c r="V97" s="5"/>
      <c r="W97" s="5"/>
      <c r="X97" s="5"/>
      <c r="Y97" s="5"/>
      <c r="Z97" s="5"/>
    </row>
    <row r="98" spans="1:26" ht="15.75" customHeight="1">
      <c r="A98" s="135"/>
      <c r="B98" s="6"/>
      <c r="C98" s="5"/>
      <c r="D98" s="6"/>
      <c r="E98" s="5"/>
      <c r="F98" s="6"/>
      <c r="G98" s="6"/>
      <c r="H98" s="5"/>
      <c r="I98" s="5"/>
      <c r="J98" s="5"/>
      <c r="K98" s="5"/>
      <c r="L98" s="5"/>
      <c r="M98" s="5"/>
      <c r="N98" s="5"/>
      <c r="O98" s="5"/>
      <c r="P98" s="5"/>
      <c r="Q98" s="5"/>
      <c r="R98" s="5"/>
      <c r="S98" s="5"/>
      <c r="T98" s="5"/>
      <c r="U98" s="5"/>
      <c r="V98" s="5"/>
      <c r="W98" s="5"/>
      <c r="X98" s="5"/>
      <c r="Y98" s="5"/>
      <c r="Z98" s="5"/>
    </row>
    <row r="99" spans="1:26" ht="15.75" customHeight="1">
      <c r="A99" s="135"/>
      <c r="B99" s="6"/>
      <c r="C99" s="5"/>
      <c r="D99" s="6"/>
      <c r="E99" s="5"/>
      <c r="F99" s="6"/>
      <c r="G99" s="6"/>
      <c r="H99" s="5"/>
      <c r="I99" s="5"/>
      <c r="J99" s="5"/>
      <c r="K99" s="5"/>
      <c r="L99" s="5"/>
      <c r="M99" s="5"/>
      <c r="N99" s="5"/>
      <c r="O99" s="5"/>
      <c r="P99" s="5"/>
      <c r="Q99" s="5"/>
      <c r="R99" s="5"/>
      <c r="S99" s="5"/>
      <c r="T99" s="5"/>
      <c r="U99" s="5"/>
      <c r="V99" s="5"/>
      <c r="W99" s="5"/>
      <c r="X99" s="5"/>
      <c r="Y99" s="5"/>
      <c r="Z99" s="5"/>
    </row>
    <row r="100" spans="1:26" ht="15.75" customHeight="1">
      <c r="A100" s="135"/>
      <c r="B100" s="6"/>
      <c r="C100" s="5"/>
      <c r="D100" s="6"/>
      <c r="E100" s="5"/>
      <c r="F100" s="6"/>
      <c r="G100" s="6"/>
      <c r="H100" s="5"/>
      <c r="I100" s="5"/>
      <c r="J100" s="5"/>
      <c r="K100" s="5"/>
      <c r="L100" s="5"/>
      <c r="M100" s="5"/>
      <c r="N100" s="5"/>
      <c r="O100" s="5"/>
      <c r="P100" s="5"/>
      <c r="Q100" s="5"/>
      <c r="R100" s="5"/>
      <c r="S100" s="5"/>
      <c r="T100" s="5"/>
      <c r="U100" s="5"/>
      <c r="V100" s="5"/>
      <c r="W100" s="5"/>
      <c r="X100" s="5"/>
      <c r="Y100" s="5"/>
      <c r="Z100" s="5"/>
    </row>
    <row r="101" spans="1:26" ht="15.75" customHeight="1">
      <c r="A101" s="135"/>
      <c r="B101" s="6"/>
      <c r="C101" s="5"/>
      <c r="D101" s="6"/>
      <c r="E101" s="5"/>
      <c r="F101" s="6"/>
      <c r="G101" s="6"/>
      <c r="H101" s="5"/>
      <c r="I101" s="5"/>
      <c r="J101" s="5"/>
      <c r="K101" s="5"/>
      <c r="L101" s="5"/>
      <c r="M101" s="5"/>
      <c r="N101" s="5"/>
      <c r="O101" s="5"/>
      <c r="P101" s="5"/>
      <c r="Q101" s="5"/>
      <c r="R101" s="5"/>
      <c r="S101" s="5"/>
      <c r="T101" s="5"/>
      <c r="U101" s="5"/>
      <c r="V101" s="5"/>
      <c r="W101" s="5"/>
      <c r="X101" s="5"/>
      <c r="Y101" s="5"/>
      <c r="Z101" s="5"/>
    </row>
    <row r="102" spans="1:26" ht="15.75" customHeight="1">
      <c r="A102" s="135"/>
      <c r="B102" s="6"/>
      <c r="C102" s="5"/>
      <c r="D102" s="6"/>
      <c r="E102" s="5"/>
      <c r="F102" s="6"/>
      <c r="G102" s="6"/>
      <c r="H102" s="5"/>
      <c r="I102" s="5"/>
      <c r="J102" s="5"/>
      <c r="K102" s="5"/>
      <c r="L102" s="5"/>
      <c r="M102" s="5"/>
      <c r="N102" s="5"/>
      <c r="O102" s="5"/>
      <c r="P102" s="5"/>
      <c r="Q102" s="5"/>
      <c r="R102" s="5"/>
      <c r="S102" s="5"/>
      <c r="T102" s="5"/>
      <c r="U102" s="5"/>
      <c r="V102" s="5"/>
      <c r="W102" s="5"/>
      <c r="X102" s="5"/>
      <c r="Y102" s="5"/>
      <c r="Z102" s="5"/>
    </row>
    <row r="103" spans="1:26" ht="15.75" customHeight="1">
      <c r="A103" s="135"/>
      <c r="B103" s="6"/>
      <c r="C103" s="5"/>
      <c r="D103" s="6"/>
      <c r="E103" s="5"/>
      <c r="F103" s="6"/>
      <c r="G103" s="6"/>
      <c r="H103" s="5"/>
      <c r="I103" s="5"/>
      <c r="J103" s="5"/>
      <c r="K103" s="5"/>
      <c r="L103" s="5"/>
      <c r="M103" s="5"/>
      <c r="N103" s="5"/>
      <c r="O103" s="5"/>
      <c r="P103" s="5"/>
      <c r="Q103" s="5"/>
      <c r="R103" s="5"/>
      <c r="S103" s="5"/>
      <c r="T103" s="5"/>
      <c r="U103" s="5"/>
      <c r="V103" s="5"/>
      <c r="W103" s="5"/>
      <c r="X103" s="5"/>
      <c r="Y103" s="5"/>
      <c r="Z103" s="5"/>
    </row>
    <row r="104" spans="1:26" ht="15.75" customHeight="1">
      <c r="A104" s="135"/>
      <c r="B104" s="6"/>
      <c r="C104" s="5"/>
      <c r="D104" s="6"/>
      <c r="E104" s="5"/>
      <c r="F104" s="6"/>
      <c r="G104" s="6"/>
      <c r="H104" s="5"/>
      <c r="I104" s="5"/>
      <c r="J104" s="5"/>
      <c r="K104" s="5"/>
      <c r="L104" s="5"/>
      <c r="M104" s="5"/>
      <c r="N104" s="5"/>
      <c r="O104" s="5"/>
      <c r="P104" s="5"/>
      <c r="Q104" s="5"/>
      <c r="R104" s="5"/>
      <c r="S104" s="5"/>
      <c r="T104" s="5"/>
      <c r="U104" s="5"/>
      <c r="V104" s="5"/>
      <c r="W104" s="5"/>
      <c r="X104" s="5"/>
      <c r="Y104" s="5"/>
      <c r="Z104" s="5"/>
    </row>
    <row r="105" spans="1:26" ht="15.75" customHeight="1">
      <c r="A105" s="135"/>
      <c r="B105" s="6"/>
      <c r="C105" s="5"/>
      <c r="D105" s="6"/>
      <c r="E105" s="5"/>
      <c r="F105" s="6"/>
      <c r="G105" s="6"/>
      <c r="H105" s="5"/>
      <c r="I105" s="5"/>
      <c r="J105" s="5"/>
      <c r="K105" s="5"/>
      <c r="L105" s="5"/>
      <c r="M105" s="5"/>
      <c r="N105" s="5"/>
      <c r="O105" s="5"/>
      <c r="P105" s="5"/>
      <c r="Q105" s="5"/>
      <c r="R105" s="5"/>
      <c r="S105" s="5"/>
      <c r="T105" s="5"/>
      <c r="U105" s="5"/>
      <c r="V105" s="5"/>
      <c r="W105" s="5"/>
      <c r="X105" s="5"/>
      <c r="Y105" s="5"/>
      <c r="Z105" s="5"/>
    </row>
    <row r="106" spans="1:26" ht="15.75" customHeight="1">
      <c r="A106" s="135"/>
      <c r="B106" s="6"/>
      <c r="C106" s="5"/>
      <c r="D106" s="6"/>
      <c r="E106" s="5"/>
      <c r="F106" s="6"/>
      <c r="G106" s="6"/>
      <c r="H106" s="5"/>
      <c r="I106" s="5"/>
      <c r="J106" s="5"/>
      <c r="K106" s="5"/>
      <c r="L106" s="5"/>
      <c r="M106" s="5"/>
      <c r="N106" s="5"/>
      <c r="O106" s="5"/>
      <c r="P106" s="5"/>
      <c r="Q106" s="5"/>
      <c r="R106" s="5"/>
      <c r="S106" s="5"/>
      <c r="T106" s="5"/>
      <c r="U106" s="5"/>
      <c r="V106" s="5"/>
      <c r="W106" s="5"/>
      <c r="X106" s="5"/>
      <c r="Y106" s="5"/>
      <c r="Z106" s="5"/>
    </row>
    <row r="107" spans="1:26" ht="15.75" customHeight="1">
      <c r="A107" s="135"/>
      <c r="B107" s="6"/>
      <c r="C107" s="5"/>
      <c r="D107" s="6"/>
      <c r="E107" s="5"/>
      <c r="F107" s="6"/>
      <c r="G107" s="6"/>
      <c r="H107" s="5"/>
      <c r="I107" s="5"/>
      <c r="J107" s="5"/>
      <c r="K107" s="5"/>
      <c r="L107" s="5"/>
      <c r="M107" s="5"/>
      <c r="N107" s="5"/>
      <c r="O107" s="5"/>
      <c r="P107" s="5"/>
      <c r="Q107" s="5"/>
      <c r="R107" s="5"/>
      <c r="S107" s="5"/>
      <c r="T107" s="5"/>
      <c r="U107" s="5"/>
      <c r="V107" s="5"/>
      <c r="W107" s="5"/>
      <c r="X107" s="5"/>
      <c r="Y107" s="5"/>
      <c r="Z107" s="5"/>
    </row>
    <row r="108" spans="1:26" ht="15.75" customHeight="1">
      <c r="A108" s="135"/>
      <c r="B108" s="6"/>
      <c r="C108" s="5"/>
      <c r="D108" s="6"/>
      <c r="E108" s="5"/>
      <c r="F108" s="6"/>
      <c r="G108" s="6"/>
      <c r="H108" s="5"/>
      <c r="I108" s="5"/>
      <c r="J108" s="5"/>
      <c r="K108" s="5"/>
      <c r="L108" s="5"/>
      <c r="M108" s="5"/>
      <c r="N108" s="5"/>
      <c r="O108" s="5"/>
      <c r="P108" s="5"/>
      <c r="Q108" s="5"/>
      <c r="R108" s="5"/>
      <c r="S108" s="5"/>
      <c r="T108" s="5"/>
      <c r="U108" s="5"/>
      <c r="V108" s="5"/>
      <c r="W108" s="5"/>
      <c r="X108" s="5"/>
      <c r="Y108" s="5"/>
      <c r="Z108" s="5"/>
    </row>
    <row r="109" spans="1:26" ht="15.75" customHeight="1">
      <c r="A109" s="135"/>
      <c r="B109" s="6"/>
      <c r="C109" s="5"/>
      <c r="D109" s="6"/>
      <c r="E109" s="5"/>
      <c r="F109" s="6"/>
      <c r="G109" s="6"/>
      <c r="H109" s="5"/>
      <c r="I109" s="5"/>
      <c r="J109" s="5"/>
      <c r="K109" s="5"/>
      <c r="L109" s="5"/>
      <c r="M109" s="5"/>
      <c r="N109" s="5"/>
      <c r="O109" s="5"/>
      <c r="P109" s="5"/>
      <c r="Q109" s="5"/>
      <c r="R109" s="5"/>
      <c r="S109" s="5"/>
      <c r="T109" s="5"/>
      <c r="U109" s="5"/>
      <c r="V109" s="5"/>
      <c r="W109" s="5"/>
      <c r="X109" s="5"/>
      <c r="Y109" s="5"/>
      <c r="Z109" s="5"/>
    </row>
    <row r="110" spans="1:26" ht="15.75" customHeight="1">
      <c r="A110" s="135"/>
      <c r="B110" s="6"/>
      <c r="C110" s="5"/>
      <c r="D110" s="6"/>
      <c r="E110" s="5"/>
      <c r="F110" s="6"/>
      <c r="G110" s="6"/>
      <c r="H110" s="5"/>
      <c r="I110" s="5"/>
      <c r="J110" s="5"/>
      <c r="K110" s="5"/>
      <c r="L110" s="5"/>
      <c r="M110" s="5"/>
      <c r="N110" s="5"/>
      <c r="O110" s="5"/>
      <c r="P110" s="5"/>
      <c r="Q110" s="5"/>
      <c r="R110" s="5"/>
      <c r="S110" s="5"/>
      <c r="T110" s="5"/>
      <c r="U110" s="5"/>
      <c r="V110" s="5"/>
      <c r="W110" s="5"/>
      <c r="X110" s="5"/>
      <c r="Y110" s="5"/>
      <c r="Z110" s="5"/>
    </row>
    <row r="111" spans="1:26" ht="15.75" customHeight="1">
      <c r="A111" s="135"/>
      <c r="B111" s="6"/>
      <c r="C111" s="5"/>
      <c r="D111" s="6"/>
      <c r="E111" s="5"/>
      <c r="F111" s="6"/>
      <c r="G111" s="6"/>
      <c r="H111" s="5"/>
      <c r="I111" s="5"/>
      <c r="J111" s="5"/>
      <c r="K111" s="5"/>
      <c r="L111" s="5"/>
      <c r="M111" s="5"/>
      <c r="N111" s="5"/>
      <c r="O111" s="5"/>
      <c r="P111" s="5"/>
      <c r="Q111" s="5"/>
      <c r="R111" s="5"/>
      <c r="S111" s="5"/>
      <c r="T111" s="5"/>
      <c r="U111" s="5"/>
      <c r="V111" s="5"/>
      <c r="W111" s="5"/>
      <c r="X111" s="5"/>
      <c r="Y111" s="5"/>
      <c r="Z111" s="5"/>
    </row>
    <row r="112" spans="1:26" ht="15.75" customHeight="1">
      <c r="A112" s="135"/>
      <c r="B112" s="6"/>
      <c r="C112" s="5"/>
      <c r="D112" s="6"/>
      <c r="E112" s="5"/>
      <c r="F112" s="6"/>
      <c r="G112" s="6"/>
      <c r="H112" s="5"/>
      <c r="I112" s="5"/>
      <c r="J112" s="5"/>
      <c r="K112" s="5"/>
      <c r="L112" s="5"/>
      <c r="M112" s="5"/>
      <c r="N112" s="5"/>
      <c r="O112" s="5"/>
      <c r="P112" s="5"/>
      <c r="Q112" s="5"/>
      <c r="R112" s="5"/>
      <c r="S112" s="5"/>
      <c r="T112" s="5"/>
      <c r="U112" s="5"/>
      <c r="V112" s="5"/>
      <c r="W112" s="5"/>
      <c r="X112" s="5"/>
      <c r="Y112" s="5"/>
      <c r="Z112" s="5"/>
    </row>
    <row r="113" spans="1:26" ht="15.75" customHeight="1">
      <c r="A113" s="135"/>
      <c r="B113" s="6"/>
      <c r="C113" s="5"/>
      <c r="D113" s="6"/>
      <c r="E113" s="5"/>
      <c r="F113" s="6"/>
      <c r="G113" s="6"/>
      <c r="H113" s="5"/>
      <c r="I113" s="5"/>
      <c r="J113" s="5"/>
      <c r="K113" s="5"/>
      <c r="L113" s="5"/>
      <c r="M113" s="5"/>
      <c r="N113" s="5"/>
      <c r="O113" s="5"/>
      <c r="P113" s="5"/>
      <c r="Q113" s="5"/>
      <c r="R113" s="5"/>
      <c r="S113" s="5"/>
      <c r="T113" s="5"/>
      <c r="U113" s="5"/>
      <c r="V113" s="5"/>
      <c r="W113" s="5"/>
      <c r="X113" s="5"/>
      <c r="Y113" s="5"/>
      <c r="Z113" s="5"/>
    </row>
    <row r="114" spans="1:26" ht="15.75" customHeight="1">
      <c r="A114" s="135"/>
      <c r="B114" s="6"/>
      <c r="C114" s="5"/>
      <c r="D114" s="6"/>
      <c r="E114" s="5"/>
      <c r="F114" s="6"/>
      <c r="G114" s="6"/>
      <c r="H114" s="5"/>
      <c r="I114" s="5"/>
      <c r="J114" s="5"/>
      <c r="K114" s="5"/>
      <c r="L114" s="5"/>
      <c r="M114" s="5"/>
      <c r="N114" s="5"/>
      <c r="O114" s="5"/>
      <c r="P114" s="5"/>
      <c r="Q114" s="5"/>
      <c r="R114" s="5"/>
      <c r="S114" s="5"/>
      <c r="T114" s="5"/>
      <c r="U114" s="5"/>
      <c r="V114" s="5"/>
      <c r="W114" s="5"/>
      <c r="X114" s="5"/>
      <c r="Y114" s="5"/>
      <c r="Z114" s="5"/>
    </row>
    <row r="115" spans="1:26" ht="15.75" customHeight="1">
      <c r="A115" s="135"/>
      <c r="B115" s="6"/>
      <c r="C115" s="5"/>
      <c r="D115" s="6"/>
      <c r="E115" s="5"/>
      <c r="F115" s="6"/>
      <c r="G115" s="6"/>
      <c r="H115" s="5"/>
      <c r="I115" s="5"/>
      <c r="J115" s="5"/>
      <c r="K115" s="5"/>
      <c r="L115" s="5"/>
      <c r="M115" s="5"/>
      <c r="N115" s="5"/>
      <c r="O115" s="5"/>
      <c r="P115" s="5"/>
      <c r="Q115" s="5"/>
      <c r="R115" s="5"/>
      <c r="S115" s="5"/>
      <c r="T115" s="5"/>
      <c r="U115" s="5"/>
      <c r="V115" s="5"/>
      <c r="W115" s="5"/>
      <c r="X115" s="5"/>
      <c r="Y115" s="5"/>
      <c r="Z115" s="5"/>
    </row>
    <row r="116" spans="1:26" ht="15.75" customHeight="1">
      <c r="A116" s="135"/>
      <c r="B116" s="6"/>
      <c r="C116" s="5"/>
      <c r="D116" s="6"/>
      <c r="E116" s="5"/>
      <c r="F116" s="6"/>
      <c r="G116" s="6"/>
      <c r="H116" s="5"/>
      <c r="I116" s="5"/>
      <c r="J116" s="5"/>
      <c r="K116" s="5"/>
      <c r="L116" s="5"/>
      <c r="M116" s="5"/>
      <c r="N116" s="5"/>
      <c r="O116" s="5"/>
      <c r="P116" s="5"/>
      <c r="Q116" s="5"/>
      <c r="R116" s="5"/>
      <c r="S116" s="5"/>
      <c r="T116" s="5"/>
      <c r="U116" s="5"/>
      <c r="V116" s="5"/>
      <c r="W116" s="5"/>
      <c r="X116" s="5"/>
      <c r="Y116" s="5"/>
      <c r="Z116" s="5"/>
    </row>
    <row r="117" spans="1:26" ht="15.75" customHeight="1">
      <c r="A117" s="135"/>
      <c r="B117" s="6"/>
      <c r="C117" s="5"/>
      <c r="D117" s="6"/>
      <c r="E117" s="5"/>
      <c r="F117" s="6"/>
      <c r="G117" s="6"/>
      <c r="H117" s="5"/>
      <c r="I117" s="5"/>
      <c r="J117" s="5"/>
      <c r="K117" s="5"/>
      <c r="L117" s="5"/>
      <c r="M117" s="5"/>
      <c r="N117" s="5"/>
      <c r="O117" s="5"/>
      <c r="P117" s="5"/>
      <c r="Q117" s="5"/>
      <c r="R117" s="5"/>
      <c r="S117" s="5"/>
      <c r="T117" s="5"/>
      <c r="U117" s="5"/>
      <c r="V117" s="5"/>
      <c r="W117" s="5"/>
      <c r="X117" s="5"/>
      <c r="Y117" s="5"/>
      <c r="Z117" s="5"/>
    </row>
    <row r="118" spans="1:26" ht="15.75" customHeight="1">
      <c r="A118" s="135"/>
      <c r="B118" s="6"/>
      <c r="C118" s="5"/>
      <c r="D118" s="6"/>
      <c r="E118" s="5"/>
      <c r="F118" s="6"/>
      <c r="G118" s="6"/>
      <c r="H118" s="5"/>
      <c r="I118" s="5"/>
      <c r="J118" s="5"/>
      <c r="K118" s="5"/>
      <c r="L118" s="5"/>
      <c r="M118" s="5"/>
      <c r="N118" s="5"/>
      <c r="O118" s="5"/>
      <c r="P118" s="5"/>
      <c r="Q118" s="5"/>
      <c r="R118" s="5"/>
      <c r="S118" s="5"/>
      <c r="T118" s="5"/>
      <c r="U118" s="5"/>
      <c r="V118" s="5"/>
      <c r="W118" s="5"/>
      <c r="X118" s="5"/>
      <c r="Y118" s="5"/>
      <c r="Z118" s="5"/>
    </row>
    <row r="119" spans="1:26" ht="15.75" customHeight="1">
      <c r="A119" s="135"/>
      <c r="B119" s="6"/>
      <c r="C119" s="5"/>
      <c r="D119" s="6"/>
      <c r="E119" s="5"/>
      <c r="F119" s="6"/>
      <c r="G119" s="6"/>
      <c r="H119" s="5"/>
      <c r="I119" s="5"/>
      <c r="J119" s="5"/>
      <c r="K119" s="5"/>
      <c r="L119" s="5"/>
      <c r="M119" s="5"/>
      <c r="N119" s="5"/>
      <c r="O119" s="5"/>
      <c r="P119" s="5"/>
      <c r="Q119" s="5"/>
      <c r="R119" s="5"/>
      <c r="S119" s="5"/>
      <c r="T119" s="5"/>
      <c r="U119" s="5"/>
      <c r="V119" s="5"/>
      <c r="W119" s="5"/>
      <c r="X119" s="5"/>
      <c r="Y119" s="5"/>
      <c r="Z119" s="5"/>
    </row>
    <row r="120" spans="1:26" ht="15.75" customHeight="1">
      <c r="A120" s="135"/>
      <c r="B120" s="6"/>
      <c r="C120" s="5"/>
      <c r="D120" s="6"/>
      <c r="E120" s="5"/>
      <c r="F120" s="6"/>
      <c r="G120" s="6"/>
      <c r="H120" s="5"/>
      <c r="I120" s="5"/>
      <c r="J120" s="5"/>
      <c r="K120" s="5"/>
      <c r="L120" s="5"/>
      <c r="M120" s="5"/>
      <c r="N120" s="5"/>
      <c r="O120" s="5"/>
      <c r="P120" s="5"/>
      <c r="Q120" s="5"/>
      <c r="R120" s="5"/>
      <c r="S120" s="5"/>
      <c r="T120" s="5"/>
      <c r="U120" s="5"/>
      <c r="V120" s="5"/>
      <c r="W120" s="5"/>
      <c r="X120" s="5"/>
      <c r="Y120" s="5"/>
      <c r="Z120" s="5"/>
    </row>
    <row r="121" spans="1:26" ht="15.75" customHeight="1">
      <c r="A121" s="135"/>
      <c r="B121" s="6"/>
      <c r="C121" s="5"/>
      <c r="D121" s="6"/>
      <c r="E121" s="5"/>
      <c r="F121" s="6"/>
      <c r="G121" s="6"/>
      <c r="H121" s="5"/>
      <c r="I121" s="5"/>
      <c r="J121" s="5"/>
      <c r="K121" s="5"/>
      <c r="L121" s="5"/>
      <c r="M121" s="5"/>
      <c r="N121" s="5"/>
      <c r="O121" s="5"/>
      <c r="P121" s="5"/>
      <c r="Q121" s="5"/>
      <c r="R121" s="5"/>
      <c r="S121" s="5"/>
      <c r="T121" s="5"/>
      <c r="U121" s="5"/>
      <c r="V121" s="5"/>
      <c r="W121" s="5"/>
      <c r="X121" s="5"/>
      <c r="Y121" s="5"/>
      <c r="Z121" s="5"/>
    </row>
    <row r="122" spans="1:26" ht="15.75" customHeight="1">
      <c r="A122" s="135"/>
      <c r="B122" s="6"/>
      <c r="C122" s="5"/>
      <c r="D122" s="6"/>
      <c r="E122" s="5"/>
      <c r="F122" s="6"/>
      <c r="G122" s="6"/>
      <c r="H122" s="5"/>
      <c r="I122" s="5"/>
      <c r="J122" s="5"/>
      <c r="K122" s="5"/>
      <c r="L122" s="5"/>
      <c r="M122" s="5"/>
      <c r="N122" s="5"/>
      <c r="O122" s="5"/>
      <c r="P122" s="5"/>
      <c r="Q122" s="5"/>
      <c r="R122" s="5"/>
      <c r="S122" s="5"/>
      <c r="T122" s="5"/>
      <c r="U122" s="5"/>
      <c r="V122" s="5"/>
      <c r="W122" s="5"/>
      <c r="X122" s="5"/>
      <c r="Y122" s="5"/>
      <c r="Z122" s="5"/>
    </row>
    <row r="123" spans="1:26" ht="15.75" customHeight="1">
      <c r="A123" s="135"/>
      <c r="B123" s="6"/>
      <c r="C123" s="5"/>
      <c r="D123" s="6"/>
      <c r="E123" s="5"/>
      <c r="F123" s="6"/>
      <c r="G123" s="6"/>
      <c r="H123" s="5"/>
      <c r="I123" s="5"/>
      <c r="J123" s="5"/>
      <c r="K123" s="5"/>
      <c r="L123" s="5"/>
      <c r="M123" s="5"/>
      <c r="N123" s="5"/>
      <c r="O123" s="5"/>
      <c r="P123" s="5"/>
      <c r="Q123" s="5"/>
      <c r="R123" s="5"/>
      <c r="S123" s="5"/>
      <c r="T123" s="5"/>
      <c r="U123" s="5"/>
      <c r="V123" s="5"/>
      <c r="W123" s="5"/>
      <c r="X123" s="5"/>
      <c r="Y123" s="5"/>
      <c r="Z123" s="5"/>
    </row>
    <row r="124" spans="1:26" ht="15.75" customHeight="1">
      <c r="A124" s="135"/>
      <c r="B124" s="6"/>
      <c r="C124" s="5"/>
      <c r="D124" s="6"/>
      <c r="E124" s="5"/>
      <c r="F124" s="6"/>
      <c r="G124" s="6"/>
      <c r="H124" s="5"/>
      <c r="I124" s="5"/>
      <c r="J124" s="5"/>
      <c r="K124" s="5"/>
      <c r="L124" s="5"/>
      <c r="M124" s="5"/>
      <c r="N124" s="5"/>
      <c r="O124" s="5"/>
      <c r="P124" s="5"/>
      <c r="Q124" s="5"/>
      <c r="R124" s="5"/>
      <c r="S124" s="5"/>
      <c r="T124" s="5"/>
      <c r="U124" s="5"/>
      <c r="V124" s="5"/>
      <c r="W124" s="5"/>
      <c r="X124" s="5"/>
      <c r="Y124" s="5"/>
      <c r="Z124" s="5"/>
    </row>
    <row r="125" spans="1:26" ht="15.75" customHeight="1">
      <c r="A125" s="135"/>
      <c r="B125" s="6"/>
      <c r="C125" s="5"/>
      <c r="D125" s="6"/>
      <c r="E125" s="5"/>
      <c r="F125" s="6"/>
      <c r="G125" s="6"/>
      <c r="H125" s="5"/>
      <c r="I125" s="5"/>
      <c r="J125" s="5"/>
      <c r="K125" s="5"/>
      <c r="L125" s="5"/>
      <c r="M125" s="5"/>
      <c r="N125" s="5"/>
      <c r="O125" s="5"/>
      <c r="P125" s="5"/>
      <c r="Q125" s="5"/>
      <c r="R125" s="5"/>
      <c r="S125" s="5"/>
      <c r="T125" s="5"/>
      <c r="U125" s="5"/>
      <c r="V125" s="5"/>
      <c r="W125" s="5"/>
      <c r="X125" s="5"/>
      <c r="Y125" s="5"/>
      <c r="Z125" s="5"/>
    </row>
    <row r="126" spans="1:26" ht="15.75" customHeight="1">
      <c r="A126" s="135"/>
      <c r="B126" s="6"/>
      <c r="C126" s="5"/>
      <c r="D126" s="6"/>
      <c r="E126" s="5"/>
      <c r="F126" s="6"/>
      <c r="G126" s="6"/>
      <c r="H126" s="5"/>
      <c r="I126" s="5"/>
      <c r="J126" s="5"/>
      <c r="K126" s="5"/>
      <c r="L126" s="5"/>
      <c r="M126" s="5"/>
      <c r="N126" s="5"/>
      <c r="O126" s="5"/>
      <c r="P126" s="5"/>
      <c r="Q126" s="5"/>
      <c r="R126" s="5"/>
      <c r="S126" s="5"/>
      <c r="T126" s="5"/>
      <c r="U126" s="5"/>
      <c r="V126" s="5"/>
      <c r="W126" s="5"/>
      <c r="X126" s="5"/>
      <c r="Y126" s="5"/>
      <c r="Z126" s="5"/>
    </row>
    <row r="127" spans="1:26" ht="15.75" customHeight="1">
      <c r="A127" s="135"/>
      <c r="B127" s="6"/>
      <c r="C127" s="5"/>
      <c r="D127" s="6"/>
      <c r="E127" s="5"/>
      <c r="F127" s="6"/>
      <c r="G127" s="6"/>
      <c r="H127" s="5"/>
      <c r="I127" s="5"/>
      <c r="J127" s="5"/>
      <c r="K127" s="5"/>
      <c r="L127" s="5"/>
      <c r="M127" s="5"/>
      <c r="N127" s="5"/>
      <c r="O127" s="5"/>
      <c r="P127" s="5"/>
      <c r="Q127" s="5"/>
      <c r="R127" s="5"/>
      <c r="S127" s="5"/>
      <c r="T127" s="5"/>
      <c r="U127" s="5"/>
      <c r="V127" s="5"/>
      <c r="W127" s="5"/>
      <c r="X127" s="5"/>
      <c r="Y127" s="5"/>
      <c r="Z127" s="5"/>
    </row>
    <row r="128" spans="1:26" ht="15.75" customHeight="1">
      <c r="A128" s="135"/>
      <c r="B128" s="6"/>
      <c r="C128" s="5"/>
      <c r="D128" s="6"/>
      <c r="E128" s="5"/>
      <c r="F128" s="6"/>
      <c r="G128" s="6"/>
      <c r="H128" s="5"/>
      <c r="I128" s="5"/>
      <c r="J128" s="5"/>
      <c r="K128" s="5"/>
      <c r="L128" s="5"/>
      <c r="M128" s="5"/>
      <c r="N128" s="5"/>
      <c r="O128" s="5"/>
      <c r="P128" s="5"/>
      <c r="Q128" s="5"/>
      <c r="R128" s="5"/>
      <c r="S128" s="5"/>
      <c r="T128" s="5"/>
      <c r="U128" s="5"/>
      <c r="V128" s="5"/>
      <c r="W128" s="5"/>
      <c r="X128" s="5"/>
      <c r="Y128" s="5"/>
      <c r="Z128" s="5"/>
    </row>
    <row r="129" spans="1:26" ht="15.75" customHeight="1">
      <c r="A129" s="135"/>
      <c r="B129" s="6"/>
      <c r="C129" s="5"/>
      <c r="D129" s="6"/>
      <c r="E129" s="5"/>
      <c r="F129" s="6"/>
      <c r="G129" s="6"/>
      <c r="H129" s="5"/>
      <c r="I129" s="5"/>
      <c r="J129" s="5"/>
      <c r="K129" s="5"/>
      <c r="L129" s="5"/>
      <c r="M129" s="5"/>
      <c r="N129" s="5"/>
      <c r="O129" s="5"/>
      <c r="P129" s="5"/>
      <c r="Q129" s="5"/>
      <c r="R129" s="5"/>
      <c r="S129" s="5"/>
      <c r="T129" s="5"/>
      <c r="U129" s="5"/>
      <c r="V129" s="5"/>
      <c r="W129" s="5"/>
      <c r="X129" s="5"/>
      <c r="Y129" s="5"/>
      <c r="Z129" s="5"/>
    </row>
    <row r="130" spans="1:26" ht="15.75" customHeight="1">
      <c r="A130" s="135"/>
      <c r="B130" s="6"/>
      <c r="C130" s="5"/>
      <c r="D130" s="6"/>
      <c r="E130" s="5"/>
      <c r="F130" s="6"/>
      <c r="G130" s="6"/>
      <c r="H130" s="5"/>
      <c r="I130" s="5"/>
      <c r="J130" s="5"/>
      <c r="K130" s="5"/>
      <c r="L130" s="5"/>
      <c r="M130" s="5"/>
      <c r="N130" s="5"/>
      <c r="O130" s="5"/>
      <c r="P130" s="5"/>
      <c r="Q130" s="5"/>
      <c r="R130" s="5"/>
      <c r="S130" s="5"/>
      <c r="T130" s="5"/>
      <c r="U130" s="5"/>
      <c r="V130" s="5"/>
      <c r="W130" s="5"/>
      <c r="X130" s="5"/>
      <c r="Y130" s="5"/>
      <c r="Z130" s="5"/>
    </row>
    <row r="131" spans="1:26" ht="15.75" customHeight="1">
      <c r="A131" s="135"/>
      <c r="B131" s="6"/>
      <c r="C131" s="5"/>
      <c r="D131" s="6"/>
      <c r="E131" s="5"/>
      <c r="F131" s="6"/>
      <c r="G131" s="6"/>
      <c r="H131" s="5"/>
      <c r="I131" s="5"/>
      <c r="J131" s="5"/>
      <c r="K131" s="5"/>
      <c r="L131" s="5"/>
      <c r="M131" s="5"/>
      <c r="N131" s="5"/>
      <c r="O131" s="5"/>
      <c r="P131" s="5"/>
      <c r="Q131" s="5"/>
      <c r="R131" s="5"/>
      <c r="S131" s="5"/>
      <c r="T131" s="5"/>
      <c r="U131" s="5"/>
      <c r="V131" s="5"/>
      <c r="W131" s="5"/>
      <c r="X131" s="5"/>
      <c r="Y131" s="5"/>
      <c r="Z131" s="5"/>
    </row>
    <row r="132" spans="1:26" ht="15.75" customHeight="1">
      <c r="A132" s="135"/>
      <c r="B132" s="6"/>
      <c r="C132" s="5"/>
      <c r="D132" s="6"/>
      <c r="E132" s="5"/>
      <c r="F132" s="6"/>
      <c r="G132" s="6"/>
      <c r="H132" s="5"/>
      <c r="I132" s="5"/>
      <c r="J132" s="5"/>
      <c r="K132" s="5"/>
      <c r="L132" s="5"/>
      <c r="M132" s="5"/>
      <c r="N132" s="5"/>
      <c r="O132" s="5"/>
      <c r="P132" s="5"/>
      <c r="Q132" s="5"/>
      <c r="R132" s="5"/>
      <c r="S132" s="5"/>
      <c r="T132" s="5"/>
      <c r="U132" s="5"/>
      <c r="V132" s="5"/>
      <c r="W132" s="5"/>
      <c r="X132" s="5"/>
      <c r="Y132" s="5"/>
      <c r="Z132" s="5"/>
    </row>
    <row r="133" spans="1:26" ht="15.75" customHeight="1">
      <c r="A133" s="135"/>
      <c r="B133" s="6"/>
      <c r="C133" s="5"/>
      <c r="D133" s="6"/>
      <c r="E133" s="5"/>
      <c r="F133" s="6"/>
      <c r="G133" s="6"/>
      <c r="H133" s="5"/>
      <c r="I133" s="5"/>
      <c r="J133" s="5"/>
      <c r="K133" s="5"/>
      <c r="L133" s="5"/>
      <c r="M133" s="5"/>
      <c r="N133" s="5"/>
      <c r="O133" s="5"/>
      <c r="P133" s="5"/>
      <c r="Q133" s="5"/>
      <c r="R133" s="5"/>
      <c r="S133" s="5"/>
      <c r="T133" s="5"/>
      <c r="U133" s="5"/>
      <c r="V133" s="5"/>
      <c r="W133" s="5"/>
      <c r="X133" s="5"/>
      <c r="Y133" s="5"/>
      <c r="Z133" s="5"/>
    </row>
    <row r="134" spans="1:26" ht="15.75" customHeight="1">
      <c r="A134" s="135"/>
      <c r="B134" s="6"/>
      <c r="C134" s="5"/>
      <c r="D134" s="6"/>
      <c r="E134" s="5"/>
      <c r="F134" s="6"/>
      <c r="G134" s="6"/>
      <c r="H134" s="5"/>
      <c r="I134" s="5"/>
      <c r="J134" s="5"/>
      <c r="K134" s="5"/>
      <c r="L134" s="5"/>
      <c r="M134" s="5"/>
      <c r="N134" s="5"/>
      <c r="O134" s="5"/>
      <c r="P134" s="5"/>
      <c r="Q134" s="5"/>
      <c r="R134" s="5"/>
      <c r="S134" s="5"/>
      <c r="T134" s="5"/>
      <c r="U134" s="5"/>
      <c r="V134" s="5"/>
      <c r="W134" s="5"/>
      <c r="X134" s="5"/>
      <c r="Y134" s="5"/>
      <c r="Z134" s="5"/>
    </row>
    <row r="135" spans="1:26" ht="15.75" customHeight="1">
      <c r="A135" s="135"/>
      <c r="B135" s="6"/>
      <c r="C135" s="5"/>
      <c r="D135" s="6"/>
      <c r="E135" s="5"/>
      <c r="F135" s="6"/>
      <c r="G135" s="6"/>
      <c r="H135" s="5"/>
      <c r="I135" s="5"/>
      <c r="J135" s="5"/>
      <c r="K135" s="5"/>
      <c r="L135" s="5"/>
      <c r="M135" s="5"/>
      <c r="N135" s="5"/>
      <c r="O135" s="5"/>
      <c r="P135" s="5"/>
      <c r="Q135" s="5"/>
      <c r="R135" s="5"/>
      <c r="S135" s="5"/>
      <c r="T135" s="5"/>
      <c r="U135" s="5"/>
      <c r="V135" s="5"/>
      <c r="W135" s="5"/>
      <c r="X135" s="5"/>
      <c r="Y135" s="5"/>
      <c r="Z135" s="5"/>
    </row>
    <row r="136" spans="1:26" ht="15.75" customHeight="1">
      <c r="A136" s="135"/>
      <c r="B136" s="6"/>
      <c r="C136" s="5"/>
      <c r="D136" s="6"/>
      <c r="E136" s="5"/>
      <c r="F136" s="6"/>
      <c r="G136" s="6"/>
      <c r="H136" s="5"/>
      <c r="I136" s="5"/>
      <c r="J136" s="5"/>
      <c r="K136" s="5"/>
      <c r="L136" s="5"/>
      <c r="M136" s="5"/>
      <c r="N136" s="5"/>
      <c r="O136" s="5"/>
      <c r="P136" s="5"/>
      <c r="Q136" s="5"/>
      <c r="R136" s="5"/>
      <c r="S136" s="5"/>
      <c r="T136" s="5"/>
      <c r="U136" s="5"/>
      <c r="V136" s="5"/>
      <c r="W136" s="5"/>
      <c r="X136" s="5"/>
      <c r="Y136" s="5"/>
      <c r="Z136" s="5"/>
    </row>
    <row r="137" spans="1:26" ht="15.75" customHeight="1">
      <c r="A137" s="135"/>
      <c r="B137" s="6"/>
      <c r="C137" s="5"/>
      <c r="D137" s="6"/>
      <c r="E137" s="5"/>
      <c r="F137" s="6"/>
      <c r="G137" s="6"/>
      <c r="H137" s="5"/>
      <c r="I137" s="5"/>
      <c r="J137" s="5"/>
      <c r="K137" s="5"/>
      <c r="L137" s="5"/>
      <c r="M137" s="5"/>
      <c r="N137" s="5"/>
      <c r="O137" s="5"/>
      <c r="P137" s="5"/>
      <c r="Q137" s="5"/>
      <c r="R137" s="5"/>
      <c r="S137" s="5"/>
      <c r="T137" s="5"/>
      <c r="U137" s="5"/>
      <c r="V137" s="5"/>
      <c r="W137" s="5"/>
      <c r="X137" s="5"/>
      <c r="Y137" s="5"/>
      <c r="Z137" s="5"/>
    </row>
    <row r="138" spans="1:26" ht="15.75" customHeight="1">
      <c r="A138" s="135"/>
      <c r="B138" s="6"/>
      <c r="C138" s="5"/>
      <c r="D138" s="6"/>
      <c r="E138" s="5"/>
      <c r="F138" s="6"/>
      <c r="G138" s="6"/>
      <c r="H138" s="5"/>
      <c r="I138" s="5"/>
      <c r="J138" s="5"/>
      <c r="K138" s="5"/>
      <c r="L138" s="5"/>
      <c r="M138" s="5"/>
      <c r="N138" s="5"/>
      <c r="O138" s="5"/>
      <c r="P138" s="5"/>
      <c r="Q138" s="5"/>
      <c r="R138" s="5"/>
      <c r="S138" s="5"/>
      <c r="T138" s="5"/>
      <c r="U138" s="5"/>
      <c r="V138" s="5"/>
      <c r="W138" s="5"/>
      <c r="X138" s="5"/>
      <c r="Y138" s="5"/>
      <c r="Z138" s="5"/>
    </row>
    <row r="139" spans="1:26" ht="15.75" customHeight="1">
      <c r="A139" s="135"/>
      <c r="B139" s="6"/>
      <c r="C139" s="5"/>
      <c r="D139" s="6"/>
      <c r="E139" s="5"/>
      <c r="F139" s="6"/>
      <c r="G139" s="6"/>
      <c r="H139" s="5"/>
      <c r="I139" s="5"/>
      <c r="J139" s="5"/>
      <c r="K139" s="5"/>
      <c r="L139" s="5"/>
      <c r="M139" s="5"/>
      <c r="N139" s="5"/>
      <c r="O139" s="5"/>
      <c r="P139" s="5"/>
      <c r="Q139" s="5"/>
      <c r="R139" s="5"/>
      <c r="S139" s="5"/>
      <c r="T139" s="5"/>
      <c r="U139" s="5"/>
      <c r="V139" s="5"/>
      <c r="W139" s="5"/>
      <c r="X139" s="5"/>
      <c r="Y139" s="5"/>
      <c r="Z139" s="5"/>
    </row>
    <row r="140" spans="1:26" ht="15.75" customHeight="1">
      <c r="A140" s="135"/>
      <c r="B140" s="6"/>
      <c r="C140" s="5"/>
      <c r="D140" s="6"/>
      <c r="E140" s="5"/>
      <c r="F140" s="6"/>
      <c r="G140" s="6"/>
      <c r="H140" s="5"/>
      <c r="I140" s="5"/>
      <c r="J140" s="5"/>
      <c r="K140" s="5"/>
      <c r="L140" s="5"/>
      <c r="M140" s="5"/>
      <c r="N140" s="5"/>
      <c r="O140" s="5"/>
      <c r="P140" s="5"/>
      <c r="Q140" s="5"/>
      <c r="R140" s="5"/>
      <c r="S140" s="5"/>
      <c r="T140" s="5"/>
      <c r="U140" s="5"/>
      <c r="V140" s="5"/>
      <c r="W140" s="5"/>
      <c r="X140" s="5"/>
      <c r="Y140" s="5"/>
      <c r="Z140" s="5"/>
    </row>
    <row r="141" spans="1:26" ht="15.75" customHeight="1">
      <c r="A141" s="135"/>
      <c r="B141" s="6"/>
      <c r="C141" s="5"/>
      <c r="D141" s="6"/>
      <c r="E141" s="5"/>
      <c r="F141" s="6"/>
      <c r="G141" s="6"/>
      <c r="H141" s="5"/>
      <c r="I141" s="5"/>
      <c r="J141" s="5"/>
      <c r="K141" s="5"/>
      <c r="L141" s="5"/>
      <c r="M141" s="5"/>
      <c r="N141" s="5"/>
      <c r="O141" s="5"/>
      <c r="P141" s="5"/>
      <c r="Q141" s="5"/>
      <c r="R141" s="5"/>
      <c r="S141" s="5"/>
      <c r="T141" s="5"/>
      <c r="U141" s="5"/>
      <c r="V141" s="5"/>
      <c r="W141" s="5"/>
      <c r="X141" s="5"/>
      <c r="Y141" s="5"/>
      <c r="Z141" s="5"/>
    </row>
    <row r="142" spans="1:26" ht="15.75" customHeight="1">
      <c r="A142" s="135"/>
      <c r="B142" s="6"/>
      <c r="C142" s="5"/>
      <c r="D142" s="6"/>
      <c r="E142" s="5"/>
      <c r="F142" s="6"/>
      <c r="G142" s="6"/>
      <c r="H142" s="5"/>
      <c r="I142" s="5"/>
      <c r="J142" s="5"/>
      <c r="K142" s="5"/>
      <c r="L142" s="5"/>
      <c r="M142" s="5"/>
      <c r="N142" s="5"/>
      <c r="O142" s="5"/>
      <c r="P142" s="5"/>
      <c r="Q142" s="5"/>
      <c r="R142" s="5"/>
      <c r="S142" s="5"/>
      <c r="T142" s="5"/>
      <c r="U142" s="5"/>
      <c r="V142" s="5"/>
      <c r="W142" s="5"/>
      <c r="X142" s="5"/>
      <c r="Y142" s="5"/>
      <c r="Z142" s="5"/>
    </row>
    <row r="143" spans="1:26" ht="15.75" customHeight="1">
      <c r="A143" s="135"/>
      <c r="B143" s="6"/>
      <c r="C143" s="5"/>
      <c r="D143" s="6"/>
      <c r="E143" s="5"/>
      <c r="F143" s="6"/>
      <c r="G143" s="6"/>
      <c r="H143" s="5"/>
      <c r="I143" s="5"/>
      <c r="J143" s="5"/>
      <c r="K143" s="5"/>
      <c r="L143" s="5"/>
      <c r="M143" s="5"/>
      <c r="N143" s="5"/>
      <c r="O143" s="5"/>
      <c r="P143" s="5"/>
      <c r="Q143" s="5"/>
      <c r="R143" s="5"/>
      <c r="S143" s="5"/>
      <c r="T143" s="5"/>
      <c r="U143" s="5"/>
      <c r="V143" s="5"/>
      <c r="W143" s="5"/>
      <c r="X143" s="5"/>
      <c r="Y143" s="5"/>
      <c r="Z143" s="5"/>
    </row>
    <row r="144" spans="1:26" ht="15.75" customHeight="1">
      <c r="A144" s="135"/>
      <c r="B144" s="6"/>
      <c r="C144" s="5"/>
      <c r="D144" s="6"/>
      <c r="E144" s="5"/>
      <c r="F144" s="6"/>
      <c r="G144" s="6"/>
      <c r="H144" s="5"/>
      <c r="I144" s="5"/>
      <c r="J144" s="5"/>
      <c r="K144" s="5"/>
      <c r="L144" s="5"/>
      <c r="M144" s="5"/>
      <c r="N144" s="5"/>
      <c r="O144" s="5"/>
      <c r="P144" s="5"/>
      <c r="Q144" s="5"/>
      <c r="R144" s="5"/>
      <c r="S144" s="5"/>
      <c r="T144" s="5"/>
      <c r="U144" s="5"/>
      <c r="V144" s="5"/>
      <c r="W144" s="5"/>
      <c r="X144" s="5"/>
      <c r="Y144" s="5"/>
      <c r="Z144" s="5"/>
    </row>
    <row r="145" spans="1:26" ht="15.75" customHeight="1">
      <c r="A145" s="135"/>
      <c r="B145" s="6"/>
      <c r="C145" s="5"/>
      <c r="D145" s="6"/>
      <c r="E145" s="5"/>
      <c r="F145" s="6"/>
      <c r="G145" s="6"/>
      <c r="H145" s="5"/>
      <c r="I145" s="5"/>
      <c r="J145" s="5"/>
      <c r="K145" s="5"/>
      <c r="L145" s="5"/>
      <c r="M145" s="5"/>
      <c r="N145" s="5"/>
      <c r="O145" s="5"/>
      <c r="P145" s="5"/>
      <c r="Q145" s="5"/>
      <c r="R145" s="5"/>
      <c r="S145" s="5"/>
      <c r="T145" s="5"/>
      <c r="U145" s="5"/>
      <c r="V145" s="5"/>
      <c r="W145" s="5"/>
      <c r="X145" s="5"/>
      <c r="Y145" s="5"/>
      <c r="Z145" s="5"/>
    </row>
    <row r="146" spans="1:26" ht="15.75" customHeight="1">
      <c r="A146" s="135"/>
      <c r="B146" s="6"/>
      <c r="C146" s="5"/>
      <c r="D146" s="6"/>
      <c r="E146" s="5"/>
      <c r="F146" s="6"/>
      <c r="G146" s="6"/>
      <c r="H146" s="5"/>
      <c r="I146" s="5"/>
      <c r="J146" s="5"/>
      <c r="K146" s="5"/>
      <c r="L146" s="5"/>
      <c r="M146" s="5"/>
      <c r="N146" s="5"/>
      <c r="O146" s="5"/>
      <c r="P146" s="5"/>
      <c r="Q146" s="5"/>
      <c r="R146" s="5"/>
      <c r="S146" s="5"/>
      <c r="T146" s="5"/>
      <c r="U146" s="5"/>
      <c r="V146" s="5"/>
      <c r="W146" s="5"/>
      <c r="X146" s="5"/>
      <c r="Y146" s="5"/>
      <c r="Z146" s="5"/>
    </row>
    <row r="147" spans="1:26" ht="15.75" customHeight="1">
      <c r="A147" s="135"/>
      <c r="B147" s="6"/>
      <c r="C147" s="5"/>
      <c r="D147" s="6"/>
      <c r="E147" s="5"/>
      <c r="F147" s="6"/>
      <c r="G147" s="6"/>
      <c r="H147" s="5"/>
      <c r="I147" s="5"/>
      <c r="J147" s="5"/>
      <c r="K147" s="5"/>
      <c r="L147" s="5"/>
      <c r="M147" s="5"/>
      <c r="N147" s="5"/>
      <c r="O147" s="5"/>
      <c r="P147" s="5"/>
      <c r="Q147" s="5"/>
      <c r="R147" s="5"/>
      <c r="S147" s="5"/>
      <c r="T147" s="5"/>
      <c r="U147" s="5"/>
      <c r="V147" s="5"/>
      <c r="W147" s="5"/>
      <c r="X147" s="5"/>
      <c r="Y147" s="5"/>
      <c r="Z147" s="5"/>
    </row>
    <row r="148" spans="1:26" ht="15.75" customHeight="1">
      <c r="A148" s="135"/>
      <c r="B148" s="6"/>
      <c r="C148" s="5"/>
      <c r="D148" s="6"/>
      <c r="E148" s="5"/>
      <c r="F148" s="6"/>
      <c r="G148" s="6"/>
      <c r="H148" s="5"/>
      <c r="I148" s="5"/>
      <c r="J148" s="5"/>
      <c r="K148" s="5"/>
      <c r="L148" s="5"/>
      <c r="M148" s="5"/>
      <c r="N148" s="5"/>
      <c r="O148" s="5"/>
      <c r="P148" s="5"/>
      <c r="Q148" s="5"/>
      <c r="R148" s="5"/>
      <c r="S148" s="5"/>
      <c r="T148" s="5"/>
      <c r="U148" s="5"/>
      <c r="V148" s="5"/>
      <c r="W148" s="5"/>
      <c r="X148" s="5"/>
      <c r="Y148" s="5"/>
      <c r="Z148" s="5"/>
    </row>
    <row r="149" spans="1:26" ht="15.75" customHeight="1">
      <c r="A149" s="135"/>
      <c r="B149" s="6"/>
      <c r="C149" s="5"/>
      <c r="D149" s="6"/>
      <c r="E149" s="5"/>
      <c r="F149" s="6"/>
      <c r="G149" s="6"/>
      <c r="H149" s="5"/>
      <c r="I149" s="5"/>
      <c r="J149" s="5"/>
      <c r="K149" s="5"/>
      <c r="L149" s="5"/>
      <c r="M149" s="5"/>
      <c r="N149" s="5"/>
      <c r="O149" s="5"/>
      <c r="P149" s="5"/>
      <c r="Q149" s="5"/>
      <c r="R149" s="5"/>
      <c r="S149" s="5"/>
      <c r="T149" s="5"/>
      <c r="U149" s="5"/>
      <c r="V149" s="5"/>
      <c r="W149" s="5"/>
      <c r="X149" s="5"/>
      <c r="Y149" s="5"/>
      <c r="Z149" s="5"/>
    </row>
    <row r="150" spans="1:26" ht="15.75" customHeight="1">
      <c r="A150" s="135"/>
      <c r="B150" s="6"/>
      <c r="C150" s="5"/>
      <c r="D150" s="6"/>
      <c r="E150" s="5"/>
      <c r="F150" s="6"/>
      <c r="G150" s="6"/>
      <c r="H150" s="5"/>
      <c r="I150" s="5"/>
      <c r="J150" s="5"/>
      <c r="K150" s="5"/>
      <c r="L150" s="5"/>
      <c r="M150" s="5"/>
      <c r="N150" s="5"/>
      <c r="O150" s="5"/>
      <c r="P150" s="5"/>
      <c r="Q150" s="5"/>
      <c r="R150" s="5"/>
      <c r="S150" s="5"/>
      <c r="T150" s="5"/>
      <c r="U150" s="5"/>
      <c r="V150" s="5"/>
      <c r="W150" s="5"/>
      <c r="X150" s="5"/>
      <c r="Y150" s="5"/>
      <c r="Z150" s="5"/>
    </row>
    <row r="151" spans="1:26" ht="15.75" customHeight="1">
      <c r="A151" s="135"/>
      <c r="B151" s="6"/>
      <c r="C151" s="5"/>
      <c r="D151" s="6"/>
      <c r="E151" s="5"/>
      <c r="F151" s="6"/>
      <c r="G151" s="6"/>
      <c r="H151" s="5"/>
      <c r="I151" s="5"/>
      <c r="J151" s="5"/>
      <c r="K151" s="5"/>
      <c r="L151" s="5"/>
      <c r="M151" s="5"/>
      <c r="N151" s="5"/>
      <c r="O151" s="5"/>
      <c r="P151" s="5"/>
      <c r="Q151" s="5"/>
      <c r="R151" s="5"/>
      <c r="S151" s="5"/>
      <c r="T151" s="5"/>
      <c r="U151" s="5"/>
      <c r="V151" s="5"/>
      <c r="W151" s="5"/>
      <c r="X151" s="5"/>
      <c r="Y151" s="5"/>
      <c r="Z151" s="5"/>
    </row>
    <row r="152" spans="1:26" ht="15.75" customHeight="1">
      <c r="A152" s="135"/>
      <c r="B152" s="6"/>
      <c r="C152" s="5"/>
      <c r="D152" s="6"/>
      <c r="E152" s="5"/>
      <c r="F152" s="6"/>
      <c r="G152" s="6"/>
      <c r="H152" s="5"/>
      <c r="I152" s="5"/>
      <c r="J152" s="5"/>
      <c r="K152" s="5"/>
      <c r="L152" s="5"/>
      <c r="M152" s="5"/>
      <c r="N152" s="5"/>
      <c r="O152" s="5"/>
      <c r="P152" s="5"/>
      <c r="Q152" s="5"/>
      <c r="R152" s="5"/>
      <c r="S152" s="5"/>
      <c r="T152" s="5"/>
      <c r="U152" s="5"/>
      <c r="V152" s="5"/>
      <c r="W152" s="5"/>
      <c r="X152" s="5"/>
      <c r="Y152" s="5"/>
      <c r="Z152" s="5"/>
    </row>
    <row r="153" spans="1:26" ht="15.75" customHeight="1">
      <c r="A153" s="135"/>
      <c r="B153" s="6"/>
      <c r="C153" s="5"/>
      <c r="D153" s="6"/>
      <c r="E153" s="5"/>
      <c r="F153" s="6"/>
      <c r="G153" s="6"/>
      <c r="H153" s="5"/>
      <c r="I153" s="5"/>
      <c r="J153" s="5"/>
      <c r="K153" s="5"/>
      <c r="L153" s="5"/>
      <c r="M153" s="5"/>
      <c r="N153" s="5"/>
      <c r="O153" s="5"/>
      <c r="P153" s="5"/>
      <c r="Q153" s="5"/>
      <c r="R153" s="5"/>
      <c r="S153" s="5"/>
      <c r="T153" s="5"/>
      <c r="U153" s="5"/>
      <c r="V153" s="5"/>
      <c r="W153" s="5"/>
      <c r="X153" s="5"/>
      <c r="Y153" s="5"/>
      <c r="Z153" s="5"/>
    </row>
    <row r="154" spans="1:26" ht="15.75" customHeight="1">
      <c r="A154" s="135"/>
      <c r="B154" s="6"/>
      <c r="C154" s="5"/>
      <c r="D154" s="6"/>
      <c r="E154" s="5"/>
      <c r="F154" s="6"/>
      <c r="G154" s="6"/>
      <c r="H154" s="5"/>
      <c r="I154" s="5"/>
      <c r="J154" s="5"/>
      <c r="K154" s="5"/>
      <c r="L154" s="5"/>
      <c r="M154" s="5"/>
      <c r="N154" s="5"/>
      <c r="O154" s="5"/>
      <c r="P154" s="5"/>
      <c r="Q154" s="5"/>
      <c r="R154" s="5"/>
      <c r="S154" s="5"/>
      <c r="T154" s="5"/>
      <c r="U154" s="5"/>
      <c r="V154" s="5"/>
      <c r="W154" s="5"/>
      <c r="X154" s="5"/>
      <c r="Y154" s="5"/>
      <c r="Z154" s="5"/>
    </row>
    <row r="155" spans="1:26" ht="15.75" customHeight="1">
      <c r="A155" s="135"/>
      <c r="B155" s="6"/>
      <c r="C155" s="5"/>
      <c r="D155" s="6"/>
      <c r="E155" s="5"/>
      <c r="F155" s="6"/>
      <c r="G155" s="6"/>
      <c r="H155" s="5"/>
      <c r="I155" s="5"/>
      <c r="J155" s="5"/>
      <c r="K155" s="5"/>
      <c r="L155" s="5"/>
      <c r="M155" s="5"/>
      <c r="N155" s="5"/>
      <c r="O155" s="5"/>
      <c r="P155" s="5"/>
      <c r="Q155" s="5"/>
      <c r="R155" s="5"/>
      <c r="S155" s="5"/>
      <c r="T155" s="5"/>
      <c r="U155" s="5"/>
      <c r="V155" s="5"/>
      <c r="W155" s="5"/>
      <c r="X155" s="5"/>
      <c r="Y155" s="5"/>
      <c r="Z155" s="5"/>
    </row>
    <row r="156" spans="1:26" ht="15.75" customHeight="1">
      <c r="A156" s="135"/>
      <c r="B156" s="6"/>
      <c r="C156" s="5"/>
      <c r="D156" s="6"/>
      <c r="E156" s="5"/>
      <c r="F156" s="6"/>
      <c r="G156" s="6"/>
      <c r="H156" s="5"/>
      <c r="I156" s="5"/>
      <c r="J156" s="5"/>
      <c r="K156" s="5"/>
      <c r="L156" s="5"/>
      <c r="M156" s="5"/>
      <c r="N156" s="5"/>
      <c r="O156" s="5"/>
      <c r="P156" s="5"/>
      <c r="Q156" s="5"/>
      <c r="R156" s="5"/>
      <c r="S156" s="5"/>
      <c r="T156" s="5"/>
      <c r="U156" s="5"/>
      <c r="V156" s="5"/>
      <c r="W156" s="5"/>
      <c r="X156" s="5"/>
      <c r="Y156" s="5"/>
      <c r="Z156" s="5"/>
    </row>
    <row r="157" spans="1:26" ht="15.75" customHeight="1">
      <c r="A157" s="135"/>
      <c r="B157" s="6"/>
      <c r="C157" s="5"/>
      <c r="D157" s="6"/>
      <c r="E157" s="5"/>
      <c r="F157" s="6"/>
      <c r="G157" s="6"/>
      <c r="H157" s="5"/>
      <c r="I157" s="5"/>
      <c r="J157" s="5"/>
      <c r="K157" s="5"/>
      <c r="L157" s="5"/>
      <c r="M157" s="5"/>
      <c r="N157" s="5"/>
      <c r="O157" s="5"/>
      <c r="P157" s="5"/>
      <c r="Q157" s="5"/>
      <c r="R157" s="5"/>
      <c r="S157" s="5"/>
      <c r="T157" s="5"/>
      <c r="U157" s="5"/>
      <c r="V157" s="5"/>
      <c r="W157" s="5"/>
      <c r="X157" s="5"/>
      <c r="Y157" s="5"/>
      <c r="Z157" s="5"/>
    </row>
    <row r="158" spans="1:26" ht="15.75" customHeight="1">
      <c r="A158" s="135"/>
      <c r="B158" s="6"/>
      <c r="C158" s="5"/>
      <c r="D158" s="6"/>
      <c r="E158" s="5"/>
      <c r="F158" s="6"/>
      <c r="G158" s="6"/>
      <c r="H158" s="5"/>
      <c r="I158" s="5"/>
      <c r="J158" s="5"/>
      <c r="K158" s="5"/>
      <c r="L158" s="5"/>
      <c r="M158" s="5"/>
      <c r="N158" s="5"/>
      <c r="O158" s="5"/>
      <c r="P158" s="5"/>
      <c r="Q158" s="5"/>
      <c r="R158" s="5"/>
      <c r="S158" s="5"/>
      <c r="T158" s="5"/>
      <c r="U158" s="5"/>
      <c r="V158" s="5"/>
      <c r="W158" s="5"/>
      <c r="X158" s="5"/>
      <c r="Y158" s="5"/>
      <c r="Z158" s="5"/>
    </row>
    <row r="159" spans="1:26" ht="15.75" customHeight="1">
      <c r="A159" s="135"/>
      <c r="B159" s="6"/>
      <c r="C159" s="5"/>
      <c r="D159" s="6"/>
      <c r="E159" s="5"/>
      <c r="F159" s="6"/>
      <c r="G159" s="6"/>
      <c r="H159" s="5"/>
      <c r="I159" s="5"/>
      <c r="J159" s="5"/>
      <c r="K159" s="5"/>
      <c r="L159" s="5"/>
      <c r="M159" s="5"/>
      <c r="N159" s="5"/>
      <c r="O159" s="5"/>
      <c r="P159" s="5"/>
      <c r="Q159" s="5"/>
      <c r="R159" s="5"/>
      <c r="S159" s="5"/>
      <c r="T159" s="5"/>
      <c r="U159" s="5"/>
      <c r="V159" s="5"/>
      <c r="W159" s="5"/>
      <c r="X159" s="5"/>
      <c r="Y159" s="5"/>
      <c r="Z159" s="5"/>
    </row>
    <row r="160" spans="1:26" ht="15.75" customHeight="1">
      <c r="A160" s="135"/>
      <c r="B160" s="6"/>
      <c r="C160" s="5"/>
      <c r="D160" s="6"/>
      <c r="E160" s="5"/>
      <c r="F160" s="6"/>
      <c r="G160" s="6"/>
      <c r="H160" s="5"/>
      <c r="I160" s="5"/>
      <c r="J160" s="5"/>
      <c r="K160" s="5"/>
      <c r="L160" s="5"/>
      <c r="M160" s="5"/>
      <c r="N160" s="5"/>
      <c r="O160" s="5"/>
      <c r="P160" s="5"/>
      <c r="Q160" s="5"/>
      <c r="R160" s="5"/>
      <c r="S160" s="5"/>
      <c r="T160" s="5"/>
      <c r="U160" s="5"/>
      <c r="V160" s="5"/>
      <c r="W160" s="5"/>
      <c r="X160" s="5"/>
      <c r="Y160" s="5"/>
      <c r="Z160" s="5"/>
    </row>
    <row r="161" spans="1:26" ht="15.75" customHeight="1">
      <c r="A161" s="135"/>
      <c r="B161" s="6"/>
      <c r="C161" s="5"/>
      <c r="D161" s="6"/>
      <c r="E161" s="5"/>
      <c r="F161" s="6"/>
      <c r="G161" s="6"/>
      <c r="H161" s="5"/>
      <c r="I161" s="5"/>
      <c r="J161" s="5"/>
      <c r="K161" s="5"/>
      <c r="L161" s="5"/>
      <c r="M161" s="5"/>
      <c r="N161" s="5"/>
      <c r="O161" s="5"/>
      <c r="P161" s="5"/>
      <c r="Q161" s="5"/>
      <c r="R161" s="5"/>
      <c r="S161" s="5"/>
      <c r="T161" s="5"/>
      <c r="U161" s="5"/>
      <c r="V161" s="5"/>
      <c r="W161" s="5"/>
      <c r="X161" s="5"/>
      <c r="Y161" s="5"/>
      <c r="Z161" s="5"/>
    </row>
    <row r="162" spans="1:26" ht="15.75" customHeight="1">
      <c r="A162" s="135"/>
      <c r="B162" s="6"/>
      <c r="C162" s="5"/>
      <c r="D162" s="6"/>
      <c r="E162" s="5"/>
      <c r="F162" s="6"/>
      <c r="G162" s="6"/>
      <c r="H162" s="5"/>
      <c r="I162" s="5"/>
      <c r="J162" s="5"/>
      <c r="K162" s="5"/>
      <c r="L162" s="5"/>
      <c r="M162" s="5"/>
      <c r="N162" s="5"/>
      <c r="O162" s="5"/>
      <c r="P162" s="5"/>
      <c r="Q162" s="5"/>
      <c r="R162" s="5"/>
      <c r="S162" s="5"/>
      <c r="T162" s="5"/>
      <c r="U162" s="5"/>
      <c r="V162" s="5"/>
      <c r="W162" s="5"/>
      <c r="X162" s="5"/>
      <c r="Y162" s="5"/>
      <c r="Z162" s="5"/>
    </row>
    <row r="163" spans="1:26" ht="15.75" customHeight="1">
      <c r="A163" s="135"/>
      <c r="B163" s="6"/>
      <c r="C163" s="5"/>
      <c r="D163" s="6"/>
      <c r="E163" s="5"/>
      <c r="F163" s="6"/>
      <c r="G163" s="6"/>
      <c r="H163" s="5"/>
      <c r="I163" s="5"/>
      <c r="J163" s="5"/>
      <c r="K163" s="5"/>
      <c r="L163" s="5"/>
      <c r="M163" s="5"/>
      <c r="N163" s="5"/>
      <c r="O163" s="5"/>
      <c r="P163" s="5"/>
      <c r="Q163" s="5"/>
      <c r="R163" s="5"/>
      <c r="S163" s="5"/>
      <c r="T163" s="5"/>
      <c r="U163" s="5"/>
      <c r="V163" s="5"/>
      <c r="W163" s="5"/>
      <c r="X163" s="5"/>
      <c r="Y163" s="5"/>
      <c r="Z163" s="5"/>
    </row>
    <row r="164" spans="1:26" ht="15.75" customHeight="1">
      <c r="A164" s="135"/>
      <c r="B164" s="6"/>
      <c r="C164" s="5"/>
      <c r="D164" s="6"/>
      <c r="E164" s="5"/>
      <c r="F164" s="6"/>
      <c r="G164" s="6"/>
      <c r="H164" s="5"/>
      <c r="I164" s="5"/>
      <c r="J164" s="5"/>
      <c r="K164" s="5"/>
      <c r="L164" s="5"/>
      <c r="M164" s="5"/>
      <c r="N164" s="5"/>
      <c r="O164" s="5"/>
      <c r="P164" s="5"/>
      <c r="Q164" s="5"/>
      <c r="R164" s="5"/>
      <c r="S164" s="5"/>
      <c r="T164" s="5"/>
      <c r="U164" s="5"/>
      <c r="V164" s="5"/>
      <c r="W164" s="5"/>
      <c r="X164" s="5"/>
      <c r="Y164" s="5"/>
      <c r="Z164" s="5"/>
    </row>
    <row r="165" spans="1:26" ht="15.75" customHeight="1">
      <c r="A165" s="135"/>
      <c r="B165" s="6"/>
      <c r="C165" s="5"/>
      <c r="D165" s="6"/>
      <c r="E165" s="5"/>
      <c r="F165" s="6"/>
      <c r="G165" s="6"/>
      <c r="H165" s="5"/>
      <c r="I165" s="5"/>
      <c r="J165" s="5"/>
      <c r="K165" s="5"/>
      <c r="L165" s="5"/>
      <c r="M165" s="5"/>
      <c r="N165" s="5"/>
      <c r="O165" s="5"/>
      <c r="P165" s="5"/>
      <c r="Q165" s="5"/>
      <c r="R165" s="5"/>
      <c r="S165" s="5"/>
      <c r="T165" s="5"/>
      <c r="U165" s="5"/>
      <c r="V165" s="5"/>
      <c r="W165" s="5"/>
      <c r="X165" s="5"/>
      <c r="Y165" s="5"/>
      <c r="Z165" s="5"/>
    </row>
    <row r="166" spans="1:26" ht="15.75" customHeight="1">
      <c r="A166" s="135"/>
      <c r="B166" s="6"/>
      <c r="C166" s="5"/>
      <c r="D166" s="6"/>
      <c r="E166" s="5"/>
      <c r="F166" s="6"/>
      <c r="G166" s="6"/>
      <c r="H166" s="5"/>
      <c r="I166" s="5"/>
      <c r="J166" s="5"/>
      <c r="K166" s="5"/>
      <c r="L166" s="5"/>
      <c r="M166" s="5"/>
      <c r="N166" s="5"/>
      <c r="O166" s="5"/>
      <c r="P166" s="5"/>
      <c r="Q166" s="5"/>
      <c r="R166" s="5"/>
      <c r="S166" s="5"/>
      <c r="T166" s="5"/>
      <c r="U166" s="5"/>
      <c r="V166" s="5"/>
      <c r="W166" s="5"/>
      <c r="X166" s="5"/>
      <c r="Y166" s="5"/>
      <c r="Z166" s="5"/>
    </row>
    <row r="167" spans="1:26" ht="15.75" customHeight="1">
      <c r="A167" s="135"/>
      <c r="B167" s="6"/>
      <c r="C167" s="5"/>
      <c r="D167" s="6"/>
      <c r="E167" s="5"/>
      <c r="F167" s="6"/>
      <c r="G167" s="6"/>
      <c r="H167" s="5"/>
      <c r="I167" s="5"/>
      <c r="J167" s="5"/>
      <c r="K167" s="5"/>
      <c r="L167" s="5"/>
      <c r="M167" s="5"/>
      <c r="N167" s="5"/>
      <c r="O167" s="5"/>
      <c r="P167" s="5"/>
      <c r="Q167" s="5"/>
      <c r="R167" s="5"/>
      <c r="S167" s="5"/>
      <c r="T167" s="5"/>
      <c r="U167" s="5"/>
      <c r="V167" s="5"/>
      <c r="W167" s="5"/>
      <c r="X167" s="5"/>
      <c r="Y167" s="5"/>
      <c r="Z167" s="5"/>
    </row>
    <row r="168" spans="1:26" ht="15.75" customHeight="1">
      <c r="A168" s="135"/>
      <c r="B168" s="6"/>
      <c r="C168" s="5"/>
      <c r="D168" s="6"/>
      <c r="E168" s="5"/>
      <c r="F168" s="6"/>
      <c r="G168" s="6"/>
      <c r="H168" s="5"/>
      <c r="I168" s="5"/>
      <c r="J168" s="5"/>
      <c r="K168" s="5"/>
      <c r="L168" s="5"/>
      <c r="M168" s="5"/>
      <c r="N168" s="5"/>
      <c r="O168" s="5"/>
      <c r="P168" s="5"/>
      <c r="Q168" s="5"/>
      <c r="R168" s="5"/>
      <c r="S168" s="5"/>
      <c r="T168" s="5"/>
      <c r="U168" s="5"/>
      <c r="V168" s="5"/>
      <c r="W168" s="5"/>
      <c r="X168" s="5"/>
      <c r="Y168" s="5"/>
      <c r="Z168" s="5"/>
    </row>
    <row r="169" spans="1:26" ht="15.75" customHeight="1">
      <c r="A169" s="135"/>
      <c r="B169" s="6"/>
      <c r="C169" s="5"/>
      <c r="D169" s="6"/>
      <c r="E169" s="5"/>
      <c r="F169" s="6"/>
      <c r="G169" s="6"/>
      <c r="H169" s="5"/>
      <c r="I169" s="5"/>
      <c r="J169" s="5"/>
      <c r="K169" s="5"/>
      <c r="L169" s="5"/>
      <c r="M169" s="5"/>
      <c r="N169" s="5"/>
      <c r="O169" s="5"/>
      <c r="P169" s="5"/>
      <c r="Q169" s="5"/>
      <c r="R169" s="5"/>
      <c r="S169" s="5"/>
      <c r="T169" s="5"/>
      <c r="U169" s="5"/>
      <c r="V169" s="5"/>
      <c r="W169" s="5"/>
      <c r="X169" s="5"/>
      <c r="Y169" s="5"/>
      <c r="Z169" s="5"/>
    </row>
    <row r="170" spans="1:26" ht="15.75" customHeight="1">
      <c r="A170" s="135"/>
      <c r="B170" s="6"/>
      <c r="C170" s="5"/>
      <c r="D170" s="6"/>
      <c r="E170" s="5"/>
      <c r="F170" s="6"/>
      <c r="G170" s="6"/>
      <c r="H170" s="5"/>
      <c r="I170" s="5"/>
      <c r="J170" s="5"/>
      <c r="K170" s="5"/>
      <c r="L170" s="5"/>
      <c r="M170" s="5"/>
      <c r="N170" s="5"/>
      <c r="O170" s="5"/>
      <c r="P170" s="5"/>
      <c r="Q170" s="5"/>
      <c r="R170" s="5"/>
      <c r="S170" s="5"/>
      <c r="T170" s="5"/>
      <c r="U170" s="5"/>
      <c r="V170" s="5"/>
      <c r="W170" s="5"/>
      <c r="X170" s="5"/>
      <c r="Y170" s="5"/>
      <c r="Z170" s="5"/>
    </row>
    <row r="171" spans="1:26" ht="15.75" customHeight="1">
      <c r="A171" s="135"/>
      <c r="B171" s="6"/>
      <c r="C171" s="5"/>
      <c r="D171" s="6"/>
      <c r="E171" s="5"/>
      <c r="F171" s="6"/>
      <c r="G171" s="6"/>
      <c r="H171" s="5"/>
      <c r="I171" s="5"/>
      <c r="J171" s="5"/>
      <c r="K171" s="5"/>
      <c r="L171" s="5"/>
      <c r="M171" s="5"/>
      <c r="N171" s="5"/>
      <c r="O171" s="5"/>
      <c r="P171" s="5"/>
      <c r="Q171" s="5"/>
      <c r="R171" s="5"/>
      <c r="S171" s="5"/>
      <c r="T171" s="5"/>
      <c r="U171" s="5"/>
      <c r="V171" s="5"/>
      <c r="W171" s="5"/>
      <c r="X171" s="5"/>
      <c r="Y171" s="5"/>
      <c r="Z171" s="5"/>
    </row>
    <row r="172" spans="1:26" ht="15.75" customHeight="1">
      <c r="A172" s="135"/>
      <c r="B172" s="6"/>
      <c r="C172" s="5"/>
      <c r="D172" s="6"/>
      <c r="E172" s="5"/>
      <c r="F172" s="6"/>
      <c r="G172" s="6"/>
      <c r="H172" s="5"/>
      <c r="I172" s="5"/>
      <c r="J172" s="5"/>
      <c r="K172" s="5"/>
      <c r="L172" s="5"/>
      <c r="M172" s="5"/>
      <c r="N172" s="5"/>
      <c r="O172" s="5"/>
      <c r="P172" s="5"/>
      <c r="Q172" s="5"/>
      <c r="R172" s="5"/>
      <c r="S172" s="5"/>
      <c r="T172" s="5"/>
      <c r="U172" s="5"/>
      <c r="V172" s="5"/>
      <c r="W172" s="5"/>
      <c r="X172" s="5"/>
      <c r="Y172" s="5"/>
      <c r="Z172" s="5"/>
    </row>
    <row r="173" spans="1:26" ht="15.75" customHeight="1">
      <c r="A173" s="135"/>
      <c r="B173" s="6"/>
      <c r="C173" s="5"/>
      <c r="D173" s="6"/>
      <c r="E173" s="5"/>
      <c r="F173" s="6"/>
      <c r="G173" s="6"/>
      <c r="H173" s="5"/>
      <c r="I173" s="5"/>
      <c r="J173" s="5"/>
      <c r="K173" s="5"/>
      <c r="L173" s="5"/>
      <c r="M173" s="5"/>
      <c r="N173" s="5"/>
      <c r="O173" s="5"/>
      <c r="P173" s="5"/>
      <c r="Q173" s="5"/>
      <c r="R173" s="5"/>
      <c r="S173" s="5"/>
      <c r="T173" s="5"/>
      <c r="U173" s="5"/>
      <c r="V173" s="5"/>
      <c r="W173" s="5"/>
      <c r="X173" s="5"/>
      <c r="Y173" s="5"/>
      <c r="Z173" s="5"/>
    </row>
    <row r="174" spans="1:26" ht="15.75" customHeight="1">
      <c r="A174" s="135"/>
      <c r="B174" s="6"/>
      <c r="C174" s="5"/>
      <c r="D174" s="6"/>
      <c r="E174" s="5"/>
      <c r="F174" s="6"/>
      <c r="G174" s="6"/>
      <c r="H174" s="5"/>
      <c r="I174" s="5"/>
      <c r="J174" s="5"/>
      <c r="K174" s="5"/>
      <c r="L174" s="5"/>
      <c r="M174" s="5"/>
      <c r="N174" s="5"/>
      <c r="O174" s="5"/>
      <c r="P174" s="5"/>
      <c r="Q174" s="5"/>
      <c r="R174" s="5"/>
      <c r="S174" s="5"/>
      <c r="T174" s="5"/>
      <c r="U174" s="5"/>
      <c r="V174" s="5"/>
      <c r="W174" s="5"/>
      <c r="X174" s="5"/>
      <c r="Y174" s="5"/>
      <c r="Z174" s="5"/>
    </row>
    <row r="175" spans="1:26" ht="15.75" customHeight="1">
      <c r="A175" s="135"/>
      <c r="B175" s="6"/>
      <c r="C175" s="5"/>
      <c r="D175" s="6"/>
      <c r="E175" s="5"/>
      <c r="F175" s="6"/>
      <c r="G175" s="6"/>
      <c r="H175" s="5"/>
      <c r="I175" s="5"/>
      <c r="J175" s="5"/>
      <c r="K175" s="5"/>
      <c r="L175" s="5"/>
      <c r="M175" s="5"/>
      <c r="N175" s="5"/>
      <c r="O175" s="5"/>
      <c r="P175" s="5"/>
      <c r="Q175" s="5"/>
      <c r="R175" s="5"/>
      <c r="S175" s="5"/>
      <c r="T175" s="5"/>
      <c r="U175" s="5"/>
      <c r="V175" s="5"/>
      <c r="W175" s="5"/>
      <c r="X175" s="5"/>
      <c r="Y175" s="5"/>
      <c r="Z175" s="5"/>
    </row>
    <row r="176" spans="1:26" ht="15.75" customHeight="1">
      <c r="A176" s="135"/>
      <c r="B176" s="6"/>
      <c r="C176" s="5"/>
      <c r="D176" s="6"/>
      <c r="E176" s="5"/>
      <c r="F176" s="6"/>
      <c r="G176" s="6"/>
      <c r="H176" s="5"/>
      <c r="I176" s="5"/>
      <c r="J176" s="5"/>
      <c r="K176" s="5"/>
      <c r="L176" s="5"/>
      <c r="M176" s="5"/>
      <c r="N176" s="5"/>
      <c r="O176" s="5"/>
      <c r="P176" s="5"/>
      <c r="Q176" s="5"/>
      <c r="R176" s="5"/>
      <c r="S176" s="5"/>
      <c r="T176" s="5"/>
      <c r="U176" s="5"/>
      <c r="V176" s="5"/>
      <c r="W176" s="5"/>
      <c r="X176" s="5"/>
      <c r="Y176" s="5"/>
      <c r="Z176" s="5"/>
    </row>
    <row r="177" spans="1:26" ht="15.75" customHeight="1">
      <c r="A177" s="135"/>
      <c r="B177" s="6"/>
      <c r="C177" s="5"/>
      <c r="D177" s="6"/>
      <c r="E177" s="5"/>
      <c r="F177" s="6"/>
      <c r="G177" s="6"/>
      <c r="H177" s="5"/>
      <c r="I177" s="5"/>
      <c r="J177" s="5"/>
      <c r="K177" s="5"/>
      <c r="L177" s="5"/>
      <c r="M177" s="5"/>
      <c r="N177" s="5"/>
      <c r="O177" s="5"/>
      <c r="P177" s="5"/>
      <c r="Q177" s="5"/>
      <c r="R177" s="5"/>
      <c r="S177" s="5"/>
      <c r="T177" s="5"/>
      <c r="U177" s="5"/>
      <c r="V177" s="5"/>
      <c r="W177" s="5"/>
      <c r="X177" s="5"/>
      <c r="Y177" s="5"/>
      <c r="Z177" s="5"/>
    </row>
    <row r="178" spans="1:26" ht="15.75" customHeight="1">
      <c r="A178" s="135"/>
      <c r="B178" s="6"/>
      <c r="C178" s="5"/>
      <c r="D178" s="6"/>
      <c r="E178" s="5"/>
      <c r="F178" s="6"/>
      <c r="G178" s="6"/>
      <c r="H178" s="5"/>
      <c r="I178" s="5"/>
      <c r="J178" s="5"/>
      <c r="K178" s="5"/>
      <c r="L178" s="5"/>
      <c r="M178" s="5"/>
      <c r="N178" s="5"/>
      <c r="O178" s="5"/>
      <c r="P178" s="5"/>
      <c r="Q178" s="5"/>
      <c r="R178" s="5"/>
      <c r="S178" s="5"/>
      <c r="T178" s="5"/>
      <c r="U178" s="5"/>
      <c r="V178" s="5"/>
      <c r="W178" s="5"/>
      <c r="X178" s="5"/>
      <c r="Y178" s="5"/>
      <c r="Z178" s="5"/>
    </row>
    <row r="179" spans="1:26" ht="15.75" customHeight="1">
      <c r="A179" s="135"/>
      <c r="B179" s="6"/>
      <c r="C179" s="5"/>
      <c r="D179" s="6"/>
      <c r="E179" s="5"/>
      <c r="F179" s="6"/>
      <c r="G179" s="6"/>
      <c r="H179" s="5"/>
      <c r="I179" s="5"/>
      <c r="J179" s="5"/>
      <c r="K179" s="5"/>
      <c r="L179" s="5"/>
      <c r="M179" s="5"/>
      <c r="N179" s="5"/>
      <c r="O179" s="5"/>
      <c r="P179" s="5"/>
      <c r="Q179" s="5"/>
      <c r="R179" s="5"/>
      <c r="S179" s="5"/>
      <c r="T179" s="5"/>
      <c r="U179" s="5"/>
      <c r="V179" s="5"/>
      <c r="W179" s="5"/>
      <c r="X179" s="5"/>
      <c r="Y179" s="5"/>
      <c r="Z179" s="5"/>
    </row>
    <row r="180" spans="1:26" ht="15.75" customHeight="1">
      <c r="A180" s="135"/>
      <c r="B180" s="6"/>
      <c r="C180" s="5"/>
      <c r="D180" s="6"/>
      <c r="E180" s="5"/>
      <c r="F180" s="6"/>
      <c r="G180" s="6"/>
      <c r="H180" s="5"/>
      <c r="I180" s="5"/>
      <c r="J180" s="5"/>
      <c r="K180" s="5"/>
      <c r="L180" s="5"/>
      <c r="M180" s="5"/>
      <c r="N180" s="5"/>
      <c r="O180" s="5"/>
      <c r="P180" s="5"/>
      <c r="Q180" s="5"/>
      <c r="R180" s="5"/>
      <c r="S180" s="5"/>
      <c r="T180" s="5"/>
      <c r="U180" s="5"/>
      <c r="V180" s="5"/>
      <c r="W180" s="5"/>
      <c r="X180" s="5"/>
      <c r="Y180" s="5"/>
      <c r="Z180" s="5"/>
    </row>
    <row r="181" spans="1:26" ht="15.75" customHeight="1">
      <c r="A181" s="135"/>
      <c r="B181" s="6"/>
      <c r="C181" s="5"/>
      <c r="D181" s="6"/>
      <c r="E181" s="5"/>
      <c r="F181" s="6"/>
      <c r="G181" s="6"/>
      <c r="H181" s="5"/>
      <c r="I181" s="5"/>
      <c r="J181" s="5"/>
      <c r="K181" s="5"/>
      <c r="L181" s="5"/>
      <c r="M181" s="5"/>
      <c r="N181" s="5"/>
      <c r="O181" s="5"/>
      <c r="P181" s="5"/>
      <c r="Q181" s="5"/>
      <c r="R181" s="5"/>
      <c r="S181" s="5"/>
      <c r="T181" s="5"/>
      <c r="U181" s="5"/>
      <c r="V181" s="5"/>
      <c r="W181" s="5"/>
      <c r="X181" s="5"/>
      <c r="Y181" s="5"/>
      <c r="Z181" s="5"/>
    </row>
    <row r="182" spans="1:26" ht="15.75" customHeight="1">
      <c r="A182" s="135"/>
      <c r="B182" s="6"/>
      <c r="C182" s="5"/>
      <c r="D182" s="6"/>
      <c r="E182" s="5"/>
      <c r="F182" s="6"/>
      <c r="G182" s="6"/>
      <c r="H182" s="5"/>
      <c r="I182" s="5"/>
      <c r="J182" s="5"/>
      <c r="K182" s="5"/>
      <c r="L182" s="5"/>
      <c r="M182" s="5"/>
      <c r="N182" s="5"/>
      <c r="O182" s="5"/>
      <c r="P182" s="5"/>
      <c r="Q182" s="5"/>
      <c r="R182" s="5"/>
      <c r="S182" s="5"/>
      <c r="T182" s="5"/>
      <c r="U182" s="5"/>
      <c r="V182" s="5"/>
      <c r="W182" s="5"/>
      <c r="X182" s="5"/>
      <c r="Y182" s="5"/>
      <c r="Z182" s="5"/>
    </row>
    <row r="183" spans="1:26" ht="15.75" customHeight="1">
      <c r="A183" s="135"/>
      <c r="B183" s="6"/>
      <c r="C183" s="5"/>
      <c r="D183" s="6"/>
      <c r="E183" s="5"/>
      <c r="F183" s="6"/>
      <c r="G183" s="6"/>
      <c r="H183" s="5"/>
      <c r="I183" s="5"/>
      <c r="J183" s="5"/>
      <c r="K183" s="5"/>
      <c r="L183" s="5"/>
      <c r="M183" s="5"/>
      <c r="N183" s="5"/>
      <c r="O183" s="5"/>
      <c r="P183" s="5"/>
      <c r="Q183" s="5"/>
      <c r="R183" s="5"/>
      <c r="S183" s="5"/>
      <c r="T183" s="5"/>
      <c r="U183" s="5"/>
      <c r="V183" s="5"/>
      <c r="W183" s="5"/>
      <c r="X183" s="5"/>
      <c r="Y183" s="5"/>
      <c r="Z183" s="5"/>
    </row>
    <row r="184" spans="1:26" ht="15.75" customHeight="1">
      <c r="A184" s="135"/>
      <c r="B184" s="6"/>
      <c r="C184" s="5"/>
      <c r="D184" s="6"/>
      <c r="E184" s="5"/>
      <c r="F184" s="6"/>
      <c r="G184" s="6"/>
      <c r="H184" s="5"/>
      <c r="I184" s="5"/>
      <c r="J184" s="5"/>
      <c r="K184" s="5"/>
      <c r="L184" s="5"/>
      <c r="M184" s="5"/>
      <c r="N184" s="5"/>
      <c r="O184" s="5"/>
      <c r="P184" s="5"/>
      <c r="Q184" s="5"/>
      <c r="R184" s="5"/>
      <c r="S184" s="5"/>
      <c r="T184" s="5"/>
      <c r="U184" s="5"/>
      <c r="V184" s="5"/>
      <c r="W184" s="5"/>
      <c r="X184" s="5"/>
      <c r="Y184" s="5"/>
      <c r="Z184" s="5"/>
    </row>
    <row r="185" spans="1:26" ht="15.75" customHeight="1">
      <c r="A185" s="135"/>
      <c r="B185" s="6"/>
      <c r="C185" s="5"/>
      <c r="D185" s="6"/>
      <c r="E185" s="5"/>
      <c r="F185" s="6"/>
      <c r="G185" s="6"/>
      <c r="H185" s="5"/>
      <c r="I185" s="5"/>
      <c r="J185" s="5"/>
      <c r="K185" s="5"/>
      <c r="L185" s="5"/>
      <c r="M185" s="5"/>
      <c r="N185" s="5"/>
      <c r="O185" s="5"/>
      <c r="P185" s="5"/>
      <c r="Q185" s="5"/>
      <c r="R185" s="5"/>
      <c r="S185" s="5"/>
      <c r="T185" s="5"/>
      <c r="U185" s="5"/>
      <c r="V185" s="5"/>
      <c r="W185" s="5"/>
      <c r="X185" s="5"/>
      <c r="Y185" s="5"/>
      <c r="Z185" s="5"/>
    </row>
    <row r="186" spans="1:26" ht="15.75" customHeight="1">
      <c r="A186" s="135"/>
      <c r="B186" s="6"/>
      <c r="C186" s="5"/>
      <c r="D186" s="6"/>
      <c r="E186" s="5"/>
      <c r="F186" s="6"/>
      <c r="G186" s="6"/>
      <c r="H186" s="5"/>
      <c r="I186" s="5"/>
      <c r="J186" s="5"/>
      <c r="K186" s="5"/>
      <c r="L186" s="5"/>
      <c r="M186" s="5"/>
      <c r="N186" s="5"/>
      <c r="O186" s="5"/>
      <c r="P186" s="5"/>
      <c r="Q186" s="5"/>
      <c r="R186" s="5"/>
      <c r="S186" s="5"/>
      <c r="T186" s="5"/>
      <c r="U186" s="5"/>
      <c r="V186" s="5"/>
      <c r="W186" s="5"/>
      <c r="X186" s="5"/>
      <c r="Y186" s="5"/>
      <c r="Z186" s="5"/>
    </row>
    <row r="187" spans="1:26" ht="15.75" customHeight="1">
      <c r="A187" s="135"/>
      <c r="B187" s="6"/>
      <c r="C187" s="5"/>
      <c r="D187" s="6"/>
      <c r="E187" s="5"/>
      <c r="F187" s="6"/>
      <c r="G187" s="6"/>
      <c r="H187" s="5"/>
      <c r="I187" s="5"/>
      <c r="J187" s="5"/>
      <c r="K187" s="5"/>
      <c r="L187" s="5"/>
      <c r="M187" s="5"/>
      <c r="N187" s="5"/>
      <c r="O187" s="5"/>
      <c r="P187" s="5"/>
      <c r="Q187" s="5"/>
      <c r="R187" s="5"/>
      <c r="S187" s="5"/>
      <c r="T187" s="5"/>
      <c r="U187" s="5"/>
      <c r="V187" s="5"/>
      <c r="W187" s="5"/>
      <c r="X187" s="5"/>
      <c r="Y187" s="5"/>
      <c r="Z187" s="5"/>
    </row>
    <row r="188" spans="1:26" ht="15.75" customHeight="1">
      <c r="A188" s="135"/>
      <c r="B188" s="6"/>
      <c r="C188" s="5"/>
      <c r="D188" s="6"/>
      <c r="E188" s="5"/>
      <c r="F188" s="6"/>
      <c r="G188" s="6"/>
      <c r="H188" s="5"/>
      <c r="I188" s="5"/>
      <c r="J188" s="5"/>
      <c r="K188" s="5"/>
      <c r="L188" s="5"/>
      <c r="M188" s="5"/>
      <c r="N188" s="5"/>
      <c r="O188" s="5"/>
      <c r="P188" s="5"/>
      <c r="Q188" s="5"/>
      <c r="R188" s="5"/>
      <c r="S188" s="5"/>
      <c r="T188" s="5"/>
      <c r="U188" s="5"/>
      <c r="V188" s="5"/>
      <c r="W188" s="5"/>
      <c r="X188" s="5"/>
      <c r="Y188" s="5"/>
      <c r="Z188" s="5"/>
    </row>
    <row r="189" spans="1:26" ht="15.75" customHeight="1">
      <c r="A189" s="135"/>
      <c r="B189" s="6"/>
      <c r="C189" s="5"/>
      <c r="D189" s="6"/>
      <c r="E189" s="5"/>
      <c r="F189" s="6"/>
      <c r="G189" s="6"/>
      <c r="H189" s="5"/>
      <c r="I189" s="5"/>
      <c r="J189" s="5"/>
      <c r="K189" s="5"/>
      <c r="L189" s="5"/>
      <c r="M189" s="5"/>
      <c r="N189" s="5"/>
      <c r="O189" s="5"/>
      <c r="P189" s="5"/>
      <c r="Q189" s="5"/>
      <c r="R189" s="5"/>
      <c r="S189" s="5"/>
      <c r="T189" s="5"/>
      <c r="U189" s="5"/>
      <c r="V189" s="5"/>
      <c r="W189" s="5"/>
      <c r="X189" s="5"/>
      <c r="Y189" s="5"/>
      <c r="Z189" s="5"/>
    </row>
    <row r="190" spans="1:26" ht="15.75" customHeight="1">
      <c r="A190" s="135"/>
      <c r="B190" s="6"/>
      <c r="C190" s="5"/>
      <c r="D190" s="6"/>
      <c r="E190" s="5"/>
      <c r="F190" s="6"/>
      <c r="G190" s="6"/>
      <c r="H190" s="5"/>
      <c r="I190" s="5"/>
      <c r="J190" s="5"/>
      <c r="K190" s="5"/>
      <c r="L190" s="5"/>
      <c r="M190" s="5"/>
      <c r="N190" s="5"/>
      <c r="O190" s="5"/>
      <c r="P190" s="5"/>
      <c r="Q190" s="5"/>
      <c r="R190" s="5"/>
      <c r="S190" s="5"/>
      <c r="T190" s="5"/>
      <c r="U190" s="5"/>
      <c r="V190" s="5"/>
      <c r="W190" s="5"/>
      <c r="X190" s="5"/>
      <c r="Y190" s="5"/>
      <c r="Z190" s="5"/>
    </row>
    <row r="191" spans="1:26" ht="15.75" customHeight="1">
      <c r="A191" s="135"/>
      <c r="B191" s="6"/>
      <c r="C191" s="5"/>
      <c r="D191" s="6"/>
      <c r="E191" s="5"/>
      <c r="F191" s="6"/>
      <c r="G191" s="6"/>
      <c r="H191" s="5"/>
      <c r="I191" s="5"/>
      <c r="J191" s="5"/>
      <c r="K191" s="5"/>
      <c r="L191" s="5"/>
      <c r="M191" s="5"/>
      <c r="N191" s="5"/>
      <c r="O191" s="5"/>
      <c r="P191" s="5"/>
      <c r="Q191" s="5"/>
      <c r="R191" s="5"/>
      <c r="S191" s="5"/>
      <c r="T191" s="5"/>
      <c r="U191" s="5"/>
      <c r="V191" s="5"/>
      <c r="W191" s="5"/>
      <c r="X191" s="5"/>
      <c r="Y191" s="5"/>
      <c r="Z191" s="5"/>
    </row>
    <row r="192" spans="1:26" ht="15.75" customHeight="1">
      <c r="A192" s="135"/>
      <c r="B192" s="6"/>
      <c r="C192" s="5"/>
      <c r="D192" s="6"/>
      <c r="E192" s="5"/>
      <c r="F192" s="6"/>
      <c r="G192" s="6"/>
      <c r="H192" s="5"/>
      <c r="I192" s="5"/>
      <c r="J192" s="5"/>
      <c r="K192" s="5"/>
      <c r="L192" s="5"/>
      <c r="M192" s="5"/>
      <c r="N192" s="5"/>
      <c r="O192" s="5"/>
      <c r="P192" s="5"/>
      <c r="Q192" s="5"/>
      <c r="R192" s="5"/>
      <c r="S192" s="5"/>
      <c r="T192" s="5"/>
      <c r="U192" s="5"/>
      <c r="V192" s="5"/>
      <c r="W192" s="5"/>
      <c r="X192" s="5"/>
      <c r="Y192" s="5"/>
      <c r="Z192" s="5"/>
    </row>
    <row r="193" spans="1:26" ht="15.75" customHeight="1">
      <c r="A193" s="135"/>
      <c r="B193" s="6"/>
      <c r="C193" s="5"/>
      <c r="D193" s="6"/>
      <c r="E193" s="5"/>
      <c r="F193" s="6"/>
      <c r="G193" s="6"/>
      <c r="H193" s="5"/>
      <c r="I193" s="5"/>
      <c r="J193" s="5"/>
      <c r="K193" s="5"/>
      <c r="L193" s="5"/>
      <c r="M193" s="5"/>
      <c r="N193" s="5"/>
      <c r="O193" s="5"/>
      <c r="P193" s="5"/>
      <c r="Q193" s="5"/>
      <c r="R193" s="5"/>
      <c r="S193" s="5"/>
      <c r="T193" s="5"/>
      <c r="U193" s="5"/>
      <c r="V193" s="5"/>
      <c r="W193" s="5"/>
      <c r="X193" s="5"/>
      <c r="Y193" s="5"/>
      <c r="Z193" s="5"/>
    </row>
    <row r="194" spans="1:26" ht="15.75" customHeight="1">
      <c r="A194" s="135"/>
      <c r="B194" s="6"/>
      <c r="C194" s="5"/>
      <c r="D194" s="6"/>
      <c r="E194" s="5"/>
      <c r="F194" s="6"/>
      <c r="G194" s="6"/>
      <c r="H194" s="5"/>
      <c r="I194" s="5"/>
      <c r="J194" s="5"/>
      <c r="K194" s="5"/>
      <c r="L194" s="5"/>
      <c r="M194" s="5"/>
      <c r="N194" s="5"/>
      <c r="O194" s="5"/>
      <c r="P194" s="5"/>
      <c r="Q194" s="5"/>
      <c r="R194" s="5"/>
      <c r="S194" s="5"/>
      <c r="T194" s="5"/>
      <c r="U194" s="5"/>
      <c r="V194" s="5"/>
      <c r="W194" s="5"/>
      <c r="X194" s="5"/>
      <c r="Y194" s="5"/>
      <c r="Z194" s="5"/>
    </row>
    <row r="195" spans="1:26" ht="15.75" customHeight="1">
      <c r="A195" s="135"/>
      <c r="B195" s="6"/>
      <c r="C195" s="5"/>
      <c r="D195" s="6"/>
      <c r="E195" s="5"/>
      <c r="F195" s="6"/>
      <c r="G195" s="6"/>
      <c r="H195" s="5"/>
      <c r="I195" s="5"/>
      <c r="J195" s="5"/>
      <c r="K195" s="5"/>
      <c r="L195" s="5"/>
      <c r="M195" s="5"/>
      <c r="N195" s="5"/>
      <c r="O195" s="5"/>
      <c r="P195" s="5"/>
      <c r="Q195" s="5"/>
      <c r="R195" s="5"/>
      <c r="S195" s="5"/>
      <c r="T195" s="5"/>
      <c r="U195" s="5"/>
      <c r="V195" s="5"/>
      <c r="W195" s="5"/>
      <c r="X195" s="5"/>
      <c r="Y195" s="5"/>
      <c r="Z195" s="5"/>
    </row>
    <row r="196" spans="1:26" ht="15.75" customHeight="1">
      <c r="A196" s="135"/>
      <c r="B196" s="6"/>
      <c r="C196" s="5"/>
      <c r="D196" s="6"/>
      <c r="E196" s="5"/>
      <c r="F196" s="6"/>
      <c r="G196" s="6"/>
      <c r="H196" s="5"/>
      <c r="I196" s="5"/>
      <c r="J196" s="5"/>
      <c r="K196" s="5"/>
      <c r="L196" s="5"/>
      <c r="M196" s="5"/>
      <c r="N196" s="5"/>
      <c r="O196" s="5"/>
      <c r="P196" s="5"/>
      <c r="Q196" s="5"/>
      <c r="R196" s="5"/>
      <c r="S196" s="5"/>
      <c r="T196" s="5"/>
      <c r="U196" s="5"/>
      <c r="V196" s="5"/>
      <c r="W196" s="5"/>
      <c r="X196" s="5"/>
      <c r="Y196" s="5"/>
      <c r="Z196" s="5"/>
    </row>
    <row r="197" spans="1:26" ht="15.75" customHeight="1">
      <c r="A197" s="135"/>
      <c r="B197" s="6"/>
      <c r="C197" s="5"/>
      <c r="D197" s="6"/>
      <c r="E197" s="5"/>
      <c r="F197" s="6"/>
      <c r="G197" s="6"/>
      <c r="H197" s="5"/>
      <c r="I197" s="5"/>
      <c r="J197" s="5"/>
      <c r="K197" s="5"/>
      <c r="L197" s="5"/>
      <c r="M197" s="5"/>
      <c r="N197" s="5"/>
      <c r="O197" s="5"/>
      <c r="P197" s="5"/>
      <c r="Q197" s="5"/>
      <c r="R197" s="5"/>
      <c r="S197" s="5"/>
      <c r="T197" s="5"/>
      <c r="U197" s="5"/>
      <c r="V197" s="5"/>
      <c r="W197" s="5"/>
      <c r="X197" s="5"/>
      <c r="Y197" s="5"/>
      <c r="Z197" s="5"/>
    </row>
    <row r="198" spans="1:26" ht="15.75" customHeight="1">
      <c r="A198" s="135"/>
      <c r="B198" s="6"/>
      <c r="C198" s="5"/>
      <c r="D198" s="6"/>
      <c r="E198" s="5"/>
      <c r="F198" s="6"/>
      <c r="G198" s="6"/>
      <c r="H198" s="5"/>
      <c r="I198" s="5"/>
      <c r="J198" s="5"/>
      <c r="K198" s="5"/>
      <c r="L198" s="5"/>
      <c r="M198" s="5"/>
      <c r="N198" s="5"/>
      <c r="O198" s="5"/>
      <c r="P198" s="5"/>
      <c r="Q198" s="5"/>
      <c r="R198" s="5"/>
      <c r="S198" s="5"/>
      <c r="T198" s="5"/>
      <c r="U198" s="5"/>
      <c r="V198" s="5"/>
      <c r="W198" s="5"/>
      <c r="X198" s="5"/>
      <c r="Y198" s="5"/>
      <c r="Z198" s="5"/>
    </row>
    <row r="199" spans="1:26" ht="15.75" customHeight="1">
      <c r="A199" s="135"/>
      <c r="B199" s="6"/>
      <c r="C199" s="5"/>
      <c r="D199" s="6"/>
      <c r="E199" s="5"/>
      <c r="F199" s="6"/>
      <c r="G199" s="6"/>
      <c r="H199" s="5"/>
      <c r="I199" s="5"/>
      <c r="J199" s="5"/>
      <c r="K199" s="5"/>
      <c r="L199" s="5"/>
      <c r="M199" s="5"/>
      <c r="N199" s="5"/>
      <c r="O199" s="5"/>
      <c r="P199" s="5"/>
      <c r="Q199" s="5"/>
      <c r="R199" s="5"/>
      <c r="S199" s="5"/>
      <c r="T199" s="5"/>
      <c r="U199" s="5"/>
      <c r="V199" s="5"/>
      <c r="W199" s="5"/>
      <c r="X199" s="5"/>
      <c r="Y199" s="5"/>
      <c r="Z199" s="5"/>
    </row>
    <row r="200" spans="1:26" ht="15.75" customHeight="1">
      <c r="A200" s="135"/>
      <c r="B200" s="6"/>
      <c r="C200" s="5"/>
      <c r="D200" s="6"/>
      <c r="E200" s="5"/>
      <c r="F200" s="6"/>
      <c r="G200" s="6"/>
      <c r="H200" s="5"/>
      <c r="I200" s="5"/>
      <c r="J200" s="5"/>
      <c r="K200" s="5"/>
      <c r="L200" s="5"/>
      <c r="M200" s="5"/>
      <c r="N200" s="5"/>
      <c r="O200" s="5"/>
      <c r="P200" s="5"/>
      <c r="Q200" s="5"/>
      <c r="R200" s="5"/>
      <c r="S200" s="5"/>
      <c r="T200" s="5"/>
      <c r="U200" s="5"/>
      <c r="V200" s="5"/>
      <c r="W200" s="5"/>
      <c r="X200" s="5"/>
      <c r="Y200" s="5"/>
      <c r="Z200" s="5"/>
    </row>
    <row r="201" spans="1:26" ht="15.75" customHeight="1">
      <c r="A201" s="135"/>
      <c r="B201" s="6"/>
      <c r="C201" s="5"/>
      <c r="D201" s="6"/>
      <c r="E201" s="5"/>
      <c r="F201" s="6"/>
      <c r="G201" s="6"/>
      <c r="H201" s="5"/>
      <c r="I201" s="5"/>
      <c r="J201" s="5"/>
      <c r="K201" s="5"/>
      <c r="L201" s="5"/>
      <c r="M201" s="5"/>
      <c r="N201" s="5"/>
      <c r="O201" s="5"/>
      <c r="P201" s="5"/>
      <c r="Q201" s="5"/>
      <c r="R201" s="5"/>
      <c r="S201" s="5"/>
      <c r="T201" s="5"/>
      <c r="U201" s="5"/>
      <c r="V201" s="5"/>
      <c r="W201" s="5"/>
      <c r="X201" s="5"/>
      <c r="Y201" s="5"/>
      <c r="Z201" s="5"/>
    </row>
    <row r="202" spans="1:26" ht="15.75" customHeight="1">
      <c r="A202" s="135"/>
      <c r="B202" s="6"/>
      <c r="C202" s="5"/>
      <c r="D202" s="6"/>
      <c r="E202" s="5"/>
      <c r="F202" s="6"/>
      <c r="G202" s="6"/>
      <c r="H202" s="5"/>
      <c r="I202" s="5"/>
      <c r="J202" s="5"/>
      <c r="K202" s="5"/>
      <c r="L202" s="5"/>
      <c r="M202" s="5"/>
      <c r="N202" s="5"/>
      <c r="O202" s="5"/>
      <c r="P202" s="5"/>
      <c r="Q202" s="5"/>
      <c r="R202" s="5"/>
      <c r="S202" s="5"/>
      <c r="T202" s="5"/>
      <c r="U202" s="5"/>
      <c r="V202" s="5"/>
      <c r="W202" s="5"/>
      <c r="X202" s="5"/>
      <c r="Y202" s="5"/>
      <c r="Z202" s="5"/>
    </row>
    <row r="203" spans="1:26" ht="15.75" customHeight="1">
      <c r="A203" s="135"/>
      <c r="B203" s="6"/>
      <c r="C203" s="5"/>
      <c r="D203" s="6"/>
      <c r="E203" s="5"/>
      <c r="F203" s="6"/>
      <c r="G203" s="6"/>
      <c r="H203" s="5"/>
      <c r="I203" s="5"/>
      <c r="J203" s="5"/>
      <c r="K203" s="5"/>
      <c r="L203" s="5"/>
      <c r="M203" s="5"/>
      <c r="N203" s="5"/>
      <c r="O203" s="5"/>
      <c r="P203" s="5"/>
      <c r="Q203" s="5"/>
      <c r="R203" s="5"/>
      <c r="S203" s="5"/>
      <c r="T203" s="5"/>
      <c r="U203" s="5"/>
      <c r="V203" s="5"/>
      <c r="W203" s="5"/>
      <c r="X203" s="5"/>
      <c r="Y203" s="5"/>
      <c r="Z203" s="5"/>
    </row>
    <row r="204" spans="1:26" ht="15.75" customHeight="1">
      <c r="A204" s="135"/>
      <c r="B204" s="6"/>
      <c r="C204" s="5"/>
      <c r="D204" s="6"/>
      <c r="E204" s="5"/>
      <c r="F204" s="6"/>
      <c r="G204" s="6"/>
      <c r="H204" s="5"/>
      <c r="I204" s="5"/>
      <c r="J204" s="5"/>
      <c r="K204" s="5"/>
      <c r="L204" s="5"/>
      <c r="M204" s="5"/>
      <c r="N204" s="5"/>
      <c r="O204" s="5"/>
      <c r="P204" s="5"/>
      <c r="Q204" s="5"/>
      <c r="R204" s="5"/>
      <c r="S204" s="5"/>
      <c r="T204" s="5"/>
      <c r="U204" s="5"/>
      <c r="V204" s="5"/>
      <c r="W204" s="5"/>
      <c r="X204" s="5"/>
      <c r="Y204" s="5"/>
      <c r="Z204" s="5"/>
    </row>
    <row r="205" spans="1:26" ht="15.75" customHeight="1">
      <c r="A205" s="135"/>
      <c r="B205" s="6"/>
      <c r="C205" s="5"/>
      <c r="D205" s="6"/>
      <c r="E205" s="5"/>
      <c r="F205" s="6"/>
      <c r="G205" s="6"/>
      <c r="H205" s="5"/>
      <c r="I205" s="5"/>
      <c r="J205" s="5"/>
      <c r="K205" s="5"/>
      <c r="L205" s="5"/>
      <c r="M205" s="5"/>
      <c r="N205" s="5"/>
      <c r="O205" s="5"/>
      <c r="P205" s="5"/>
      <c r="Q205" s="5"/>
      <c r="R205" s="5"/>
      <c r="S205" s="5"/>
      <c r="T205" s="5"/>
      <c r="U205" s="5"/>
      <c r="V205" s="5"/>
      <c r="W205" s="5"/>
      <c r="X205" s="5"/>
      <c r="Y205" s="5"/>
      <c r="Z205" s="5"/>
    </row>
    <row r="206" spans="1:26" ht="15.75" customHeight="1">
      <c r="A206" s="135"/>
      <c r="B206" s="6"/>
      <c r="C206" s="5"/>
      <c r="D206" s="6"/>
      <c r="E206" s="5"/>
      <c r="F206" s="6"/>
      <c r="G206" s="6"/>
      <c r="H206" s="5"/>
      <c r="I206" s="5"/>
      <c r="J206" s="5"/>
      <c r="K206" s="5"/>
      <c r="L206" s="5"/>
      <c r="M206" s="5"/>
      <c r="N206" s="5"/>
      <c r="O206" s="5"/>
      <c r="P206" s="5"/>
      <c r="Q206" s="5"/>
      <c r="R206" s="5"/>
      <c r="S206" s="5"/>
      <c r="T206" s="5"/>
      <c r="U206" s="5"/>
      <c r="V206" s="5"/>
      <c r="W206" s="5"/>
      <c r="X206" s="5"/>
      <c r="Y206" s="5"/>
      <c r="Z206" s="5"/>
    </row>
    <row r="207" spans="1:26" ht="15.75" customHeight="1">
      <c r="A207" s="135"/>
      <c r="B207" s="6"/>
      <c r="C207" s="5"/>
      <c r="D207" s="6"/>
      <c r="E207" s="5"/>
      <c r="F207" s="6"/>
      <c r="G207" s="6"/>
      <c r="H207" s="5"/>
      <c r="I207" s="5"/>
      <c r="J207" s="5"/>
      <c r="K207" s="5"/>
      <c r="L207" s="5"/>
      <c r="M207" s="5"/>
      <c r="N207" s="5"/>
      <c r="O207" s="5"/>
      <c r="P207" s="5"/>
      <c r="Q207" s="5"/>
      <c r="R207" s="5"/>
      <c r="S207" s="5"/>
      <c r="T207" s="5"/>
      <c r="U207" s="5"/>
      <c r="V207" s="5"/>
      <c r="W207" s="5"/>
      <c r="X207" s="5"/>
      <c r="Y207" s="5"/>
      <c r="Z207" s="5"/>
    </row>
    <row r="208" spans="1:26" ht="15.75" customHeight="1">
      <c r="A208" s="135"/>
      <c r="B208" s="6"/>
      <c r="C208" s="5"/>
      <c r="D208" s="6"/>
      <c r="E208" s="5"/>
      <c r="F208" s="6"/>
      <c r="G208" s="6"/>
      <c r="H208" s="5"/>
      <c r="I208" s="5"/>
      <c r="J208" s="5"/>
      <c r="K208" s="5"/>
      <c r="L208" s="5"/>
      <c r="M208" s="5"/>
      <c r="N208" s="5"/>
      <c r="O208" s="5"/>
      <c r="P208" s="5"/>
      <c r="Q208" s="5"/>
      <c r="R208" s="5"/>
      <c r="S208" s="5"/>
      <c r="T208" s="5"/>
      <c r="U208" s="5"/>
      <c r="V208" s="5"/>
      <c r="W208" s="5"/>
      <c r="X208" s="5"/>
      <c r="Y208" s="5"/>
      <c r="Z208" s="5"/>
    </row>
    <row r="209" spans="1:26" ht="15.75" customHeight="1">
      <c r="A209" s="135"/>
      <c r="B209" s="6"/>
      <c r="C209" s="5"/>
      <c r="D209" s="6"/>
      <c r="E209" s="5"/>
      <c r="F209" s="6"/>
      <c r="G209" s="6"/>
      <c r="H209" s="5"/>
      <c r="I209" s="5"/>
      <c r="J209" s="5"/>
      <c r="K209" s="5"/>
      <c r="L209" s="5"/>
      <c r="M209" s="5"/>
      <c r="N209" s="5"/>
      <c r="O209" s="5"/>
      <c r="P209" s="5"/>
      <c r="Q209" s="5"/>
      <c r="R209" s="5"/>
      <c r="S209" s="5"/>
      <c r="T209" s="5"/>
      <c r="U209" s="5"/>
      <c r="V209" s="5"/>
      <c r="W209" s="5"/>
      <c r="X209" s="5"/>
      <c r="Y209" s="5"/>
      <c r="Z209" s="5"/>
    </row>
    <row r="210" spans="1:26" ht="15.75" customHeight="1">
      <c r="A210" s="135"/>
      <c r="B210" s="6"/>
      <c r="C210" s="5"/>
      <c r="D210" s="6"/>
      <c r="E210" s="5"/>
      <c r="F210" s="6"/>
      <c r="G210" s="6"/>
      <c r="H210" s="5"/>
      <c r="I210" s="5"/>
      <c r="J210" s="5"/>
      <c r="K210" s="5"/>
      <c r="L210" s="5"/>
      <c r="M210" s="5"/>
      <c r="N210" s="5"/>
      <c r="O210" s="5"/>
      <c r="P210" s="5"/>
      <c r="Q210" s="5"/>
      <c r="R210" s="5"/>
      <c r="S210" s="5"/>
      <c r="T210" s="5"/>
      <c r="U210" s="5"/>
      <c r="V210" s="5"/>
      <c r="W210" s="5"/>
      <c r="X210" s="5"/>
      <c r="Y210" s="5"/>
      <c r="Z210" s="5"/>
    </row>
    <row r="211" spans="1:26" ht="15.75" customHeight="1">
      <c r="A211" s="135"/>
      <c r="B211" s="6"/>
      <c r="C211" s="5"/>
      <c r="D211" s="6"/>
      <c r="E211" s="5"/>
      <c r="F211" s="6"/>
      <c r="G211" s="6"/>
      <c r="H211" s="5"/>
      <c r="I211" s="5"/>
      <c r="J211" s="5"/>
      <c r="K211" s="5"/>
      <c r="L211" s="5"/>
      <c r="M211" s="5"/>
      <c r="N211" s="5"/>
      <c r="O211" s="5"/>
      <c r="P211" s="5"/>
      <c r="Q211" s="5"/>
      <c r="R211" s="5"/>
      <c r="S211" s="5"/>
      <c r="T211" s="5"/>
      <c r="U211" s="5"/>
      <c r="V211" s="5"/>
      <c r="W211" s="5"/>
      <c r="X211" s="5"/>
      <c r="Y211" s="5"/>
      <c r="Z211" s="5"/>
    </row>
    <row r="212" spans="1:26" ht="15.75" customHeight="1">
      <c r="A212" s="135"/>
      <c r="B212" s="6"/>
      <c r="C212" s="5"/>
      <c r="D212" s="6"/>
      <c r="E212" s="5"/>
      <c r="F212" s="6"/>
      <c r="G212" s="6"/>
      <c r="H212" s="5"/>
      <c r="I212" s="5"/>
      <c r="J212" s="5"/>
      <c r="K212" s="5"/>
      <c r="L212" s="5"/>
      <c r="M212" s="5"/>
      <c r="N212" s="5"/>
      <c r="O212" s="5"/>
      <c r="P212" s="5"/>
      <c r="Q212" s="5"/>
      <c r="R212" s="5"/>
      <c r="S212" s="5"/>
      <c r="T212" s="5"/>
      <c r="U212" s="5"/>
      <c r="V212" s="5"/>
      <c r="W212" s="5"/>
      <c r="X212" s="5"/>
      <c r="Y212" s="5"/>
      <c r="Z212" s="5"/>
    </row>
    <row r="213" spans="1:26" ht="15.75" customHeight="1">
      <c r="A213" s="135"/>
      <c r="B213" s="6"/>
      <c r="C213" s="5"/>
      <c r="D213" s="6"/>
      <c r="E213" s="5"/>
      <c r="F213" s="6"/>
      <c r="G213" s="6"/>
      <c r="H213" s="5"/>
      <c r="I213" s="5"/>
      <c r="J213" s="5"/>
      <c r="K213" s="5"/>
      <c r="L213" s="5"/>
      <c r="M213" s="5"/>
      <c r="N213" s="5"/>
      <c r="O213" s="5"/>
      <c r="P213" s="5"/>
      <c r="Q213" s="5"/>
      <c r="R213" s="5"/>
      <c r="S213" s="5"/>
      <c r="T213" s="5"/>
      <c r="U213" s="5"/>
      <c r="V213" s="5"/>
      <c r="W213" s="5"/>
      <c r="X213" s="5"/>
      <c r="Y213" s="5"/>
      <c r="Z213" s="5"/>
    </row>
    <row r="214" spans="1:26" ht="15.75" customHeight="1">
      <c r="A214" s="135"/>
      <c r="B214" s="6"/>
      <c r="C214" s="5"/>
      <c r="D214" s="6"/>
      <c r="E214" s="5"/>
      <c r="F214" s="6"/>
      <c r="G214" s="6"/>
      <c r="H214" s="5"/>
      <c r="I214" s="5"/>
      <c r="J214" s="5"/>
      <c r="K214" s="5"/>
      <c r="L214" s="5"/>
      <c r="M214" s="5"/>
      <c r="N214" s="5"/>
      <c r="O214" s="5"/>
      <c r="P214" s="5"/>
      <c r="Q214" s="5"/>
      <c r="R214" s="5"/>
      <c r="S214" s="5"/>
      <c r="T214" s="5"/>
      <c r="U214" s="5"/>
      <c r="V214" s="5"/>
      <c r="W214" s="5"/>
      <c r="X214" s="5"/>
      <c r="Y214" s="5"/>
      <c r="Z214" s="5"/>
    </row>
    <row r="215" spans="1:26" ht="15.75" customHeight="1">
      <c r="A215" s="135"/>
      <c r="B215" s="6"/>
      <c r="C215" s="5"/>
      <c r="D215" s="6"/>
      <c r="E215" s="5"/>
      <c r="F215" s="6"/>
      <c r="G215" s="6"/>
      <c r="H215" s="5"/>
      <c r="I215" s="5"/>
      <c r="J215" s="5"/>
      <c r="K215" s="5"/>
      <c r="L215" s="5"/>
      <c r="M215" s="5"/>
      <c r="N215" s="5"/>
      <c r="O215" s="5"/>
      <c r="P215" s="5"/>
      <c r="Q215" s="5"/>
      <c r="R215" s="5"/>
      <c r="S215" s="5"/>
      <c r="T215" s="5"/>
      <c r="U215" s="5"/>
      <c r="V215" s="5"/>
      <c r="W215" s="5"/>
      <c r="X215" s="5"/>
      <c r="Y215" s="5"/>
      <c r="Z215" s="5"/>
    </row>
    <row r="216" spans="1:26" ht="15.75" customHeight="1">
      <c r="A216" s="135"/>
      <c r="B216" s="6"/>
      <c r="C216" s="5"/>
      <c r="D216" s="6"/>
      <c r="E216" s="5"/>
      <c r="F216" s="6"/>
      <c r="G216" s="6"/>
      <c r="H216" s="5"/>
      <c r="I216" s="5"/>
      <c r="J216" s="5"/>
      <c r="K216" s="5"/>
      <c r="L216" s="5"/>
      <c r="M216" s="5"/>
      <c r="N216" s="5"/>
      <c r="O216" s="5"/>
      <c r="P216" s="5"/>
      <c r="Q216" s="5"/>
      <c r="R216" s="5"/>
      <c r="S216" s="5"/>
      <c r="T216" s="5"/>
      <c r="U216" s="5"/>
      <c r="V216" s="5"/>
      <c r="W216" s="5"/>
      <c r="X216" s="5"/>
      <c r="Y216" s="5"/>
      <c r="Z216" s="5"/>
    </row>
    <row r="217" spans="1:26" ht="15.75" customHeight="1">
      <c r="A217" s="135"/>
      <c r="B217" s="6"/>
      <c r="C217" s="5"/>
      <c r="D217" s="6"/>
      <c r="E217" s="5"/>
      <c r="F217" s="6"/>
      <c r="G217" s="6"/>
      <c r="H217" s="5"/>
      <c r="I217" s="5"/>
      <c r="J217" s="5"/>
      <c r="K217" s="5"/>
      <c r="L217" s="5"/>
      <c r="M217" s="5"/>
      <c r="N217" s="5"/>
      <c r="O217" s="5"/>
      <c r="P217" s="5"/>
      <c r="Q217" s="5"/>
      <c r="R217" s="5"/>
      <c r="S217" s="5"/>
      <c r="T217" s="5"/>
      <c r="U217" s="5"/>
      <c r="V217" s="5"/>
      <c r="W217" s="5"/>
      <c r="X217" s="5"/>
      <c r="Y217" s="5"/>
      <c r="Z217" s="5"/>
    </row>
    <row r="218" spans="1:26" ht="15.75" customHeight="1">
      <c r="A218" s="135"/>
      <c r="B218" s="6"/>
      <c r="C218" s="5"/>
      <c r="D218" s="6"/>
      <c r="E218" s="5"/>
      <c r="F218" s="6"/>
      <c r="G218" s="6"/>
      <c r="H218" s="5"/>
      <c r="I218" s="5"/>
      <c r="J218" s="5"/>
      <c r="K218" s="5"/>
      <c r="L218" s="5"/>
      <c r="M218" s="5"/>
      <c r="N218" s="5"/>
      <c r="O218" s="5"/>
      <c r="P218" s="5"/>
      <c r="Q218" s="5"/>
      <c r="R218" s="5"/>
      <c r="S218" s="5"/>
      <c r="T218" s="5"/>
      <c r="U218" s="5"/>
      <c r="V218" s="5"/>
      <c r="W218" s="5"/>
      <c r="X218" s="5"/>
      <c r="Y218" s="5"/>
      <c r="Z218" s="5"/>
    </row>
    <row r="219" spans="1:26" ht="15.75" customHeight="1">
      <c r="A219" s="135"/>
      <c r="B219" s="6"/>
      <c r="C219" s="5"/>
      <c r="D219" s="6"/>
      <c r="E219" s="5"/>
      <c r="F219" s="6"/>
      <c r="G219" s="6"/>
      <c r="H219" s="5"/>
      <c r="I219" s="5"/>
      <c r="J219" s="5"/>
      <c r="K219" s="5"/>
      <c r="L219" s="5"/>
      <c r="M219" s="5"/>
      <c r="N219" s="5"/>
      <c r="O219" s="5"/>
      <c r="P219" s="5"/>
      <c r="Q219" s="5"/>
      <c r="R219" s="5"/>
      <c r="S219" s="5"/>
      <c r="T219" s="5"/>
      <c r="U219" s="5"/>
      <c r="V219" s="5"/>
      <c r="W219" s="5"/>
      <c r="X219" s="5"/>
      <c r="Y219" s="5"/>
      <c r="Z219" s="5"/>
    </row>
    <row r="220" spans="1:26" ht="15.75" customHeight="1">
      <c r="A220" s="135"/>
      <c r="B220" s="6"/>
      <c r="C220" s="5"/>
      <c r="D220" s="6"/>
      <c r="E220" s="5"/>
      <c r="F220" s="6"/>
      <c r="G220" s="6"/>
      <c r="H220" s="5"/>
      <c r="I220" s="5"/>
      <c r="J220" s="5"/>
      <c r="K220" s="5"/>
      <c r="L220" s="5"/>
      <c r="M220" s="5"/>
      <c r="N220" s="5"/>
      <c r="O220" s="5"/>
      <c r="P220" s="5"/>
      <c r="Q220" s="5"/>
      <c r="R220" s="5"/>
      <c r="S220" s="5"/>
      <c r="T220" s="5"/>
      <c r="U220" s="5"/>
      <c r="V220" s="5"/>
      <c r="W220" s="5"/>
      <c r="X220" s="5"/>
      <c r="Y220" s="5"/>
      <c r="Z220" s="5"/>
    </row>
    <row r="221" spans="1:26" ht="15.75" customHeight="1">
      <c r="A221" s="135"/>
      <c r="B221" s="6"/>
      <c r="C221" s="5"/>
      <c r="D221" s="6"/>
      <c r="E221" s="5"/>
      <c r="F221" s="6"/>
      <c r="G221" s="6"/>
      <c r="H221" s="5"/>
      <c r="I221" s="5"/>
      <c r="J221" s="5"/>
      <c r="K221" s="5"/>
      <c r="L221" s="5"/>
      <c r="M221" s="5"/>
      <c r="N221" s="5"/>
      <c r="O221" s="5"/>
      <c r="P221" s="5"/>
      <c r="Q221" s="5"/>
      <c r="R221" s="5"/>
      <c r="S221" s="5"/>
      <c r="T221" s="5"/>
      <c r="U221" s="5"/>
      <c r="V221" s="5"/>
      <c r="W221" s="5"/>
      <c r="X221" s="5"/>
      <c r="Y221" s="5"/>
      <c r="Z221" s="5"/>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3:Z21"/>
  <mergeCells count="15">
    <mergeCell ref="H12:J12"/>
    <mergeCell ref="A21:B21"/>
    <mergeCell ref="D21:E21"/>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Z1000"/>
  <sheetViews>
    <sheetView topLeftCell="A32" workbookViewId="0">
      <selection activeCell="J42" sqref="J42"/>
    </sheetView>
  </sheetViews>
  <sheetFormatPr baseColWidth="10" defaultColWidth="12.625" defaultRowHeight="15" customHeight="1"/>
  <cols>
    <col min="1" max="1" width="22.5" customWidth="1"/>
    <col min="2" max="4" width="18.125" customWidth="1"/>
    <col min="5" max="5" width="17.5" customWidth="1"/>
    <col min="6"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8</v>
      </c>
      <c r="C8" s="368" t="s">
        <v>215</v>
      </c>
      <c r="D8" s="348"/>
      <c r="E8" s="381" t="s">
        <v>348</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349</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350</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351</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324</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325</v>
      </c>
      <c r="C21" s="347"/>
      <c r="D21" s="348"/>
      <c r="E21" s="378" t="s">
        <v>326</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327</v>
      </c>
      <c r="C22" s="347"/>
      <c r="D22" s="348"/>
      <c r="E22" s="365" t="s">
        <v>327</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352</v>
      </c>
      <c r="C23" s="347"/>
      <c r="D23" s="348"/>
      <c r="E23" s="378" t="s">
        <v>353</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259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44196</v>
      </c>
      <c r="C25" s="347"/>
      <c r="D25" s="348"/>
      <c r="E25" s="33" t="s">
        <v>115</v>
      </c>
      <c r="F25" s="406">
        <v>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354</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IFERROR(+C29/$F$40,)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v>
      </c>
      <c r="C33" s="39">
        <f t="shared" si="3"/>
        <v>0</v>
      </c>
      <c r="D33" s="38">
        <v>0</v>
      </c>
      <c r="E33" s="39">
        <f t="shared" si="4"/>
        <v>0</v>
      </c>
      <c r="F33" s="41">
        <f t="shared" si="0"/>
        <v>0</v>
      </c>
      <c r="G33" s="41">
        <f t="shared" si="1"/>
        <v>0</v>
      </c>
      <c r="H33" s="42">
        <f t="shared" si="2"/>
        <v>0</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v>
      </c>
      <c r="D34" s="38">
        <v>0</v>
      </c>
      <c r="E34" s="39">
        <f t="shared" si="4"/>
        <v>0</v>
      </c>
      <c r="F34" s="41">
        <f t="shared" si="0"/>
        <v>0</v>
      </c>
      <c r="G34" s="41">
        <f t="shared" si="1"/>
        <v>0</v>
      </c>
      <c r="H34" s="42">
        <f t="shared" si="2"/>
        <v>0</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v>
      </c>
      <c r="D35" s="38">
        <v>0</v>
      </c>
      <c r="E35" s="39">
        <f t="shared" si="4"/>
        <v>0</v>
      </c>
      <c r="F35" s="41">
        <f t="shared" si="0"/>
        <v>0</v>
      </c>
      <c r="G35" s="41">
        <f t="shared" si="1"/>
        <v>0</v>
      </c>
      <c r="H35" s="42">
        <f t="shared" si="2"/>
        <v>0</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v>
      </c>
      <c r="D36" s="38">
        <v>0</v>
      </c>
      <c r="E36" s="39">
        <f t="shared" si="4"/>
        <v>0</v>
      </c>
      <c r="F36" s="41">
        <f t="shared" si="0"/>
        <v>0</v>
      </c>
      <c r="G36" s="41">
        <f t="shared" si="1"/>
        <v>0</v>
      </c>
      <c r="H36" s="42">
        <f t="shared" si="2"/>
        <v>0</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v>
      </c>
      <c r="D37" s="38">
        <v>0</v>
      </c>
      <c r="E37" s="39">
        <f t="shared" si="4"/>
        <v>0</v>
      </c>
      <c r="F37" s="41">
        <f t="shared" si="0"/>
        <v>0</v>
      </c>
      <c r="G37" s="41">
        <f t="shared" si="1"/>
        <v>0</v>
      </c>
      <c r="H37" s="42">
        <f t="shared" si="2"/>
        <v>0</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v>
      </c>
      <c r="D38" s="38">
        <v>0</v>
      </c>
      <c r="E38" s="39">
        <f t="shared" si="4"/>
        <v>0</v>
      </c>
      <c r="F38" s="41">
        <f t="shared" si="0"/>
        <v>0</v>
      </c>
      <c r="G38" s="41">
        <f t="shared" si="1"/>
        <v>0</v>
      </c>
      <c r="H38" s="42">
        <f t="shared" si="2"/>
        <v>0</v>
      </c>
      <c r="I38" s="30"/>
      <c r="J38" s="30"/>
      <c r="K38" s="30"/>
      <c r="L38" s="30"/>
      <c r="M38" s="30"/>
      <c r="N38" s="30"/>
      <c r="O38" s="30"/>
      <c r="P38" s="30"/>
      <c r="Q38" s="30"/>
      <c r="R38" s="30"/>
      <c r="S38" s="30"/>
      <c r="T38" s="30"/>
      <c r="U38" s="30"/>
      <c r="V38" s="30"/>
      <c r="W38" s="30"/>
      <c r="X38" s="30"/>
      <c r="Y38" s="30"/>
      <c r="Z38" s="30"/>
    </row>
    <row r="39" spans="1:26" ht="19.5" customHeight="1">
      <c r="A39" s="37" t="s">
        <v>138</v>
      </c>
      <c r="B39" s="289">
        <v>0.56000000000000005</v>
      </c>
      <c r="C39" s="290">
        <f t="shared" si="3"/>
        <v>0.56000000000000005</v>
      </c>
      <c r="D39" s="289">
        <v>0</v>
      </c>
      <c r="E39" s="290">
        <f t="shared" si="4"/>
        <v>0</v>
      </c>
      <c r="F39" s="291">
        <f t="shared" si="0"/>
        <v>0</v>
      </c>
      <c r="G39" s="291">
        <f t="shared" si="1"/>
        <v>1</v>
      </c>
      <c r="H39" s="42">
        <f t="shared" si="2"/>
        <v>1</v>
      </c>
      <c r="I39" s="30"/>
      <c r="J39" s="30"/>
      <c r="K39" s="30"/>
      <c r="L39" s="30"/>
      <c r="M39" s="30"/>
      <c r="N39" s="30"/>
      <c r="O39" s="30"/>
      <c r="P39" s="30"/>
      <c r="Q39" s="30"/>
      <c r="R39" s="30"/>
      <c r="S39" s="30"/>
      <c r="T39" s="30"/>
      <c r="U39" s="30"/>
      <c r="V39" s="30"/>
      <c r="W39" s="30"/>
      <c r="X39" s="30"/>
      <c r="Y39" s="30"/>
      <c r="Z39" s="30"/>
    </row>
    <row r="40" spans="1:26" ht="19.5" customHeight="1">
      <c r="A40" s="37" t="s">
        <v>139</v>
      </c>
      <c r="B40" s="292">
        <v>0</v>
      </c>
      <c r="C40" s="293">
        <f t="shared" si="3"/>
        <v>0.56000000000000005</v>
      </c>
      <c r="D40" s="292">
        <v>1</v>
      </c>
      <c r="E40" s="293">
        <f t="shared" si="4"/>
        <v>1</v>
      </c>
      <c r="F40" s="294">
        <f t="shared" si="0"/>
        <v>0.56000000000000005</v>
      </c>
      <c r="G40" s="294">
        <f t="shared" si="1"/>
        <v>1</v>
      </c>
      <c r="H40" s="295">
        <f t="shared" si="2"/>
        <v>1</v>
      </c>
      <c r="I40" s="30"/>
      <c r="J40" s="30"/>
      <c r="K40" s="30"/>
      <c r="L40" s="30"/>
      <c r="M40" s="30"/>
      <c r="N40" s="30"/>
      <c r="O40" s="30"/>
      <c r="P40" s="30"/>
      <c r="Q40" s="30"/>
      <c r="R40" s="30"/>
      <c r="S40" s="30"/>
      <c r="T40" s="30"/>
      <c r="U40" s="30"/>
      <c r="V40" s="30"/>
      <c r="W40" s="30"/>
      <c r="X40" s="30"/>
      <c r="Y40" s="30"/>
      <c r="Z40" s="30"/>
    </row>
    <row r="41" spans="1:26" ht="30" customHeight="1">
      <c r="A41" s="31" t="s">
        <v>140</v>
      </c>
      <c r="B41" s="434" t="s">
        <v>1049</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57"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87" customHeight="1">
      <c r="A48" s="31" t="s">
        <v>143</v>
      </c>
      <c r="B48" s="426" t="s">
        <v>1047</v>
      </c>
      <c r="C48" s="427"/>
      <c r="D48" s="427"/>
      <c r="E48" s="427"/>
      <c r="F48" s="427"/>
      <c r="G48" s="427"/>
      <c r="H48" s="428"/>
      <c r="I48" s="30"/>
      <c r="J48" s="30"/>
      <c r="K48" s="30"/>
      <c r="L48" s="30"/>
      <c r="M48" s="30"/>
      <c r="N48" s="30"/>
      <c r="O48" s="30"/>
      <c r="P48" s="30"/>
      <c r="Q48" s="30"/>
      <c r="R48" s="30"/>
      <c r="S48" s="30"/>
      <c r="T48" s="30"/>
      <c r="U48" s="30"/>
      <c r="V48" s="30"/>
      <c r="W48" s="30"/>
      <c r="X48" s="30"/>
      <c r="Y48" s="30"/>
      <c r="Z48" s="30"/>
    </row>
    <row r="49" spans="1:26" ht="30" customHeight="1">
      <c r="A49" s="31" t="s">
        <v>145</v>
      </c>
      <c r="B49" s="372" t="s">
        <v>308</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355</v>
      </c>
      <c r="C54" s="348"/>
      <c r="D54" s="371" t="s">
        <v>156</v>
      </c>
      <c r="E54" s="348"/>
      <c r="F54" s="385" t="s">
        <v>262</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disablePrompts="1" count="1">
    <dataValidation type="list" allowBlank="1" showErrorMessage="1" sqref="B9 H9 B11 G14:G15">
      <formula1>#REF!</formula1>
    </dataValidation>
  </dataValidations>
  <hyperlinks>
    <hyperlink ref="B48" r:id="rId1"/>
  </hyperlinks>
  <pageMargins left="0.7" right="0.7" top="0.75" bottom="0.75" header="0" footer="0"/>
  <pageSetup orientation="landscape"/>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sheetPr>
  <dimension ref="A1:Y1000"/>
  <sheetViews>
    <sheetView topLeftCell="A10" zoomScale="85" zoomScaleNormal="85" workbookViewId="0">
      <selection activeCell="H14" sqref="H14:H16"/>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5" width="9.375" customWidth="1"/>
  </cols>
  <sheetData>
    <row r="1" spans="1:25"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row>
    <row r="2" spans="1:25"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row>
    <row r="3" spans="1:25" ht="30" customHeight="1">
      <c r="A3" s="335"/>
      <c r="B3" s="336"/>
      <c r="C3" s="403" t="s">
        <v>356</v>
      </c>
      <c r="D3" s="347"/>
      <c r="E3" s="347"/>
      <c r="F3" s="347"/>
      <c r="G3" s="347"/>
      <c r="H3" s="347"/>
      <c r="I3" s="347"/>
      <c r="J3" s="348"/>
      <c r="K3" s="81"/>
      <c r="L3" s="81"/>
      <c r="M3" s="81"/>
      <c r="N3" s="81"/>
      <c r="O3" s="81"/>
      <c r="P3" s="81"/>
      <c r="Q3" s="81"/>
      <c r="R3" s="81"/>
      <c r="S3" s="81"/>
      <c r="T3" s="81"/>
      <c r="U3" s="81"/>
      <c r="V3" s="81"/>
      <c r="W3" s="81"/>
      <c r="X3" s="81"/>
      <c r="Y3" s="81"/>
    </row>
    <row r="4" spans="1:25"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row>
    <row r="5" spans="1:25" ht="30" customHeight="1">
      <c r="A5" s="82"/>
      <c r="B5" s="83"/>
      <c r="C5" s="81"/>
      <c r="D5" s="83"/>
      <c r="E5" s="81"/>
      <c r="F5" s="83"/>
      <c r="G5" s="83"/>
      <c r="H5" s="81"/>
      <c r="I5" s="81"/>
      <c r="J5" s="81"/>
      <c r="K5" s="81"/>
      <c r="L5" s="81"/>
      <c r="M5" s="81"/>
      <c r="N5" s="81"/>
      <c r="O5" s="81"/>
      <c r="P5" s="81"/>
      <c r="Q5" s="81"/>
      <c r="R5" s="81"/>
      <c r="S5" s="81"/>
      <c r="T5" s="81"/>
      <c r="U5" s="81"/>
      <c r="V5" s="81"/>
      <c r="W5" s="81"/>
      <c r="X5" s="81"/>
      <c r="Y5" s="81"/>
    </row>
    <row r="6" spans="1:25"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row>
    <row r="7" spans="1:25"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row>
    <row r="8" spans="1:25"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row>
    <row r="9" spans="1:25"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row>
    <row r="10" spans="1:25" ht="48" customHeight="1">
      <c r="A10" s="82"/>
      <c r="B10" s="52" t="s">
        <v>172</v>
      </c>
      <c r="C10" s="383" t="str">
        <f>+'7'!E8</f>
        <v>Obtener el 100 % de satisfacción de los funcionarios con los incentivos otorgados</v>
      </c>
      <c r="D10" s="347"/>
      <c r="E10" s="348"/>
      <c r="F10" s="83"/>
      <c r="G10" s="83"/>
      <c r="H10" s="81"/>
      <c r="I10" s="84"/>
      <c r="J10" s="81"/>
      <c r="K10" s="81"/>
      <c r="L10" s="81"/>
      <c r="M10" s="81"/>
      <c r="N10" s="81"/>
      <c r="O10" s="81"/>
      <c r="P10" s="81"/>
      <c r="Q10" s="81"/>
      <c r="R10" s="81"/>
      <c r="S10" s="81"/>
      <c r="T10" s="81"/>
      <c r="U10" s="81"/>
      <c r="V10" s="81"/>
      <c r="W10" s="81"/>
      <c r="X10" s="81"/>
      <c r="Y10" s="81"/>
    </row>
    <row r="11" spans="1:25"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row>
    <row r="12" spans="1:25" ht="30" customHeight="1">
      <c r="A12" s="421" t="s">
        <v>357</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row>
    <row r="13" spans="1:25"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row>
    <row r="14" spans="1:25" ht="58.5" customHeight="1">
      <c r="A14" s="435">
        <v>1</v>
      </c>
      <c r="B14" s="438" t="s">
        <v>358</v>
      </c>
      <c r="C14" s="437">
        <v>1</v>
      </c>
      <c r="D14" s="136">
        <v>1</v>
      </c>
      <c r="E14" s="92" t="s">
        <v>359</v>
      </c>
      <c r="F14" s="140">
        <v>0.35</v>
      </c>
      <c r="G14" s="141">
        <v>44166</v>
      </c>
      <c r="H14" s="142">
        <v>0.35</v>
      </c>
      <c r="I14" s="141">
        <v>44136</v>
      </c>
      <c r="J14" s="143" t="s">
        <v>360</v>
      </c>
      <c r="K14" s="96"/>
      <c r="L14" s="96"/>
      <c r="M14" s="96"/>
      <c r="N14" s="96"/>
      <c r="O14" s="96"/>
      <c r="P14" s="96"/>
      <c r="Q14" s="96"/>
      <c r="R14" s="96"/>
      <c r="S14" s="96"/>
      <c r="T14" s="96"/>
      <c r="U14" s="96"/>
      <c r="V14" s="96"/>
      <c r="W14" s="96"/>
      <c r="X14" s="96"/>
      <c r="Y14" s="96"/>
    </row>
    <row r="15" spans="1:25" ht="143.25" customHeight="1">
      <c r="A15" s="324"/>
      <c r="B15" s="439"/>
      <c r="C15" s="324"/>
      <c r="D15" s="136">
        <v>2</v>
      </c>
      <c r="E15" s="92" t="s">
        <v>361</v>
      </c>
      <c r="F15" s="140">
        <v>0.35</v>
      </c>
      <c r="G15" s="141">
        <v>44166</v>
      </c>
      <c r="H15" s="142">
        <v>0.15</v>
      </c>
      <c r="I15" s="141">
        <v>44136</v>
      </c>
      <c r="J15" s="296" t="s">
        <v>1038</v>
      </c>
      <c r="K15" s="96"/>
      <c r="L15" s="96"/>
      <c r="M15" s="96"/>
      <c r="N15" s="96"/>
      <c r="O15" s="96"/>
      <c r="P15" s="96"/>
      <c r="Q15" s="96"/>
      <c r="R15" s="96"/>
      <c r="S15" s="96"/>
      <c r="T15" s="96"/>
      <c r="U15" s="96"/>
      <c r="V15" s="96"/>
      <c r="W15" s="96"/>
      <c r="X15" s="96"/>
      <c r="Y15" s="96"/>
    </row>
    <row r="16" spans="1:25" ht="117.75" customHeight="1">
      <c r="A16" s="325"/>
      <c r="B16" s="440"/>
      <c r="C16" s="325"/>
      <c r="D16" s="136">
        <v>3</v>
      </c>
      <c r="E16" s="92" t="s">
        <v>362</v>
      </c>
      <c r="F16" s="140">
        <v>0.3</v>
      </c>
      <c r="G16" s="141">
        <v>44166</v>
      </c>
      <c r="H16" s="142">
        <v>0.06</v>
      </c>
      <c r="I16" s="141">
        <v>44136</v>
      </c>
      <c r="J16" s="297" t="s">
        <v>1048</v>
      </c>
      <c r="K16" s="96"/>
      <c r="L16" s="96"/>
      <c r="M16" s="96"/>
      <c r="N16" s="96"/>
      <c r="O16" s="96"/>
      <c r="P16" s="96"/>
      <c r="Q16" s="96"/>
      <c r="R16" s="96"/>
      <c r="S16" s="96"/>
      <c r="T16" s="96"/>
      <c r="U16" s="96"/>
      <c r="V16" s="96"/>
      <c r="W16" s="96"/>
      <c r="X16" s="96"/>
      <c r="Y16" s="96"/>
    </row>
    <row r="17" spans="1:25" ht="30" customHeight="1">
      <c r="A17" s="418" t="s">
        <v>213</v>
      </c>
      <c r="B17" s="348"/>
      <c r="C17" s="106">
        <f>SUM(C14)</f>
        <v>1</v>
      </c>
      <c r="D17" s="419" t="s">
        <v>214</v>
      </c>
      <c r="E17" s="348"/>
      <c r="F17" s="106">
        <f>SUM(F14:F16)</f>
        <v>1</v>
      </c>
      <c r="G17" s="106"/>
      <c r="H17" s="107">
        <f>SUM(H14:H16)</f>
        <v>0.56000000000000005</v>
      </c>
      <c r="I17" s="108"/>
      <c r="J17" s="108"/>
      <c r="K17" s="110"/>
      <c r="L17" s="110"/>
      <c r="M17" s="110"/>
      <c r="N17" s="110"/>
      <c r="O17" s="110"/>
      <c r="P17" s="110"/>
      <c r="Q17" s="110"/>
      <c r="R17" s="110"/>
      <c r="S17" s="110"/>
      <c r="T17" s="110"/>
      <c r="U17" s="110"/>
      <c r="V17" s="110"/>
      <c r="W17" s="110"/>
      <c r="X17" s="110"/>
      <c r="Y17" s="110"/>
    </row>
    <row r="18" spans="1:25"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row>
    <row r="19" spans="1:25" ht="30" hidden="1" customHeight="1">
      <c r="A19" s="111"/>
      <c r="B19" s="110"/>
      <c r="C19" s="96"/>
      <c r="D19" s="110"/>
      <c r="E19" s="96"/>
      <c r="F19" s="110"/>
      <c r="G19" s="110"/>
      <c r="H19" s="96"/>
      <c r="I19" s="96"/>
      <c r="J19" s="96"/>
      <c r="K19" s="96"/>
      <c r="L19" s="96"/>
      <c r="M19" s="96"/>
      <c r="N19" s="96"/>
      <c r="O19" s="96"/>
      <c r="P19" s="96"/>
      <c r="Q19" s="96"/>
      <c r="R19" s="96"/>
      <c r="S19" s="96"/>
      <c r="T19" s="96"/>
      <c r="U19" s="96"/>
      <c r="V19" s="96"/>
      <c r="W19" s="96"/>
      <c r="X19" s="96"/>
      <c r="Y19" s="96"/>
    </row>
    <row r="20" spans="1:25" ht="30"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row>
    <row r="21" spans="1:25"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row>
    <row r="22" spans="1:25"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row>
    <row r="23" spans="1:25"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row>
    <row r="24" spans="1:25"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row>
    <row r="25" spans="1:25"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row>
    <row r="26" spans="1:25"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row>
    <row r="27" spans="1:25"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row>
    <row r="28" spans="1:25"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row>
    <row r="29" spans="1:25"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row>
    <row r="30" spans="1:25"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row>
    <row r="31" spans="1:25"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row>
    <row r="32" spans="1:25"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row>
    <row r="33" spans="1:25"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row>
    <row r="34" spans="1:25"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row>
    <row r="35" spans="1:25"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row>
    <row r="36" spans="1:25"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row>
    <row r="37" spans="1:25"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row>
    <row r="38" spans="1:25"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row>
    <row r="39" spans="1:25"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row>
    <row r="40" spans="1:25"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row>
    <row r="41" spans="1:25"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row>
    <row r="42" spans="1:25"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row>
    <row r="43" spans="1:25"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row>
    <row r="44" spans="1:25"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row>
    <row r="45" spans="1:25"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row>
    <row r="46" spans="1:25"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row>
    <row r="47" spans="1:25"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row>
    <row r="48" spans="1:25"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row>
    <row r="49" spans="1:25"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row>
    <row r="50" spans="1:25"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row>
    <row r="51" spans="1:25"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row>
    <row r="52" spans="1:25"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row>
    <row r="53" spans="1:25"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row>
    <row r="54" spans="1:25"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row>
    <row r="55" spans="1:25"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row>
    <row r="56" spans="1:25"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row>
    <row r="57" spans="1:25"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row>
    <row r="58" spans="1:25"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row>
    <row r="59" spans="1:25"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row>
    <row r="60" spans="1:25"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row>
    <row r="61" spans="1:25"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row>
    <row r="62" spans="1:25"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row>
    <row r="63" spans="1:25"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row>
    <row r="64" spans="1:25"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row>
    <row r="65" spans="1:25"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row>
    <row r="66" spans="1:25"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row>
    <row r="67" spans="1:25"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row>
    <row r="68" spans="1:25"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row>
    <row r="69" spans="1:25"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row>
    <row r="70" spans="1:25"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row>
    <row r="71" spans="1:25"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row>
    <row r="72" spans="1:25"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row>
    <row r="73" spans="1:25"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row>
    <row r="74" spans="1:25"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row>
    <row r="75" spans="1:25"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row>
    <row r="76" spans="1:25"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row>
    <row r="77" spans="1:25"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row>
    <row r="78" spans="1:25"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row>
    <row r="79" spans="1:25"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row>
    <row r="80" spans="1:25"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row>
    <row r="81" spans="1:25"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row>
    <row r="82" spans="1:25"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row>
    <row r="83" spans="1:25"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row>
    <row r="84" spans="1:25"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row>
    <row r="85" spans="1:25"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row>
    <row r="86" spans="1:25"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row>
    <row r="87" spans="1:25"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row>
    <row r="88" spans="1:25"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row>
    <row r="89" spans="1:25"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row>
    <row r="90" spans="1:25"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row>
    <row r="91" spans="1:25"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row>
    <row r="92" spans="1:25"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row>
    <row r="93" spans="1:25"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row>
    <row r="94" spans="1:25"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row>
    <row r="95" spans="1:25"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row>
    <row r="96" spans="1:25"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row>
    <row r="97" spans="1:25"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row>
    <row r="98" spans="1:25"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row>
    <row r="99" spans="1:25"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row>
    <row r="100" spans="1:25"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row>
    <row r="101" spans="1:25"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row>
    <row r="102" spans="1:25"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row>
    <row r="103" spans="1:25"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row>
    <row r="104" spans="1:25"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row>
    <row r="105" spans="1:25"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row>
    <row r="106" spans="1:25"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row>
    <row r="107" spans="1:25"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row>
    <row r="108" spans="1:25"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row>
    <row r="109" spans="1:25"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row>
    <row r="110" spans="1:25"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row>
    <row r="111" spans="1:25"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row>
    <row r="112" spans="1:25"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row>
    <row r="113" spans="1:25"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row>
    <row r="114" spans="1:25"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row>
    <row r="115" spans="1:25"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row>
    <row r="116" spans="1:25"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row>
    <row r="117" spans="1:25"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row>
    <row r="118" spans="1:25"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row>
    <row r="119" spans="1:25"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row>
    <row r="120" spans="1:25"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row>
    <row r="121" spans="1:25"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row>
    <row r="122" spans="1:25"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row>
    <row r="123" spans="1:25"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row>
    <row r="124" spans="1:25"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row>
    <row r="125" spans="1:25"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row>
    <row r="126" spans="1:25"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row>
    <row r="127" spans="1:25"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row>
    <row r="128" spans="1:25"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row>
    <row r="129" spans="1:25"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row>
    <row r="130" spans="1:25"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row>
    <row r="131" spans="1:25"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row>
    <row r="132" spans="1:25"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row>
    <row r="133" spans="1:25"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row>
    <row r="134" spans="1:25"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row>
    <row r="135" spans="1:25"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row>
    <row r="136" spans="1:25"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row>
    <row r="137" spans="1:25"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row>
    <row r="138" spans="1:25"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row>
    <row r="139" spans="1:25"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row>
    <row r="140" spans="1:25"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row>
    <row r="141" spans="1:25"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row>
    <row r="142" spans="1:25"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row>
    <row r="143" spans="1:25"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row>
    <row r="144" spans="1:25"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row>
    <row r="145" spans="1:25"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row>
    <row r="146" spans="1:25"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row>
    <row r="147" spans="1:25"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row>
    <row r="148" spans="1:25"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row>
    <row r="149" spans="1:25"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row>
    <row r="150" spans="1:25"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row>
    <row r="151" spans="1:25"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row>
    <row r="152" spans="1:25"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row>
    <row r="153" spans="1:25"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row>
    <row r="154" spans="1:25"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row>
    <row r="155" spans="1:25"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row>
    <row r="156" spans="1:25"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row>
    <row r="157" spans="1:25"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row>
    <row r="158" spans="1:25"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row>
    <row r="159" spans="1:25"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row>
    <row r="160" spans="1:25"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row>
    <row r="161" spans="1:25"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row>
    <row r="162" spans="1:25"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row>
    <row r="163" spans="1:25"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row>
    <row r="164" spans="1:25"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row>
    <row r="165" spans="1:25"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row>
    <row r="166" spans="1:25"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row>
    <row r="167" spans="1:25"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row>
    <row r="168" spans="1:25"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row>
    <row r="169" spans="1:25"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row>
    <row r="170" spans="1:25"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row>
    <row r="171" spans="1:25"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row>
    <row r="172" spans="1:25"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row>
    <row r="173" spans="1:25"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row>
    <row r="174" spans="1:25"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row>
    <row r="175" spans="1:25"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row>
    <row r="176" spans="1:25"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row>
    <row r="177" spans="1:25"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row>
    <row r="178" spans="1:25"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row>
    <row r="179" spans="1:25"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row>
    <row r="180" spans="1:25"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row>
    <row r="181" spans="1:25"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row>
    <row r="182" spans="1:25"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row>
    <row r="183" spans="1:25"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row>
    <row r="184" spans="1:25"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row>
    <row r="185" spans="1:25"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row>
    <row r="186" spans="1:25"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row>
    <row r="187" spans="1:25"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row>
    <row r="188" spans="1:25"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row>
    <row r="189" spans="1:25"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row>
    <row r="190" spans="1:25"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row>
    <row r="191" spans="1:25"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row>
    <row r="192" spans="1:25"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row>
    <row r="193" spans="1:25"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row>
    <row r="194" spans="1:25"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row>
    <row r="195" spans="1:25"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row>
    <row r="196" spans="1:25"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row>
    <row r="197" spans="1:25"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row>
    <row r="198" spans="1:25"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row>
    <row r="199" spans="1:25"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row>
    <row r="200" spans="1:25"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row>
    <row r="201" spans="1:25"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row>
    <row r="202" spans="1:25"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row>
    <row r="203" spans="1:25"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row>
    <row r="204" spans="1:25"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row>
    <row r="205" spans="1:25"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row>
    <row r="206" spans="1:25"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row>
    <row r="207" spans="1:25"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row>
    <row r="208" spans="1:25"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row>
    <row r="209" spans="1:25"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row>
    <row r="210" spans="1:25"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row>
    <row r="211" spans="1:25"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row>
    <row r="212" spans="1:25"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row>
    <row r="213" spans="1:25"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row>
    <row r="214" spans="1:25"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row>
    <row r="215" spans="1:25"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row>
    <row r="216" spans="1:25"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row>
    <row r="217" spans="1:25"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row>
    <row r="218" spans="1:25"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row>
    <row r="219" spans="1:25"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row>
    <row r="220" spans="1:25"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6"/>
    <mergeCell ref="C6:E6"/>
    <mergeCell ref="B14:B16"/>
    <mergeCell ref="C14:C16"/>
    <mergeCell ref="A17:B17"/>
    <mergeCell ref="D17:E17"/>
    <mergeCell ref="C7:E7"/>
    <mergeCell ref="C8:E8"/>
    <mergeCell ref="C9:E9"/>
    <mergeCell ref="C10:E10"/>
    <mergeCell ref="A12:G12"/>
    <mergeCell ref="A1:B4"/>
    <mergeCell ref="C1:J1"/>
    <mergeCell ref="C2:J2"/>
    <mergeCell ref="C3:J3"/>
    <mergeCell ref="C4:F4"/>
    <mergeCell ref="G4:J4"/>
  </mergeCells>
  <hyperlinks>
    <hyperlink ref="J16" r:id="rId1" display="Se efectuaron las respectivas evaluación, para apoyo educación formal (Primer semestre 6 funcionarios, segundos semetre 8 funcionarios), mejores funcionarios por nivel (5 funcionarios). De las 19 encuestas respondieron 9 funcionarios obteniendo un 56% de "/>
  </hyperlinks>
  <pageMargins left="0.7" right="0.7" top="0.75" bottom="0.75" header="0" footer="0"/>
  <pageSetup orientation="landscape"/>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8" workbookViewId="0">
      <selection activeCell="K41" sqref="K41"/>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9</v>
      </c>
      <c r="C8" s="368" t="s">
        <v>215</v>
      </c>
      <c r="D8" s="348"/>
      <c r="E8" s="381" t="s">
        <v>363</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07" t="s">
        <v>82</v>
      </c>
      <c r="C11" s="347"/>
      <c r="D11" s="347"/>
      <c r="E11" s="348"/>
      <c r="F11" s="33" t="s">
        <v>83</v>
      </c>
      <c r="G11" s="378"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364</v>
      </c>
      <c r="C14" s="347"/>
      <c r="D14" s="347"/>
      <c r="E14" s="348"/>
      <c r="F14" s="33" t="s">
        <v>90</v>
      </c>
      <c r="G14" s="365" t="s">
        <v>365</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366</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367</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368</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81" t="s">
        <v>369</v>
      </c>
      <c r="C21" s="347"/>
      <c r="D21" s="348"/>
      <c r="E21" s="381" t="s">
        <v>370</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371</v>
      </c>
      <c r="C22" s="347"/>
      <c r="D22" s="348"/>
      <c r="E22" s="365" t="s">
        <v>372</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81" t="s">
        <v>373</v>
      </c>
      <c r="C23" s="347"/>
      <c r="D23" s="348"/>
      <c r="E23" s="381" t="s">
        <v>374</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v>1</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0.8</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260</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0.35</v>
      </c>
      <c r="C29" s="39">
        <f>B29</f>
        <v>0.35</v>
      </c>
      <c r="D29" s="38">
        <v>0.4</v>
      </c>
      <c r="E29" s="39">
        <f>D29</f>
        <v>0.4</v>
      </c>
      <c r="F29" s="41">
        <f t="shared" ref="F29:F40" si="0">IFERROR(+C29/E29,)</f>
        <v>0.87499999999999989</v>
      </c>
      <c r="G29" s="41">
        <f t="shared" ref="G29:G39" si="1">IFERROR(+C29/$E$40,)</f>
        <v>0.43749999999999994</v>
      </c>
      <c r="H29" s="42">
        <f t="shared" ref="H29:H40" si="2">+IFERROR(G29/$F$25,0)</f>
        <v>0.54687499999999989</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0.35</v>
      </c>
      <c r="D30" s="38">
        <v>0</v>
      </c>
      <c r="E30" s="39">
        <f t="shared" ref="E30:E40" si="4">D30+E29</f>
        <v>0.4</v>
      </c>
      <c r="F30" s="41">
        <f t="shared" si="0"/>
        <v>0.87499999999999989</v>
      </c>
      <c r="G30" s="41">
        <f t="shared" si="1"/>
        <v>0.43749999999999994</v>
      </c>
      <c r="H30" s="42">
        <f t="shared" si="2"/>
        <v>0.54687499999999989</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0.35</v>
      </c>
      <c r="D31" s="38">
        <v>0</v>
      </c>
      <c r="E31" s="39">
        <f t="shared" si="4"/>
        <v>0.4</v>
      </c>
      <c r="F31" s="41">
        <f t="shared" si="0"/>
        <v>0.87499999999999989</v>
      </c>
      <c r="G31" s="41">
        <f t="shared" si="1"/>
        <v>0.43749999999999994</v>
      </c>
      <c r="H31" s="42">
        <f t="shared" si="2"/>
        <v>0.54687499999999989</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0.35</v>
      </c>
      <c r="D32" s="38">
        <v>0</v>
      </c>
      <c r="E32" s="39">
        <f t="shared" si="4"/>
        <v>0.4</v>
      </c>
      <c r="F32" s="41">
        <f t="shared" si="0"/>
        <v>0.87499999999999989</v>
      </c>
      <c r="G32" s="41">
        <f t="shared" si="1"/>
        <v>0.43749999999999994</v>
      </c>
      <c r="H32" s="42">
        <f t="shared" si="2"/>
        <v>0.54687499999999989</v>
      </c>
      <c r="I32" s="30"/>
      <c r="J32" s="30"/>
      <c r="K32" s="30"/>
      <c r="L32" s="30"/>
      <c r="M32" s="30"/>
      <c r="N32" s="30"/>
      <c r="O32" s="30"/>
      <c r="P32" s="30"/>
      <c r="Q32" s="30"/>
      <c r="R32" s="30"/>
      <c r="S32" s="30"/>
      <c r="T32" s="30"/>
      <c r="U32" s="30"/>
      <c r="V32" s="30"/>
      <c r="W32" s="30"/>
      <c r="X32" s="30"/>
      <c r="Y32" s="30"/>
      <c r="Z32" s="30"/>
    </row>
    <row r="33" spans="1:26" ht="19.5" customHeight="1">
      <c r="A33" s="37" t="s">
        <v>132</v>
      </c>
      <c r="B33" s="38">
        <v>0</v>
      </c>
      <c r="C33" s="39">
        <f t="shared" si="3"/>
        <v>0.35</v>
      </c>
      <c r="D33" s="38">
        <v>0</v>
      </c>
      <c r="E33" s="39">
        <f t="shared" si="4"/>
        <v>0.4</v>
      </c>
      <c r="F33" s="41">
        <f t="shared" si="0"/>
        <v>0.87499999999999989</v>
      </c>
      <c r="G33" s="41">
        <f t="shared" si="1"/>
        <v>0.43749999999999994</v>
      </c>
      <c r="H33" s="42">
        <f t="shared" si="2"/>
        <v>0.54687499999999989</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0.35</v>
      </c>
      <c r="D34" s="38">
        <v>0</v>
      </c>
      <c r="E34" s="39">
        <f t="shared" si="4"/>
        <v>0.4</v>
      </c>
      <c r="F34" s="41">
        <f t="shared" si="0"/>
        <v>0.87499999999999989</v>
      </c>
      <c r="G34" s="41">
        <f t="shared" si="1"/>
        <v>0.43749999999999994</v>
      </c>
      <c r="H34" s="42">
        <f t="shared" si="2"/>
        <v>0.54687499999999989</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0.35</v>
      </c>
      <c r="D35" s="38">
        <v>0</v>
      </c>
      <c r="E35" s="39">
        <f t="shared" si="4"/>
        <v>0.4</v>
      </c>
      <c r="F35" s="41">
        <f t="shared" si="0"/>
        <v>0.87499999999999989</v>
      </c>
      <c r="G35" s="41">
        <f t="shared" si="1"/>
        <v>0.43749999999999994</v>
      </c>
      <c r="H35" s="42">
        <f t="shared" si="2"/>
        <v>0.54687499999999989</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0.35</v>
      </c>
      <c r="D36" s="38">
        <v>0</v>
      </c>
      <c r="E36" s="39">
        <f t="shared" si="4"/>
        <v>0.4</v>
      </c>
      <c r="F36" s="41">
        <f t="shared" si="0"/>
        <v>0.87499999999999989</v>
      </c>
      <c r="G36" s="41">
        <f t="shared" si="1"/>
        <v>0.43749999999999994</v>
      </c>
      <c r="H36" s="42">
        <f t="shared" si="2"/>
        <v>0.54687499999999989</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0.35</v>
      </c>
      <c r="D37" s="38">
        <v>0</v>
      </c>
      <c r="E37" s="39">
        <f t="shared" si="4"/>
        <v>0.4</v>
      </c>
      <c r="F37" s="41">
        <f t="shared" si="0"/>
        <v>0.87499999999999989</v>
      </c>
      <c r="G37" s="41">
        <f t="shared" si="1"/>
        <v>0.43749999999999994</v>
      </c>
      <c r="H37" s="42">
        <f t="shared" si="2"/>
        <v>0.54687499999999989</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0.35</v>
      </c>
      <c r="D38" s="38">
        <v>0</v>
      </c>
      <c r="E38" s="39">
        <f t="shared" si="4"/>
        <v>0.4</v>
      </c>
      <c r="F38" s="41">
        <f t="shared" si="0"/>
        <v>0.87499999999999989</v>
      </c>
      <c r="G38" s="41">
        <f t="shared" si="1"/>
        <v>0.43749999999999994</v>
      </c>
      <c r="H38" s="42">
        <f t="shared" si="2"/>
        <v>0.54687499999999989</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0.35</v>
      </c>
      <c r="D39" s="38">
        <v>0</v>
      </c>
      <c r="E39" s="39">
        <f t="shared" si="4"/>
        <v>0.4</v>
      </c>
      <c r="F39" s="41">
        <f t="shared" si="0"/>
        <v>0.87499999999999989</v>
      </c>
      <c r="G39" s="41">
        <f t="shared" si="1"/>
        <v>0.43749999999999994</v>
      </c>
      <c r="H39" s="42">
        <f t="shared" si="2"/>
        <v>0.54687499999999989</v>
      </c>
      <c r="I39" s="30"/>
      <c r="J39" s="30"/>
      <c r="K39" s="30"/>
      <c r="L39" s="30"/>
      <c r="M39" s="30"/>
      <c r="N39" s="30"/>
      <c r="O39" s="30"/>
      <c r="P39" s="30"/>
      <c r="Q39" s="30"/>
      <c r="R39" s="30"/>
      <c r="S39" s="30"/>
      <c r="T39" s="30"/>
      <c r="U39" s="30"/>
      <c r="V39" s="30"/>
      <c r="W39" s="30"/>
      <c r="X39" s="30"/>
      <c r="Y39" s="30"/>
      <c r="Z39" s="30"/>
    </row>
    <row r="40" spans="1:26" ht="19.5" customHeight="1">
      <c r="A40" s="37" t="s">
        <v>139</v>
      </c>
      <c r="B40" s="38">
        <v>0.45</v>
      </c>
      <c r="C40" s="39">
        <f t="shared" si="3"/>
        <v>0.8</v>
      </c>
      <c r="D40" s="38">
        <v>0.4</v>
      </c>
      <c r="E40" s="39">
        <f t="shared" si="4"/>
        <v>0.8</v>
      </c>
      <c r="F40" s="41">
        <f t="shared" si="0"/>
        <v>1</v>
      </c>
      <c r="G40" s="41">
        <f>IFERROR(+C40/$F$40,)</f>
        <v>0.8</v>
      </c>
      <c r="H40" s="295">
        <f t="shared" si="2"/>
        <v>1</v>
      </c>
      <c r="I40" s="30"/>
      <c r="J40" s="30"/>
      <c r="K40" s="30"/>
      <c r="L40" s="30"/>
      <c r="M40" s="30"/>
      <c r="N40" s="30"/>
      <c r="O40" s="30"/>
      <c r="P40" s="30"/>
      <c r="Q40" s="30"/>
      <c r="R40" s="30"/>
      <c r="S40" s="30"/>
      <c r="T40" s="30"/>
      <c r="U40" s="30"/>
      <c r="V40" s="30"/>
      <c r="W40" s="30"/>
      <c r="X40" s="30"/>
      <c r="Y40" s="30"/>
      <c r="Z40" s="30"/>
    </row>
    <row r="41" spans="1:26" ht="41.25" customHeight="1">
      <c r="A41" s="31" t="s">
        <v>140</v>
      </c>
      <c r="B41" s="434" t="s">
        <v>375</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57"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373" t="s">
        <v>376</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232</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7" workbookViewId="0">
      <selection activeCell="H14" sqref="H14"/>
    </sheetView>
  </sheetViews>
  <sheetFormatPr baseColWidth="10" defaultColWidth="12.625" defaultRowHeight="15" customHeight="1"/>
  <cols>
    <col min="1" max="1" width="5" customWidth="1"/>
    <col min="2" max="2" width="35.625" customWidth="1"/>
    <col min="3" max="3" width="11.625" customWidth="1"/>
    <col min="4" max="4" width="5" customWidth="1"/>
    <col min="5" max="5" width="34.125" customWidth="1"/>
    <col min="6" max="6" width="12.5" customWidth="1"/>
    <col min="7" max="7" width="12.625" customWidth="1"/>
    <col min="8" max="8" width="12.375" customWidth="1"/>
    <col min="9" max="9" width="13.1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379</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tr">
        <f>+'8'!E8</f>
        <v>Cumplir el 80 % a los criterios de estructura para el Sistema de gestión de Seguridad y Salud en el Trabajo.</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380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435">
        <v>1</v>
      </c>
      <c r="B14" s="436" t="s">
        <v>381</v>
      </c>
      <c r="C14" s="441">
        <v>0.8</v>
      </c>
      <c r="D14" s="144">
        <v>1</v>
      </c>
      <c r="E14" s="92" t="s">
        <v>382</v>
      </c>
      <c r="F14" s="11">
        <v>0.4</v>
      </c>
      <c r="G14" s="94">
        <v>43860</v>
      </c>
      <c r="H14" s="126">
        <v>0.35</v>
      </c>
      <c r="I14" s="94">
        <v>43860</v>
      </c>
      <c r="J14" s="95" t="s">
        <v>383</v>
      </c>
      <c r="K14" s="96"/>
      <c r="L14" s="96"/>
      <c r="M14" s="96"/>
      <c r="N14" s="96"/>
      <c r="O14" s="96"/>
      <c r="P14" s="96"/>
      <c r="Q14" s="96"/>
      <c r="R14" s="96"/>
      <c r="S14" s="96"/>
      <c r="T14" s="96"/>
      <c r="U14" s="96"/>
      <c r="V14" s="96"/>
      <c r="W14" s="96"/>
      <c r="X14" s="96"/>
      <c r="Y14" s="96"/>
      <c r="Z14" s="96"/>
    </row>
    <row r="15" spans="1:26" ht="72" customHeight="1">
      <c r="A15" s="325"/>
      <c r="B15" s="325"/>
      <c r="C15" s="325"/>
      <c r="D15" s="144">
        <v>2</v>
      </c>
      <c r="E15" s="92" t="s">
        <v>384</v>
      </c>
      <c r="F15" s="11">
        <v>0.4</v>
      </c>
      <c r="G15" s="94">
        <v>44195</v>
      </c>
      <c r="H15" s="126">
        <v>0.45</v>
      </c>
      <c r="I15" s="94">
        <v>44195</v>
      </c>
      <c r="J15" s="95" t="s">
        <v>385</v>
      </c>
      <c r="K15" s="96"/>
      <c r="L15" s="96"/>
      <c r="M15" s="96"/>
      <c r="N15" s="96"/>
      <c r="O15" s="96"/>
      <c r="P15" s="96"/>
      <c r="Q15" s="96"/>
      <c r="R15" s="96"/>
      <c r="S15" s="96"/>
      <c r="T15" s="96"/>
      <c r="U15" s="96"/>
      <c r="V15" s="96"/>
      <c r="W15" s="96"/>
      <c r="X15" s="96"/>
      <c r="Y15" s="96"/>
      <c r="Z15" s="96"/>
    </row>
    <row r="16" spans="1:26" ht="30" customHeight="1">
      <c r="A16" s="418" t="s">
        <v>213</v>
      </c>
      <c r="B16" s="348"/>
      <c r="C16" s="106">
        <f>SUM(C14)</f>
        <v>0.8</v>
      </c>
      <c r="D16" s="419" t="s">
        <v>214</v>
      </c>
      <c r="E16" s="348"/>
      <c r="F16" s="106">
        <f>SUM(F14:F15)</f>
        <v>0.8</v>
      </c>
      <c r="G16" s="106"/>
      <c r="H16" s="107">
        <f>SUM(H14:H15)</f>
        <v>0.8</v>
      </c>
      <c r="I16" s="108"/>
      <c r="J16" s="108"/>
      <c r="K16" s="110"/>
      <c r="L16" s="110"/>
      <c r="M16" s="110"/>
      <c r="N16" s="110"/>
      <c r="O16" s="110"/>
      <c r="P16" s="110"/>
      <c r="Q16" s="110"/>
      <c r="R16" s="110"/>
      <c r="S16" s="110"/>
      <c r="T16" s="110"/>
      <c r="U16" s="110"/>
      <c r="V16" s="110"/>
      <c r="W16" s="110"/>
      <c r="X16" s="110"/>
      <c r="Y16" s="110"/>
      <c r="Z16" s="110"/>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5"/>
    <mergeCell ref="C6:E6"/>
    <mergeCell ref="B14:B15"/>
    <mergeCell ref="C14:C15"/>
    <mergeCell ref="A16:B16"/>
    <mergeCell ref="D16:E16"/>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V1000"/>
  <sheetViews>
    <sheetView topLeftCell="A23" workbookViewId="0">
      <selection activeCell="B40" sqref="B40"/>
    </sheetView>
  </sheetViews>
  <sheetFormatPr baseColWidth="10" defaultColWidth="12.625" defaultRowHeight="15" customHeight="1"/>
  <cols>
    <col min="1" max="1" width="22.5" customWidth="1"/>
    <col min="2" max="8" width="18.125" customWidth="1"/>
    <col min="9" max="9" width="10" customWidth="1"/>
    <col min="10" max="22" width="9.375" customWidth="1"/>
  </cols>
  <sheetData>
    <row r="1" spans="1:22" ht="30" customHeight="1">
      <c r="A1" s="382"/>
      <c r="B1" s="377" t="s">
        <v>0</v>
      </c>
      <c r="C1" s="347"/>
      <c r="D1" s="347"/>
      <c r="E1" s="347"/>
      <c r="F1" s="347"/>
      <c r="G1" s="347"/>
      <c r="H1" s="348"/>
      <c r="I1" s="30"/>
      <c r="J1" s="30"/>
      <c r="K1" s="30"/>
      <c r="L1" s="30"/>
      <c r="M1" s="30"/>
      <c r="N1" s="30"/>
      <c r="O1" s="30"/>
      <c r="P1" s="30"/>
      <c r="Q1" s="30"/>
      <c r="R1" s="30"/>
      <c r="S1" s="30"/>
      <c r="T1" s="30"/>
      <c r="U1" s="30"/>
      <c r="V1" s="30"/>
    </row>
    <row r="2" spans="1:22" ht="30" customHeight="1">
      <c r="A2" s="324"/>
      <c r="B2" s="377" t="s">
        <v>1</v>
      </c>
      <c r="C2" s="347"/>
      <c r="D2" s="347"/>
      <c r="E2" s="347"/>
      <c r="F2" s="347"/>
      <c r="G2" s="347"/>
      <c r="H2" s="348"/>
      <c r="I2" s="30"/>
      <c r="J2" s="30"/>
      <c r="K2" s="30"/>
      <c r="L2" s="30"/>
      <c r="M2" s="30"/>
      <c r="N2" s="30"/>
      <c r="O2" s="30"/>
      <c r="P2" s="30"/>
      <c r="Q2" s="30"/>
      <c r="R2" s="30"/>
      <c r="S2" s="30"/>
      <c r="T2" s="30"/>
      <c r="U2" s="30"/>
      <c r="V2" s="30"/>
    </row>
    <row r="3" spans="1:22" ht="30" customHeight="1">
      <c r="A3" s="324"/>
      <c r="B3" s="377" t="s">
        <v>64</v>
      </c>
      <c r="C3" s="347"/>
      <c r="D3" s="347"/>
      <c r="E3" s="347"/>
      <c r="F3" s="347"/>
      <c r="G3" s="347"/>
      <c r="H3" s="348"/>
      <c r="I3" s="30"/>
      <c r="J3" s="30"/>
      <c r="K3" s="30"/>
      <c r="L3" s="30"/>
      <c r="M3" s="30"/>
      <c r="N3" s="30"/>
      <c r="O3" s="30"/>
      <c r="P3" s="30"/>
      <c r="Q3" s="30"/>
      <c r="R3" s="30"/>
      <c r="S3" s="30"/>
      <c r="T3" s="30"/>
      <c r="U3" s="30"/>
      <c r="V3" s="30"/>
    </row>
    <row r="4" spans="1:22" ht="30" customHeight="1">
      <c r="A4" s="325"/>
      <c r="B4" s="377" t="s">
        <v>65</v>
      </c>
      <c r="C4" s="347"/>
      <c r="D4" s="347"/>
      <c r="E4" s="348"/>
      <c r="F4" s="383" t="s">
        <v>66</v>
      </c>
      <c r="G4" s="347"/>
      <c r="H4" s="348"/>
      <c r="I4" s="30"/>
      <c r="J4" s="30"/>
      <c r="K4" s="30"/>
      <c r="L4" s="30"/>
      <c r="M4" s="30"/>
      <c r="N4" s="30"/>
      <c r="O4" s="30"/>
      <c r="P4" s="30"/>
      <c r="Q4" s="30"/>
      <c r="R4" s="30"/>
      <c r="S4" s="30"/>
      <c r="T4" s="30"/>
      <c r="U4" s="30"/>
      <c r="V4" s="30"/>
    </row>
    <row r="5" spans="1:22" ht="30" customHeight="1">
      <c r="A5" s="379" t="s">
        <v>67</v>
      </c>
      <c r="B5" s="347"/>
      <c r="C5" s="347"/>
      <c r="D5" s="347"/>
      <c r="E5" s="347"/>
      <c r="F5" s="347"/>
      <c r="G5" s="347"/>
      <c r="H5" s="348"/>
      <c r="I5" s="30"/>
      <c r="J5" s="30"/>
      <c r="K5" s="30"/>
      <c r="L5" s="30"/>
      <c r="M5" s="30"/>
      <c r="N5" s="30"/>
      <c r="O5" s="30"/>
      <c r="P5" s="30"/>
      <c r="Q5" s="30"/>
      <c r="R5" s="30"/>
      <c r="S5" s="30"/>
      <c r="T5" s="30"/>
      <c r="U5" s="30"/>
      <c r="V5" s="30"/>
    </row>
    <row r="6" spans="1:22" ht="30" customHeight="1">
      <c r="A6" s="380" t="s">
        <v>68</v>
      </c>
      <c r="B6" s="347"/>
      <c r="C6" s="347"/>
      <c r="D6" s="347"/>
      <c r="E6" s="347"/>
      <c r="F6" s="347"/>
      <c r="G6" s="347"/>
      <c r="H6" s="348"/>
      <c r="I6" s="30"/>
      <c r="J6" s="30"/>
      <c r="K6" s="30"/>
      <c r="L6" s="30"/>
      <c r="M6" s="30"/>
      <c r="N6" s="30"/>
      <c r="O6" s="30"/>
      <c r="P6" s="30"/>
      <c r="Q6" s="30"/>
      <c r="R6" s="30"/>
      <c r="S6" s="30"/>
      <c r="T6" s="30"/>
      <c r="U6" s="30"/>
      <c r="V6" s="30"/>
    </row>
    <row r="7" spans="1:22" ht="30" customHeight="1">
      <c r="A7" s="374" t="s">
        <v>69</v>
      </c>
      <c r="B7" s="347"/>
      <c r="C7" s="347"/>
      <c r="D7" s="347"/>
      <c r="E7" s="347"/>
      <c r="F7" s="347"/>
      <c r="G7" s="347"/>
      <c r="H7" s="348"/>
      <c r="I7" s="30"/>
      <c r="J7" s="30"/>
      <c r="K7" s="30"/>
      <c r="L7" s="30"/>
      <c r="M7" s="30"/>
      <c r="N7" s="30"/>
      <c r="O7" s="30"/>
      <c r="P7" s="30"/>
      <c r="Q7" s="30"/>
      <c r="R7" s="30"/>
      <c r="S7" s="30"/>
      <c r="T7" s="30"/>
      <c r="U7" s="30"/>
      <c r="V7" s="30"/>
    </row>
    <row r="8" spans="1:22" ht="30" customHeight="1">
      <c r="A8" s="31" t="s">
        <v>70</v>
      </c>
      <c r="B8" s="32">
        <v>10</v>
      </c>
      <c r="C8" s="368" t="s">
        <v>215</v>
      </c>
      <c r="D8" s="348"/>
      <c r="E8" s="381" t="s">
        <v>386</v>
      </c>
      <c r="F8" s="347"/>
      <c r="G8" s="347"/>
      <c r="H8" s="348"/>
      <c r="I8" s="30"/>
      <c r="J8" s="30"/>
      <c r="K8" s="30"/>
      <c r="L8" s="30"/>
      <c r="M8" s="30"/>
      <c r="N8" s="30"/>
      <c r="O8" s="30"/>
      <c r="P8" s="30"/>
      <c r="Q8" s="30"/>
      <c r="R8" s="30"/>
      <c r="S8" s="30"/>
      <c r="T8" s="30"/>
      <c r="U8" s="30"/>
      <c r="V8" s="30"/>
    </row>
    <row r="9" spans="1:22"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row>
    <row r="10" spans="1:22"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row>
    <row r="11" spans="1:22" ht="30" customHeight="1">
      <c r="A11" s="31" t="s">
        <v>81</v>
      </c>
      <c r="B11" s="407" t="s">
        <v>82</v>
      </c>
      <c r="C11" s="347"/>
      <c r="D11" s="347"/>
      <c r="E11" s="348"/>
      <c r="F11" s="145" t="s">
        <v>83</v>
      </c>
      <c r="G11" s="378" t="s">
        <v>84</v>
      </c>
      <c r="H11" s="348"/>
      <c r="I11" s="30"/>
      <c r="J11" s="30"/>
      <c r="K11" s="30"/>
      <c r="L11" s="30"/>
      <c r="M11" s="30"/>
      <c r="N11" s="30"/>
      <c r="O11" s="30"/>
      <c r="P11" s="30"/>
      <c r="Q11" s="30"/>
      <c r="R11" s="30"/>
      <c r="S11" s="30"/>
      <c r="T11" s="30"/>
      <c r="U11" s="30"/>
      <c r="V11" s="30"/>
    </row>
    <row r="12" spans="1:22"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row>
    <row r="13" spans="1:22"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row>
    <row r="14" spans="1:22" ht="30" customHeight="1">
      <c r="A14" s="31" t="s">
        <v>88</v>
      </c>
      <c r="B14" s="381" t="s">
        <v>387</v>
      </c>
      <c r="C14" s="347"/>
      <c r="D14" s="347"/>
      <c r="E14" s="348"/>
      <c r="F14" s="33" t="s">
        <v>90</v>
      </c>
      <c r="G14" s="365" t="s">
        <v>91</v>
      </c>
      <c r="H14" s="348"/>
      <c r="I14" s="30"/>
      <c r="J14" s="30"/>
      <c r="K14" s="30"/>
      <c r="L14" s="30"/>
      <c r="M14" s="30"/>
      <c r="N14" s="30"/>
      <c r="O14" s="30"/>
      <c r="P14" s="30"/>
      <c r="Q14" s="30"/>
      <c r="R14" s="30"/>
      <c r="S14" s="30"/>
      <c r="T14" s="30"/>
      <c r="U14" s="30"/>
      <c r="V14" s="30"/>
    </row>
    <row r="15" spans="1:22"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row>
    <row r="16" spans="1:22" ht="30" customHeight="1">
      <c r="A16" s="31" t="s">
        <v>95</v>
      </c>
      <c r="B16" s="381" t="s">
        <v>388</v>
      </c>
      <c r="C16" s="347"/>
      <c r="D16" s="347"/>
      <c r="E16" s="347"/>
      <c r="F16" s="347"/>
      <c r="G16" s="347"/>
      <c r="H16" s="348"/>
      <c r="I16" s="30"/>
      <c r="J16" s="30"/>
      <c r="K16" s="30"/>
      <c r="L16" s="30"/>
      <c r="M16" s="30"/>
      <c r="N16" s="30"/>
      <c r="O16" s="30"/>
      <c r="P16" s="30"/>
      <c r="Q16" s="30"/>
      <c r="R16" s="30"/>
      <c r="S16" s="30"/>
      <c r="T16" s="30"/>
      <c r="U16" s="30"/>
      <c r="V16" s="30"/>
    </row>
    <row r="17" spans="1:22" ht="30" customHeight="1">
      <c r="A17" s="31" t="s">
        <v>97</v>
      </c>
      <c r="B17" s="381" t="s">
        <v>389</v>
      </c>
      <c r="C17" s="347"/>
      <c r="D17" s="347"/>
      <c r="E17" s="347"/>
      <c r="F17" s="347"/>
      <c r="G17" s="347"/>
      <c r="H17" s="348"/>
      <c r="I17" s="30"/>
      <c r="J17" s="30"/>
      <c r="K17" s="30"/>
      <c r="L17" s="30"/>
      <c r="M17" s="30"/>
      <c r="N17" s="30"/>
      <c r="O17" s="30"/>
      <c r="P17" s="30"/>
      <c r="Q17" s="30"/>
      <c r="R17" s="30"/>
      <c r="S17" s="30"/>
      <c r="T17" s="30"/>
      <c r="U17" s="30"/>
      <c r="V17" s="30"/>
    </row>
    <row r="18" spans="1:22" ht="30" customHeight="1">
      <c r="A18" s="31" t="s">
        <v>99</v>
      </c>
      <c r="B18" s="378" t="s">
        <v>390</v>
      </c>
      <c r="C18" s="347"/>
      <c r="D18" s="347"/>
      <c r="E18" s="347"/>
      <c r="F18" s="347"/>
      <c r="G18" s="347"/>
      <c r="H18" s="348"/>
      <c r="I18" s="30"/>
      <c r="J18" s="30"/>
      <c r="K18" s="30"/>
      <c r="L18" s="30"/>
      <c r="M18" s="30"/>
      <c r="N18" s="30"/>
      <c r="O18" s="30"/>
      <c r="P18" s="30"/>
      <c r="Q18" s="30"/>
      <c r="R18" s="30"/>
      <c r="S18" s="30"/>
      <c r="T18" s="30"/>
      <c r="U18" s="30"/>
      <c r="V18" s="30"/>
    </row>
    <row r="19" spans="1:22"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row>
    <row r="20" spans="1:22"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row>
    <row r="21" spans="1:22" ht="30" customHeight="1">
      <c r="A21" s="325"/>
      <c r="B21" s="381" t="s">
        <v>391</v>
      </c>
      <c r="C21" s="347"/>
      <c r="D21" s="348"/>
      <c r="E21" s="381" t="s">
        <v>392</v>
      </c>
      <c r="F21" s="347"/>
      <c r="G21" s="347"/>
      <c r="H21" s="348"/>
      <c r="I21" s="30"/>
      <c r="J21" s="30"/>
      <c r="K21" s="30"/>
      <c r="L21" s="30"/>
      <c r="M21" s="30"/>
      <c r="N21" s="30"/>
      <c r="O21" s="30"/>
      <c r="P21" s="30"/>
      <c r="Q21" s="30"/>
      <c r="R21" s="30"/>
      <c r="S21" s="30"/>
      <c r="T21" s="30"/>
      <c r="U21" s="30"/>
      <c r="V21" s="30"/>
    </row>
    <row r="22" spans="1:22" ht="30" customHeight="1">
      <c r="A22" s="31" t="s">
        <v>108</v>
      </c>
      <c r="B22" s="381" t="s">
        <v>393</v>
      </c>
      <c r="C22" s="347"/>
      <c r="D22" s="348"/>
      <c r="E22" s="365" t="s">
        <v>393</v>
      </c>
      <c r="F22" s="347"/>
      <c r="G22" s="347"/>
      <c r="H22" s="348"/>
      <c r="I22" s="30"/>
      <c r="J22" s="30"/>
      <c r="K22" s="30"/>
      <c r="L22" s="30"/>
      <c r="M22" s="30"/>
      <c r="N22" s="30"/>
      <c r="O22" s="30"/>
      <c r="P22" s="30"/>
      <c r="Q22" s="30"/>
      <c r="R22" s="30"/>
      <c r="S22" s="30"/>
      <c r="T22" s="30"/>
      <c r="U22" s="30"/>
      <c r="V22" s="30"/>
    </row>
    <row r="23" spans="1:22" ht="30" customHeight="1">
      <c r="A23" s="31" t="s">
        <v>109</v>
      </c>
      <c r="B23" s="381" t="s">
        <v>394</v>
      </c>
      <c r="C23" s="347"/>
      <c r="D23" s="348"/>
      <c r="E23" s="381" t="s">
        <v>395</v>
      </c>
      <c r="F23" s="347"/>
      <c r="G23" s="347"/>
      <c r="H23" s="348"/>
      <c r="I23" s="30"/>
      <c r="J23" s="30"/>
      <c r="K23" s="30"/>
      <c r="L23" s="30"/>
      <c r="M23" s="30"/>
      <c r="N23" s="30"/>
      <c r="O23" s="30"/>
      <c r="P23" s="30"/>
      <c r="Q23" s="30"/>
      <c r="R23" s="30"/>
      <c r="S23" s="30"/>
      <c r="T23" s="30"/>
      <c r="U23" s="30"/>
      <c r="V23" s="30"/>
    </row>
    <row r="24" spans="1:22" ht="30" customHeight="1">
      <c r="A24" s="31" t="s">
        <v>112</v>
      </c>
      <c r="B24" s="364">
        <v>43832</v>
      </c>
      <c r="C24" s="347"/>
      <c r="D24" s="348"/>
      <c r="E24" s="33" t="s">
        <v>113</v>
      </c>
      <c r="F24" s="394">
        <v>1</v>
      </c>
      <c r="G24" s="347"/>
      <c r="H24" s="348"/>
      <c r="I24" s="30"/>
      <c r="J24" s="30"/>
      <c r="K24" s="30"/>
      <c r="L24" s="30"/>
      <c r="M24" s="30"/>
      <c r="N24" s="30"/>
      <c r="O24" s="30"/>
      <c r="P24" s="30"/>
      <c r="Q24" s="30"/>
      <c r="R24" s="30"/>
      <c r="S24" s="30"/>
      <c r="T24" s="30"/>
      <c r="U24" s="30"/>
      <c r="V24" s="30"/>
    </row>
    <row r="25" spans="1:22" ht="30" customHeight="1">
      <c r="A25" s="31" t="s">
        <v>114</v>
      </c>
      <c r="B25" s="364">
        <v>44195</v>
      </c>
      <c r="C25" s="347"/>
      <c r="D25" s="348"/>
      <c r="E25" s="33" t="s">
        <v>115</v>
      </c>
      <c r="F25" s="406">
        <v>0.85</v>
      </c>
      <c r="G25" s="347"/>
      <c r="H25" s="348"/>
      <c r="I25" s="30"/>
      <c r="J25" s="30"/>
      <c r="K25" s="30"/>
      <c r="L25" s="30"/>
      <c r="M25" s="30"/>
      <c r="N25" s="30"/>
      <c r="O25" s="30"/>
      <c r="P25" s="30"/>
      <c r="Q25" s="30"/>
      <c r="R25" s="30"/>
      <c r="S25" s="30"/>
      <c r="T25" s="30"/>
      <c r="U25" s="30"/>
      <c r="V25" s="30"/>
    </row>
    <row r="26" spans="1:22" ht="38.25" customHeight="1">
      <c r="A26" s="31" t="s">
        <v>116</v>
      </c>
      <c r="B26" s="365" t="s">
        <v>260</v>
      </c>
      <c r="C26" s="347"/>
      <c r="D26" s="348"/>
      <c r="E26" s="35" t="s">
        <v>118</v>
      </c>
      <c r="F26" s="367" t="s">
        <v>229</v>
      </c>
      <c r="G26" s="347"/>
      <c r="H26" s="348"/>
      <c r="I26" s="30"/>
      <c r="J26" s="30"/>
      <c r="K26" s="30"/>
      <c r="L26" s="30"/>
      <c r="M26" s="30"/>
      <c r="N26" s="30"/>
      <c r="O26" s="30"/>
      <c r="P26" s="30"/>
      <c r="Q26" s="30"/>
      <c r="R26" s="30"/>
      <c r="S26" s="30"/>
      <c r="T26" s="30"/>
      <c r="U26" s="30"/>
      <c r="V26" s="30"/>
    </row>
    <row r="27" spans="1:22"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row>
    <row r="28" spans="1:22"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row>
    <row r="29" spans="1:22" ht="19.5" customHeight="1">
      <c r="A29" s="37" t="s">
        <v>128</v>
      </c>
      <c r="B29" s="38">
        <v>0.376</v>
      </c>
      <c r="C29" s="39">
        <f>B29</f>
        <v>0.376</v>
      </c>
      <c r="D29" s="38">
        <v>0</v>
      </c>
      <c r="E29" s="39">
        <f>D29</f>
        <v>0</v>
      </c>
      <c r="F29" s="41">
        <f t="shared" ref="F29:F38" si="0">IFERROR(+C29/E29,)</f>
        <v>0</v>
      </c>
      <c r="G29" s="41">
        <f>IFERROR(+C29/$E$40,)</f>
        <v>0.44235294117647062</v>
      </c>
      <c r="H29" s="42">
        <f t="shared" ref="H29:H39" si="1">+IFERROR(G29/$F$25,0)</f>
        <v>0.5204152249134949</v>
      </c>
      <c r="I29" s="30"/>
      <c r="J29" s="30"/>
      <c r="K29" s="30"/>
      <c r="L29" s="30"/>
      <c r="M29" s="30"/>
      <c r="N29" s="30"/>
      <c r="O29" s="30"/>
      <c r="P29" s="30"/>
      <c r="Q29" s="30"/>
      <c r="R29" s="30"/>
      <c r="S29" s="30"/>
      <c r="T29" s="30"/>
      <c r="U29" s="30"/>
      <c r="V29" s="30"/>
    </row>
    <row r="30" spans="1:22" ht="19.5" customHeight="1">
      <c r="A30" s="37" t="s">
        <v>129</v>
      </c>
      <c r="B30" s="38">
        <v>0</v>
      </c>
      <c r="C30" s="39">
        <f t="shared" ref="C30:C40" si="2">B30+C29</f>
        <v>0.376</v>
      </c>
      <c r="D30" s="38">
        <v>0</v>
      </c>
      <c r="E30" s="39">
        <f t="shared" ref="E30:E40" si="3">D30+E29</f>
        <v>0</v>
      </c>
      <c r="F30" s="41">
        <f t="shared" si="0"/>
        <v>0</v>
      </c>
      <c r="G30" s="41">
        <f t="shared" ref="G30:G39" si="4">IFERROR(+C30/$E$40,)</f>
        <v>0.44235294117647062</v>
      </c>
      <c r="H30" s="42">
        <f t="shared" si="1"/>
        <v>0.5204152249134949</v>
      </c>
      <c r="I30" s="30"/>
      <c r="J30" s="30"/>
      <c r="K30" s="30"/>
      <c r="L30" s="30"/>
      <c r="M30" s="30"/>
      <c r="N30" s="30"/>
      <c r="O30" s="30"/>
      <c r="P30" s="30"/>
      <c r="Q30" s="30"/>
      <c r="R30" s="30"/>
      <c r="S30" s="30"/>
      <c r="T30" s="30"/>
      <c r="U30" s="30"/>
      <c r="V30" s="30"/>
    </row>
    <row r="31" spans="1:22" ht="19.5" customHeight="1">
      <c r="A31" s="37" t="s">
        <v>130</v>
      </c>
      <c r="B31" s="38">
        <v>0</v>
      </c>
      <c r="C31" s="39">
        <f t="shared" si="2"/>
        <v>0.376</v>
      </c>
      <c r="D31" s="38">
        <v>0</v>
      </c>
      <c r="E31" s="39">
        <f t="shared" si="3"/>
        <v>0</v>
      </c>
      <c r="F31" s="41">
        <f t="shared" si="0"/>
        <v>0</v>
      </c>
      <c r="G31" s="41">
        <f t="shared" si="4"/>
        <v>0.44235294117647062</v>
      </c>
      <c r="H31" s="42">
        <f t="shared" si="1"/>
        <v>0.5204152249134949</v>
      </c>
      <c r="I31" s="30"/>
      <c r="J31" s="30"/>
      <c r="K31" s="30"/>
      <c r="L31" s="30"/>
      <c r="M31" s="30"/>
      <c r="N31" s="30"/>
      <c r="O31" s="30"/>
      <c r="P31" s="30"/>
      <c r="Q31" s="30"/>
      <c r="R31" s="30"/>
      <c r="S31" s="30"/>
      <c r="T31" s="30"/>
      <c r="U31" s="30"/>
      <c r="V31" s="30"/>
    </row>
    <row r="32" spans="1:22" ht="19.5" customHeight="1">
      <c r="A32" s="37" t="s">
        <v>131</v>
      </c>
      <c r="B32" s="38">
        <v>0</v>
      </c>
      <c r="C32" s="39">
        <f t="shared" si="2"/>
        <v>0.376</v>
      </c>
      <c r="D32" s="38">
        <v>0</v>
      </c>
      <c r="E32" s="39">
        <f t="shared" si="3"/>
        <v>0</v>
      </c>
      <c r="F32" s="41">
        <f t="shared" si="0"/>
        <v>0</v>
      </c>
      <c r="G32" s="41">
        <f t="shared" si="4"/>
        <v>0.44235294117647062</v>
      </c>
      <c r="H32" s="42">
        <f t="shared" si="1"/>
        <v>0.5204152249134949</v>
      </c>
      <c r="I32" s="30"/>
      <c r="J32" s="30"/>
      <c r="K32" s="30"/>
      <c r="L32" s="30"/>
      <c r="M32" s="30"/>
      <c r="N32" s="30"/>
      <c r="O32" s="30"/>
      <c r="P32" s="30"/>
      <c r="Q32" s="30"/>
      <c r="R32" s="30"/>
      <c r="S32" s="30"/>
      <c r="T32" s="30"/>
      <c r="U32" s="30"/>
      <c r="V32" s="30"/>
    </row>
    <row r="33" spans="1:22" ht="19.5" customHeight="1">
      <c r="A33" s="37" t="s">
        <v>132</v>
      </c>
      <c r="B33" s="40">
        <v>0</v>
      </c>
      <c r="C33" s="39">
        <f t="shared" si="2"/>
        <v>0.376</v>
      </c>
      <c r="D33" s="40">
        <v>0.42499999999999999</v>
      </c>
      <c r="E33" s="39">
        <f t="shared" si="3"/>
        <v>0.42499999999999999</v>
      </c>
      <c r="F33" s="41">
        <f t="shared" si="0"/>
        <v>0.88470588235294123</v>
      </c>
      <c r="G33" s="41">
        <f t="shared" si="4"/>
        <v>0.44235294117647062</v>
      </c>
      <c r="H33" s="42">
        <f t="shared" si="1"/>
        <v>0.5204152249134949</v>
      </c>
      <c r="I33" s="30"/>
      <c r="J33" s="30"/>
      <c r="K33" s="30"/>
      <c r="L33" s="30"/>
      <c r="M33" s="30"/>
      <c r="N33" s="30"/>
      <c r="O33" s="30"/>
      <c r="P33" s="30"/>
      <c r="Q33" s="30"/>
      <c r="R33" s="30"/>
      <c r="S33" s="30"/>
      <c r="T33" s="30"/>
      <c r="U33" s="30"/>
      <c r="V33" s="30"/>
    </row>
    <row r="34" spans="1:22" ht="19.5" customHeight="1">
      <c r="A34" s="37" t="s">
        <v>133</v>
      </c>
      <c r="B34" s="38">
        <v>0</v>
      </c>
      <c r="C34" s="39">
        <f t="shared" si="2"/>
        <v>0.376</v>
      </c>
      <c r="D34" s="38">
        <v>0</v>
      </c>
      <c r="E34" s="39">
        <f t="shared" si="3"/>
        <v>0.42499999999999999</v>
      </c>
      <c r="F34" s="41">
        <f t="shared" si="0"/>
        <v>0.88470588235294123</v>
      </c>
      <c r="G34" s="41">
        <f t="shared" si="4"/>
        <v>0.44235294117647062</v>
      </c>
      <c r="H34" s="42">
        <f t="shared" si="1"/>
        <v>0.5204152249134949</v>
      </c>
      <c r="I34" s="30"/>
      <c r="J34" s="30"/>
      <c r="K34" s="30"/>
      <c r="L34" s="30"/>
      <c r="M34" s="30"/>
      <c r="N34" s="30"/>
      <c r="O34" s="30"/>
      <c r="P34" s="30"/>
      <c r="Q34" s="30"/>
      <c r="R34" s="30"/>
      <c r="S34" s="30"/>
      <c r="T34" s="30"/>
      <c r="U34" s="30"/>
      <c r="V34" s="30"/>
    </row>
    <row r="35" spans="1:22" ht="19.5" customHeight="1">
      <c r="A35" s="37" t="s">
        <v>134</v>
      </c>
      <c r="B35" s="38">
        <v>0</v>
      </c>
      <c r="C35" s="39">
        <f t="shared" si="2"/>
        <v>0.376</v>
      </c>
      <c r="D35" s="38">
        <v>0</v>
      </c>
      <c r="E35" s="39">
        <f t="shared" si="3"/>
        <v>0.42499999999999999</v>
      </c>
      <c r="F35" s="41">
        <f t="shared" si="0"/>
        <v>0.88470588235294123</v>
      </c>
      <c r="G35" s="41">
        <f t="shared" si="4"/>
        <v>0.44235294117647062</v>
      </c>
      <c r="H35" s="42">
        <f t="shared" si="1"/>
        <v>0.5204152249134949</v>
      </c>
      <c r="I35" s="30"/>
      <c r="J35" s="30"/>
      <c r="K35" s="30"/>
      <c r="L35" s="30"/>
      <c r="M35" s="30"/>
      <c r="N35" s="30"/>
      <c r="O35" s="30"/>
      <c r="P35" s="30"/>
      <c r="Q35" s="30"/>
      <c r="R35" s="30"/>
      <c r="S35" s="30"/>
      <c r="T35" s="30"/>
      <c r="U35" s="30"/>
      <c r="V35" s="30"/>
    </row>
    <row r="36" spans="1:22" ht="19.5" customHeight="1">
      <c r="A36" s="37" t="s">
        <v>135</v>
      </c>
      <c r="B36" s="38">
        <v>0</v>
      </c>
      <c r="C36" s="39">
        <f t="shared" si="2"/>
        <v>0.376</v>
      </c>
      <c r="D36" s="38">
        <v>0</v>
      </c>
      <c r="E36" s="39">
        <f t="shared" si="3"/>
        <v>0.42499999999999999</v>
      </c>
      <c r="F36" s="41">
        <f t="shared" si="0"/>
        <v>0.88470588235294123</v>
      </c>
      <c r="G36" s="41">
        <f t="shared" si="4"/>
        <v>0.44235294117647062</v>
      </c>
      <c r="H36" s="42">
        <f t="shared" si="1"/>
        <v>0.5204152249134949</v>
      </c>
      <c r="I36" s="30"/>
      <c r="J36" s="30"/>
      <c r="K36" s="30"/>
      <c r="L36" s="30"/>
      <c r="M36" s="30"/>
      <c r="N36" s="30"/>
      <c r="O36" s="30"/>
      <c r="P36" s="30"/>
      <c r="Q36" s="30"/>
      <c r="R36" s="30"/>
      <c r="S36" s="30"/>
      <c r="T36" s="30"/>
      <c r="U36" s="30"/>
      <c r="V36" s="30"/>
    </row>
    <row r="37" spans="1:22" ht="19.5" customHeight="1">
      <c r="A37" s="37" t="s">
        <v>136</v>
      </c>
      <c r="B37" s="38">
        <v>0</v>
      </c>
      <c r="C37" s="39">
        <f t="shared" si="2"/>
        <v>0.376</v>
      </c>
      <c r="D37" s="38">
        <v>0</v>
      </c>
      <c r="E37" s="39">
        <f t="shared" si="3"/>
        <v>0.42499999999999999</v>
      </c>
      <c r="F37" s="41">
        <f t="shared" si="0"/>
        <v>0.88470588235294123</v>
      </c>
      <c r="G37" s="41">
        <f t="shared" si="4"/>
        <v>0.44235294117647062</v>
      </c>
      <c r="H37" s="42">
        <f t="shared" si="1"/>
        <v>0.5204152249134949</v>
      </c>
      <c r="I37" s="30"/>
      <c r="J37" s="30"/>
      <c r="K37" s="30"/>
      <c r="L37" s="30"/>
      <c r="M37" s="30"/>
      <c r="N37" s="30"/>
      <c r="O37" s="30"/>
      <c r="P37" s="30"/>
      <c r="Q37" s="30"/>
      <c r="R37" s="30"/>
      <c r="S37" s="30"/>
      <c r="T37" s="30"/>
      <c r="U37" s="30"/>
      <c r="V37" s="30"/>
    </row>
    <row r="38" spans="1:22" ht="19.5" customHeight="1">
      <c r="A38" s="37" t="s">
        <v>137</v>
      </c>
      <c r="B38" s="38">
        <v>0</v>
      </c>
      <c r="C38" s="39">
        <f t="shared" si="2"/>
        <v>0.376</v>
      </c>
      <c r="D38" s="38">
        <v>0</v>
      </c>
      <c r="E38" s="39">
        <f t="shared" si="3"/>
        <v>0.42499999999999999</v>
      </c>
      <c r="F38" s="41">
        <f t="shared" si="0"/>
        <v>0.88470588235294123</v>
      </c>
      <c r="G38" s="41">
        <f t="shared" si="4"/>
        <v>0.44235294117647062</v>
      </c>
      <c r="H38" s="42">
        <f t="shared" si="1"/>
        <v>0.5204152249134949</v>
      </c>
      <c r="I38" s="30"/>
      <c r="J38" s="30"/>
      <c r="K38" s="30"/>
      <c r="L38" s="30"/>
      <c r="M38" s="30"/>
      <c r="N38" s="30"/>
      <c r="O38" s="30"/>
      <c r="P38" s="30"/>
      <c r="Q38" s="30"/>
      <c r="R38" s="30"/>
      <c r="S38" s="30"/>
      <c r="T38" s="30"/>
      <c r="U38" s="30"/>
      <c r="V38" s="30"/>
    </row>
    <row r="39" spans="1:22" ht="19.5" customHeight="1">
      <c r="A39" s="37" t="s">
        <v>138</v>
      </c>
      <c r="B39" s="38">
        <v>0</v>
      </c>
      <c r="C39" s="39">
        <f t="shared" si="2"/>
        <v>0.376</v>
      </c>
      <c r="D39" s="38">
        <v>0</v>
      </c>
      <c r="E39" s="39">
        <f t="shared" si="3"/>
        <v>0.42499999999999999</v>
      </c>
      <c r="F39" s="41">
        <f>IFERROR(+C39/E39,)</f>
        <v>0.88470588235294123</v>
      </c>
      <c r="G39" s="41">
        <f t="shared" si="4"/>
        <v>0.44235294117647062</v>
      </c>
      <c r="H39" s="42">
        <f t="shared" si="1"/>
        <v>0.5204152249134949</v>
      </c>
      <c r="I39" s="30"/>
      <c r="J39" s="30"/>
      <c r="K39" s="30"/>
      <c r="L39" s="30"/>
      <c r="M39" s="30"/>
      <c r="N39" s="30"/>
      <c r="O39" s="30"/>
      <c r="P39" s="30"/>
      <c r="Q39" s="30"/>
      <c r="R39" s="30"/>
      <c r="S39" s="30"/>
      <c r="T39" s="30"/>
      <c r="U39" s="30"/>
      <c r="V39" s="30"/>
    </row>
    <row r="40" spans="1:22" ht="19.5" customHeight="1">
      <c r="A40" s="37" t="s">
        <v>139</v>
      </c>
      <c r="B40" s="38">
        <v>0.47399999999999998</v>
      </c>
      <c r="C40" s="39">
        <f t="shared" si="2"/>
        <v>0.85</v>
      </c>
      <c r="D40" s="38">
        <v>0.42499999999999999</v>
      </c>
      <c r="E40" s="39">
        <f t="shared" si="3"/>
        <v>0.85</v>
      </c>
      <c r="F40" s="41">
        <f>IFERROR(+C40/E40,)</f>
        <v>1</v>
      </c>
      <c r="G40" s="146">
        <f>IFERROR(+C40/$F$40,)</f>
        <v>0.85</v>
      </c>
      <c r="H40" s="42">
        <f>+IFERROR(G40/$F$25,0)</f>
        <v>1</v>
      </c>
      <c r="I40" s="30"/>
      <c r="J40" s="30"/>
      <c r="K40" s="30"/>
      <c r="L40" s="30"/>
      <c r="M40" s="30"/>
      <c r="N40" s="30"/>
      <c r="O40" s="30"/>
      <c r="P40" s="30"/>
      <c r="Q40" s="30"/>
      <c r="R40" s="30"/>
      <c r="S40" s="30"/>
      <c r="T40" s="30"/>
      <c r="U40" s="30"/>
      <c r="V40" s="30"/>
    </row>
    <row r="41" spans="1:22" ht="31.5" customHeight="1">
      <c r="A41" s="31" t="s">
        <v>140</v>
      </c>
      <c r="B41" s="442" t="s">
        <v>1039</v>
      </c>
      <c r="C41" s="347"/>
      <c r="D41" s="347"/>
      <c r="E41" s="347"/>
      <c r="F41" s="347"/>
      <c r="G41" s="347"/>
      <c r="H41" s="348"/>
      <c r="I41" s="30"/>
      <c r="J41" s="30"/>
      <c r="K41" s="30"/>
      <c r="L41" s="30"/>
      <c r="M41" s="30"/>
      <c r="N41" s="30"/>
      <c r="O41" s="30"/>
      <c r="P41" s="30"/>
      <c r="Q41" s="30"/>
      <c r="R41" s="30"/>
      <c r="S41" s="30"/>
      <c r="T41" s="30"/>
      <c r="U41" s="30"/>
      <c r="V41" s="30"/>
    </row>
    <row r="42" spans="1:22"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row>
    <row r="43" spans="1:22" ht="45" customHeight="1">
      <c r="A43" s="395"/>
      <c r="B43" s="392"/>
      <c r="C43" s="392"/>
      <c r="D43" s="392"/>
      <c r="E43" s="392"/>
      <c r="F43" s="392"/>
      <c r="G43" s="392"/>
      <c r="H43" s="334"/>
      <c r="I43" s="30"/>
      <c r="J43" s="30"/>
      <c r="K43" s="30"/>
      <c r="L43" s="30"/>
      <c r="M43" s="30"/>
      <c r="N43" s="30"/>
      <c r="O43" s="30"/>
      <c r="P43" s="30"/>
      <c r="Q43" s="30"/>
      <c r="R43" s="30"/>
      <c r="S43" s="30"/>
      <c r="T43" s="30"/>
      <c r="U43" s="30"/>
      <c r="V43" s="30"/>
    </row>
    <row r="44" spans="1:22" ht="45" customHeight="1">
      <c r="A44" s="335"/>
      <c r="B44" s="396"/>
      <c r="C44" s="396"/>
      <c r="D44" s="396"/>
      <c r="E44" s="396"/>
      <c r="F44" s="396"/>
      <c r="G44" s="396"/>
      <c r="H44" s="336"/>
      <c r="I44" s="30"/>
      <c r="J44" s="30"/>
      <c r="K44" s="30"/>
      <c r="L44" s="30"/>
      <c r="M44" s="30"/>
      <c r="N44" s="30"/>
      <c r="O44" s="30"/>
      <c r="P44" s="30"/>
      <c r="Q44" s="30"/>
      <c r="R44" s="30"/>
      <c r="S44" s="30"/>
      <c r="T44" s="30"/>
      <c r="U44" s="30"/>
      <c r="V44" s="30"/>
    </row>
    <row r="45" spans="1:22" ht="45" customHeight="1">
      <c r="A45" s="335"/>
      <c r="B45" s="396"/>
      <c r="C45" s="396"/>
      <c r="D45" s="396"/>
      <c r="E45" s="396"/>
      <c r="F45" s="396"/>
      <c r="G45" s="396"/>
      <c r="H45" s="336"/>
      <c r="I45" s="30"/>
      <c r="J45" s="30"/>
      <c r="K45" s="30"/>
      <c r="L45" s="30"/>
      <c r="M45" s="30"/>
      <c r="N45" s="30"/>
      <c r="O45" s="30"/>
      <c r="P45" s="30"/>
      <c r="Q45" s="30"/>
      <c r="R45" s="30"/>
      <c r="S45" s="30"/>
      <c r="T45" s="30"/>
      <c r="U45" s="30"/>
      <c r="V45" s="30"/>
    </row>
    <row r="46" spans="1:22" ht="45" customHeight="1">
      <c r="A46" s="335"/>
      <c r="B46" s="396"/>
      <c r="C46" s="396"/>
      <c r="D46" s="396"/>
      <c r="E46" s="396"/>
      <c r="F46" s="396"/>
      <c r="G46" s="396"/>
      <c r="H46" s="336"/>
      <c r="I46" s="30"/>
      <c r="J46" s="30"/>
      <c r="K46" s="30"/>
      <c r="L46" s="30"/>
      <c r="M46" s="30"/>
      <c r="N46" s="30"/>
      <c r="O46" s="30"/>
      <c r="P46" s="30"/>
      <c r="Q46" s="30"/>
      <c r="R46" s="30"/>
      <c r="S46" s="30"/>
      <c r="T46" s="30"/>
      <c r="U46" s="30"/>
      <c r="V46" s="30"/>
    </row>
    <row r="47" spans="1:22" ht="85.5" customHeight="1">
      <c r="A47" s="337"/>
      <c r="B47" s="393"/>
      <c r="C47" s="393"/>
      <c r="D47" s="393"/>
      <c r="E47" s="393"/>
      <c r="F47" s="393"/>
      <c r="G47" s="393"/>
      <c r="H47" s="338"/>
      <c r="I47" s="30"/>
      <c r="J47" s="30"/>
      <c r="K47" s="30"/>
      <c r="L47" s="30"/>
      <c r="M47" s="30"/>
      <c r="N47" s="30"/>
      <c r="O47" s="30"/>
      <c r="P47" s="30"/>
      <c r="Q47" s="30"/>
      <c r="R47" s="30"/>
      <c r="S47" s="30"/>
      <c r="T47" s="30"/>
      <c r="U47" s="30"/>
      <c r="V47" s="30"/>
    </row>
    <row r="48" spans="1:22" ht="47.25" customHeight="1">
      <c r="A48" s="31" t="s">
        <v>143</v>
      </c>
      <c r="B48" s="442" t="s">
        <v>396</v>
      </c>
      <c r="C48" s="347"/>
      <c r="D48" s="347"/>
      <c r="E48" s="347"/>
      <c r="F48" s="347"/>
      <c r="G48" s="347"/>
      <c r="H48" s="348"/>
      <c r="I48" s="30"/>
      <c r="J48" s="30"/>
      <c r="K48" s="30"/>
      <c r="L48" s="30"/>
      <c r="M48" s="30"/>
      <c r="N48" s="30"/>
      <c r="O48" s="30"/>
      <c r="P48" s="30"/>
      <c r="Q48" s="30"/>
      <c r="R48" s="30"/>
      <c r="S48" s="30"/>
      <c r="T48" s="30"/>
      <c r="U48" s="30"/>
      <c r="V48" s="30"/>
    </row>
    <row r="49" spans="1:22" ht="30" customHeight="1">
      <c r="A49" s="31" t="s">
        <v>145</v>
      </c>
      <c r="B49" s="372" t="s">
        <v>232</v>
      </c>
      <c r="C49" s="347"/>
      <c r="D49" s="347"/>
      <c r="E49" s="347"/>
      <c r="F49" s="347"/>
      <c r="G49" s="347"/>
      <c r="H49" s="348"/>
      <c r="I49" s="30"/>
      <c r="J49" s="30"/>
      <c r="K49" s="30"/>
      <c r="L49" s="30"/>
      <c r="M49" s="30"/>
      <c r="N49" s="30"/>
      <c r="O49" s="30"/>
      <c r="P49" s="30"/>
      <c r="Q49" s="30"/>
      <c r="R49" s="30"/>
      <c r="S49" s="30"/>
      <c r="T49" s="30"/>
      <c r="U49" s="30"/>
      <c r="V49" s="30"/>
    </row>
    <row r="50" spans="1:22"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row>
    <row r="51" spans="1:22"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row>
    <row r="52" spans="1:22"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row>
    <row r="53" spans="1:22" ht="30" customHeight="1">
      <c r="A53" s="325"/>
      <c r="B53" s="44"/>
      <c r="C53" s="378"/>
      <c r="D53" s="347"/>
      <c r="E53" s="348"/>
      <c r="F53" s="377"/>
      <c r="G53" s="347"/>
      <c r="H53" s="348"/>
      <c r="I53" s="30"/>
      <c r="J53" s="30"/>
      <c r="K53" s="30"/>
      <c r="L53" s="30"/>
      <c r="M53" s="30"/>
      <c r="N53" s="30"/>
      <c r="O53" s="30"/>
      <c r="P53" s="30"/>
      <c r="Q53" s="30"/>
      <c r="R53" s="30"/>
      <c r="S53" s="30"/>
      <c r="T53" s="30"/>
      <c r="U53" s="30"/>
      <c r="V53" s="30"/>
    </row>
    <row r="54" spans="1:22"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row>
    <row r="55" spans="1:22"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row>
    <row r="56" spans="1:22"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row>
    <row r="57" spans="1:22"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row>
    <row r="58" spans="1:22" ht="12" customHeight="1">
      <c r="A58" s="45"/>
      <c r="B58" s="30"/>
      <c r="C58" s="30"/>
      <c r="D58" s="30"/>
      <c r="E58" s="30"/>
      <c r="F58" s="46"/>
      <c r="G58" s="30"/>
      <c r="H58" s="30"/>
      <c r="I58" s="30"/>
      <c r="J58" s="30"/>
      <c r="K58" s="30"/>
      <c r="L58" s="30"/>
      <c r="M58" s="30"/>
      <c r="N58" s="30"/>
      <c r="O58" s="30"/>
      <c r="P58" s="30"/>
      <c r="Q58" s="30"/>
      <c r="R58" s="30"/>
      <c r="S58" s="30"/>
      <c r="T58" s="30"/>
      <c r="U58" s="30"/>
      <c r="V58" s="30"/>
    </row>
    <row r="59" spans="1:22" ht="12" customHeight="1">
      <c r="A59" s="45"/>
      <c r="B59" s="30"/>
      <c r="C59" s="30"/>
      <c r="D59" s="30"/>
      <c r="E59" s="30"/>
      <c r="F59" s="46"/>
      <c r="G59" s="30"/>
      <c r="H59" s="30"/>
      <c r="I59" s="30"/>
      <c r="J59" s="30"/>
      <c r="K59" s="30"/>
      <c r="L59" s="30"/>
      <c r="M59" s="30"/>
      <c r="N59" s="30"/>
      <c r="O59" s="30"/>
      <c r="P59" s="30"/>
      <c r="Q59" s="30"/>
      <c r="R59" s="30"/>
      <c r="S59" s="30"/>
      <c r="T59" s="30"/>
      <c r="U59" s="30"/>
      <c r="V59" s="30"/>
    </row>
    <row r="60" spans="1:22" ht="12" customHeight="1">
      <c r="A60" s="45"/>
      <c r="B60" s="30"/>
      <c r="C60" s="30"/>
      <c r="D60" s="30"/>
      <c r="E60" s="30"/>
      <c r="F60" s="46"/>
      <c r="G60" s="30"/>
      <c r="H60" s="30"/>
      <c r="I60" s="30"/>
      <c r="J60" s="30"/>
      <c r="K60" s="30"/>
      <c r="L60" s="30"/>
      <c r="M60" s="30"/>
      <c r="N60" s="30"/>
      <c r="O60" s="30"/>
      <c r="P60" s="30"/>
      <c r="Q60" s="30"/>
      <c r="R60" s="30"/>
      <c r="S60" s="30"/>
      <c r="T60" s="30"/>
      <c r="U60" s="30"/>
      <c r="V60" s="30"/>
    </row>
    <row r="61" spans="1:22" ht="12" customHeight="1">
      <c r="A61" s="45"/>
      <c r="B61" s="30"/>
      <c r="C61" s="30"/>
      <c r="D61" s="30"/>
      <c r="E61" s="30"/>
      <c r="F61" s="46"/>
      <c r="G61" s="30"/>
      <c r="H61" s="30"/>
      <c r="I61" s="30"/>
      <c r="J61" s="30"/>
      <c r="K61" s="30"/>
      <c r="L61" s="30"/>
      <c r="M61" s="30"/>
      <c r="N61" s="30"/>
      <c r="O61" s="30"/>
      <c r="P61" s="30"/>
      <c r="Q61" s="30"/>
      <c r="R61" s="30"/>
      <c r="S61" s="30"/>
      <c r="T61" s="30"/>
      <c r="U61" s="30"/>
      <c r="V61" s="30"/>
    </row>
    <row r="62" spans="1:22" ht="12" customHeight="1">
      <c r="A62" s="45"/>
      <c r="B62" s="30"/>
      <c r="C62" s="30"/>
      <c r="D62" s="30"/>
      <c r="E62" s="30"/>
      <c r="F62" s="46"/>
      <c r="G62" s="30"/>
      <c r="H62" s="30"/>
      <c r="I62" s="30"/>
      <c r="J62" s="30"/>
      <c r="K62" s="30"/>
      <c r="L62" s="30"/>
      <c r="M62" s="30"/>
      <c r="N62" s="30"/>
      <c r="O62" s="30"/>
      <c r="P62" s="30"/>
      <c r="Q62" s="30"/>
      <c r="R62" s="30"/>
      <c r="S62" s="30"/>
      <c r="T62" s="30"/>
      <c r="U62" s="30"/>
      <c r="V62" s="30"/>
    </row>
    <row r="63" spans="1:22" ht="12" customHeight="1">
      <c r="A63" s="45"/>
      <c r="B63" s="30"/>
      <c r="C63" s="30"/>
      <c r="D63" s="30"/>
      <c r="E63" s="30"/>
      <c r="F63" s="46"/>
      <c r="G63" s="30"/>
      <c r="H63" s="30"/>
      <c r="I63" s="30"/>
      <c r="J63" s="30"/>
      <c r="K63" s="30"/>
      <c r="L63" s="30"/>
      <c r="M63" s="30"/>
      <c r="N63" s="30"/>
      <c r="O63" s="30"/>
      <c r="P63" s="30"/>
      <c r="Q63" s="30"/>
      <c r="R63" s="30"/>
      <c r="S63" s="30"/>
      <c r="T63" s="30"/>
      <c r="U63" s="30"/>
      <c r="V63" s="30"/>
    </row>
    <row r="64" spans="1:22" ht="12" customHeight="1">
      <c r="A64" s="45"/>
      <c r="B64" s="30"/>
      <c r="C64" s="30"/>
      <c r="D64" s="30"/>
      <c r="E64" s="30"/>
      <c r="F64" s="46"/>
      <c r="G64" s="30"/>
      <c r="H64" s="30"/>
      <c r="I64" s="30"/>
      <c r="J64" s="30"/>
      <c r="K64" s="30"/>
      <c r="L64" s="30"/>
      <c r="M64" s="30"/>
      <c r="N64" s="30"/>
      <c r="O64" s="30"/>
      <c r="P64" s="30"/>
      <c r="Q64" s="30"/>
      <c r="R64" s="30"/>
      <c r="S64" s="30"/>
      <c r="T64" s="30"/>
      <c r="U64" s="30"/>
      <c r="V64" s="30"/>
    </row>
    <row r="65" spans="1:22" ht="12" customHeight="1">
      <c r="A65" s="45"/>
      <c r="B65" s="30"/>
      <c r="C65" s="30"/>
      <c r="D65" s="30"/>
      <c r="E65" s="30"/>
      <c r="F65" s="46"/>
      <c r="G65" s="30"/>
      <c r="H65" s="30"/>
      <c r="I65" s="30"/>
      <c r="J65" s="30"/>
      <c r="K65" s="30"/>
      <c r="L65" s="30"/>
      <c r="M65" s="30"/>
      <c r="N65" s="30"/>
      <c r="O65" s="30"/>
      <c r="P65" s="30"/>
      <c r="Q65" s="30"/>
      <c r="R65" s="30"/>
      <c r="S65" s="30"/>
      <c r="T65" s="30"/>
      <c r="U65" s="30"/>
      <c r="V65" s="30"/>
    </row>
    <row r="66" spans="1:22" ht="12" customHeight="1">
      <c r="A66" s="45"/>
      <c r="B66" s="30"/>
      <c r="C66" s="30"/>
      <c r="D66" s="30"/>
      <c r="E66" s="30"/>
      <c r="F66" s="46"/>
      <c r="G66" s="30"/>
      <c r="H66" s="30"/>
      <c r="I66" s="30"/>
      <c r="J66" s="30"/>
      <c r="K66" s="30"/>
      <c r="L66" s="30"/>
      <c r="M66" s="30"/>
      <c r="N66" s="30"/>
      <c r="O66" s="30"/>
      <c r="P66" s="30"/>
      <c r="Q66" s="30"/>
      <c r="R66" s="30"/>
      <c r="S66" s="30"/>
      <c r="T66" s="30"/>
      <c r="U66" s="30"/>
      <c r="V66" s="30"/>
    </row>
    <row r="67" spans="1:22" ht="12" customHeight="1">
      <c r="A67" s="45"/>
      <c r="B67" s="30"/>
      <c r="C67" s="30"/>
      <c r="D67" s="30"/>
      <c r="E67" s="30"/>
      <c r="F67" s="46"/>
      <c r="G67" s="30"/>
      <c r="H67" s="30"/>
      <c r="I67" s="30"/>
      <c r="J67" s="30"/>
      <c r="K67" s="30"/>
      <c r="L67" s="30"/>
      <c r="M67" s="30"/>
      <c r="N67" s="30"/>
      <c r="O67" s="30"/>
      <c r="P67" s="30"/>
      <c r="Q67" s="30"/>
      <c r="R67" s="30"/>
      <c r="S67" s="30"/>
      <c r="T67" s="30"/>
      <c r="U67" s="30"/>
      <c r="V67" s="30"/>
    </row>
    <row r="68" spans="1:22" ht="12" customHeight="1">
      <c r="A68" s="45"/>
      <c r="B68" s="30"/>
      <c r="C68" s="30"/>
      <c r="D68" s="30"/>
      <c r="E68" s="30"/>
      <c r="F68" s="46"/>
      <c r="G68" s="30"/>
      <c r="H68" s="30"/>
      <c r="I68" s="30"/>
      <c r="J68" s="30"/>
      <c r="K68" s="30"/>
      <c r="L68" s="30"/>
      <c r="M68" s="30"/>
      <c r="N68" s="30"/>
      <c r="O68" s="30"/>
      <c r="P68" s="30"/>
      <c r="Q68" s="30"/>
      <c r="R68" s="30"/>
      <c r="S68" s="30"/>
      <c r="T68" s="30"/>
      <c r="U68" s="30"/>
      <c r="V68" s="30"/>
    </row>
    <row r="69" spans="1:22" ht="12" customHeight="1">
      <c r="A69" s="45"/>
      <c r="B69" s="30"/>
      <c r="C69" s="30"/>
      <c r="D69" s="30"/>
      <c r="E69" s="30"/>
      <c r="F69" s="46"/>
      <c r="G69" s="30"/>
      <c r="H69" s="30"/>
      <c r="I69" s="30"/>
      <c r="J69" s="30"/>
      <c r="K69" s="30"/>
      <c r="L69" s="30"/>
      <c r="M69" s="30"/>
      <c r="N69" s="30"/>
      <c r="O69" s="30"/>
      <c r="P69" s="30"/>
      <c r="Q69" s="30"/>
      <c r="R69" s="30"/>
      <c r="S69" s="30"/>
      <c r="T69" s="30"/>
      <c r="U69" s="30"/>
      <c r="V69" s="30"/>
    </row>
    <row r="70" spans="1:22" ht="12" customHeight="1">
      <c r="A70" s="45"/>
      <c r="B70" s="30"/>
      <c r="C70" s="30"/>
      <c r="D70" s="30"/>
      <c r="E70" s="30"/>
      <c r="F70" s="46"/>
      <c r="G70" s="30"/>
      <c r="H70" s="30"/>
      <c r="I70" s="30"/>
      <c r="J70" s="30"/>
      <c r="K70" s="30"/>
      <c r="L70" s="30"/>
      <c r="M70" s="30"/>
      <c r="N70" s="30"/>
      <c r="O70" s="30"/>
      <c r="P70" s="30"/>
      <c r="Q70" s="30"/>
      <c r="R70" s="30"/>
      <c r="S70" s="30"/>
      <c r="T70" s="30"/>
      <c r="U70" s="30"/>
      <c r="V70" s="30"/>
    </row>
    <row r="71" spans="1:22" ht="12" customHeight="1">
      <c r="A71" s="45"/>
      <c r="B71" s="30"/>
      <c r="C71" s="30"/>
      <c r="D71" s="30"/>
      <c r="E71" s="30"/>
      <c r="F71" s="46"/>
      <c r="G71" s="30"/>
      <c r="H71" s="30"/>
      <c r="I71" s="30"/>
      <c r="J71" s="30"/>
      <c r="K71" s="30"/>
      <c r="L71" s="30"/>
      <c r="M71" s="30"/>
      <c r="N71" s="30"/>
      <c r="O71" s="30"/>
      <c r="P71" s="30"/>
      <c r="Q71" s="30"/>
      <c r="R71" s="30"/>
      <c r="S71" s="30"/>
      <c r="T71" s="30"/>
      <c r="U71" s="30"/>
      <c r="V71" s="30"/>
    </row>
    <row r="72" spans="1:22" ht="12" customHeight="1">
      <c r="A72" s="45"/>
      <c r="B72" s="30"/>
      <c r="C72" s="30"/>
      <c r="D72" s="30"/>
      <c r="E72" s="30"/>
      <c r="F72" s="46"/>
      <c r="G72" s="30"/>
      <c r="H72" s="30"/>
      <c r="I72" s="30"/>
      <c r="J72" s="30"/>
      <c r="K72" s="30"/>
      <c r="L72" s="30"/>
      <c r="M72" s="30"/>
      <c r="N72" s="30"/>
      <c r="O72" s="30"/>
      <c r="P72" s="30"/>
      <c r="Q72" s="30"/>
      <c r="R72" s="30"/>
      <c r="S72" s="30"/>
      <c r="T72" s="30"/>
      <c r="U72" s="30"/>
      <c r="V72" s="30"/>
    </row>
    <row r="73" spans="1:22" ht="12" customHeight="1">
      <c r="A73" s="45"/>
      <c r="B73" s="30"/>
      <c r="C73" s="30"/>
      <c r="D73" s="30"/>
      <c r="E73" s="30"/>
      <c r="F73" s="46"/>
      <c r="G73" s="30"/>
      <c r="H73" s="30"/>
      <c r="I73" s="30"/>
      <c r="J73" s="30"/>
      <c r="K73" s="30"/>
      <c r="L73" s="30"/>
      <c r="M73" s="30"/>
      <c r="N73" s="30"/>
      <c r="O73" s="30"/>
      <c r="P73" s="30"/>
      <c r="Q73" s="30"/>
      <c r="R73" s="30"/>
      <c r="S73" s="30"/>
      <c r="T73" s="30"/>
      <c r="U73" s="30"/>
      <c r="V73" s="30"/>
    </row>
    <row r="74" spans="1:22" ht="12" customHeight="1">
      <c r="A74" s="45"/>
      <c r="B74" s="30"/>
      <c r="C74" s="30"/>
      <c r="D74" s="30"/>
      <c r="E74" s="30"/>
      <c r="F74" s="46"/>
      <c r="G74" s="30"/>
      <c r="H74" s="30"/>
      <c r="I74" s="30"/>
      <c r="J74" s="30"/>
      <c r="K74" s="30"/>
      <c r="L74" s="30"/>
      <c r="M74" s="30"/>
      <c r="N74" s="30"/>
      <c r="O74" s="30"/>
      <c r="P74" s="30"/>
      <c r="Q74" s="30"/>
      <c r="R74" s="30"/>
      <c r="S74" s="30"/>
      <c r="T74" s="30"/>
      <c r="U74" s="30"/>
      <c r="V74" s="30"/>
    </row>
    <row r="75" spans="1:22" ht="12" customHeight="1">
      <c r="A75" s="45"/>
      <c r="B75" s="30"/>
      <c r="C75" s="30"/>
      <c r="D75" s="30"/>
      <c r="E75" s="30"/>
      <c r="F75" s="46"/>
      <c r="G75" s="30"/>
      <c r="H75" s="30"/>
      <c r="I75" s="30"/>
      <c r="J75" s="30"/>
      <c r="K75" s="30"/>
      <c r="L75" s="30"/>
      <c r="M75" s="30"/>
      <c r="N75" s="30"/>
      <c r="O75" s="30"/>
      <c r="P75" s="30"/>
      <c r="Q75" s="30"/>
      <c r="R75" s="30"/>
      <c r="S75" s="30"/>
      <c r="T75" s="30"/>
      <c r="U75" s="30"/>
      <c r="V75" s="30"/>
    </row>
    <row r="76" spans="1:22" ht="12" customHeight="1">
      <c r="A76" s="45"/>
      <c r="B76" s="30"/>
      <c r="C76" s="30"/>
      <c r="D76" s="30"/>
      <c r="E76" s="30"/>
      <c r="F76" s="46"/>
      <c r="G76" s="30"/>
      <c r="H76" s="30"/>
      <c r="I76" s="30"/>
      <c r="J76" s="30"/>
      <c r="K76" s="30"/>
      <c r="L76" s="30"/>
      <c r="M76" s="30"/>
      <c r="N76" s="30"/>
      <c r="O76" s="30"/>
      <c r="P76" s="30"/>
      <c r="Q76" s="30"/>
      <c r="R76" s="30"/>
      <c r="S76" s="30"/>
      <c r="T76" s="30"/>
      <c r="U76" s="30"/>
      <c r="V76" s="30"/>
    </row>
    <row r="77" spans="1:22" ht="12" customHeight="1">
      <c r="A77" s="45"/>
      <c r="B77" s="30"/>
      <c r="C77" s="30"/>
      <c r="D77" s="30"/>
      <c r="E77" s="30"/>
      <c r="F77" s="46"/>
      <c r="G77" s="30"/>
      <c r="H77" s="30"/>
      <c r="I77" s="30"/>
      <c r="J77" s="30"/>
      <c r="K77" s="30"/>
      <c r="L77" s="30"/>
      <c r="M77" s="30"/>
      <c r="N77" s="30"/>
      <c r="O77" s="30"/>
      <c r="P77" s="30"/>
      <c r="Q77" s="30"/>
      <c r="R77" s="30"/>
      <c r="S77" s="30"/>
      <c r="T77" s="30"/>
      <c r="U77" s="30"/>
      <c r="V77" s="30"/>
    </row>
    <row r="78" spans="1:22" ht="12" customHeight="1">
      <c r="A78" s="45"/>
      <c r="B78" s="30"/>
      <c r="C78" s="30"/>
      <c r="D78" s="30"/>
      <c r="E78" s="30"/>
      <c r="F78" s="46"/>
      <c r="G78" s="30"/>
      <c r="H78" s="30"/>
      <c r="I78" s="30"/>
      <c r="J78" s="30"/>
      <c r="K78" s="30"/>
      <c r="L78" s="30"/>
      <c r="M78" s="30"/>
      <c r="N78" s="30"/>
      <c r="O78" s="30"/>
      <c r="P78" s="30"/>
      <c r="Q78" s="30"/>
      <c r="R78" s="30"/>
      <c r="S78" s="30"/>
      <c r="T78" s="30"/>
      <c r="U78" s="30"/>
      <c r="V78" s="30"/>
    </row>
    <row r="79" spans="1:22" ht="12" customHeight="1">
      <c r="A79" s="45"/>
      <c r="B79" s="30"/>
      <c r="C79" s="30"/>
      <c r="D79" s="30"/>
      <c r="E79" s="30"/>
      <c r="F79" s="46"/>
      <c r="G79" s="30"/>
      <c r="H79" s="30"/>
      <c r="I79" s="30"/>
      <c r="J79" s="30"/>
      <c r="K79" s="30"/>
      <c r="L79" s="30"/>
      <c r="M79" s="30"/>
      <c r="N79" s="30"/>
      <c r="O79" s="30"/>
      <c r="P79" s="30"/>
      <c r="Q79" s="30"/>
      <c r="R79" s="30"/>
      <c r="S79" s="30"/>
      <c r="T79" s="30"/>
      <c r="U79" s="30"/>
      <c r="V79" s="30"/>
    </row>
    <row r="80" spans="1:22" ht="12" customHeight="1">
      <c r="A80" s="45"/>
      <c r="B80" s="30"/>
      <c r="C80" s="30"/>
      <c r="D80" s="30"/>
      <c r="E80" s="30"/>
      <c r="F80" s="46"/>
      <c r="G80" s="30"/>
      <c r="H80" s="30"/>
      <c r="I80" s="30"/>
      <c r="J80" s="30"/>
      <c r="K80" s="30"/>
      <c r="L80" s="30"/>
      <c r="M80" s="30"/>
      <c r="N80" s="30"/>
      <c r="O80" s="30"/>
      <c r="P80" s="30"/>
      <c r="Q80" s="30"/>
      <c r="R80" s="30"/>
      <c r="S80" s="30"/>
      <c r="T80" s="30"/>
      <c r="U80" s="30"/>
      <c r="V80" s="30"/>
    </row>
    <row r="81" spans="1:22" ht="12" customHeight="1">
      <c r="A81" s="45"/>
      <c r="B81" s="30"/>
      <c r="C81" s="30"/>
      <c r="D81" s="30"/>
      <c r="E81" s="30"/>
      <c r="F81" s="46"/>
      <c r="G81" s="30"/>
      <c r="H81" s="30"/>
      <c r="I81" s="30"/>
      <c r="J81" s="30"/>
      <c r="K81" s="30"/>
      <c r="L81" s="30"/>
      <c r="M81" s="30"/>
      <c r="N81" s="30"/>
      <c r="O81" s="30"/>
      <c r="P81" s="30"/>
      <c r="Q81" s="30"/>
      <c r="R81" s="30"/>
      <c r="S81" s="30"/>
      <c r="T81" s="30"/>
      <c r="U81" s="30"/>
      <c r="V81" s="30"/>
    </row>
    <row r="82" spans="1:22" ht="12" customHeight="1">
      <c r="A82" s="45"/>
      <c r="B82" s="30"/>
      <c r="C82" s="30"/>
      <c r="D82" s="30"/>
      <c r="E82" s="30"/>
      <c r="F82" s="46"/>
      <c r="G82" s="30"/>
      <c r="H82" s="30"/>
      <c r="I82" s="30"/>
      <c r="J82" s="30"/>
      <c r="K82" s="30"/>
      <c r="L82" s="30"/>
      <c r="M82" s="30"/>
      <c r="N82" s="30"/>
      <c r="O82" s="30"/>
      <c r="P82" s="30"/>
      <c r="Q82" s="30"/>
      <c r="R82" s="30"/>
      <c r="S82" s="30"/>
      <c r="T82" s="30"/>
      <c r="U82" s="30"/>
      <c r="V82" s="30"/>
    </row>
    <row r="83" spans="1:22" ht="12" customHeight="1">
      <c r="A83" s="45"/>
      <c r="B83" s="30"/>
      <c r="C83" s="30"/>
      <c r="D83" s="30"/>
      <c r="E83" s="30"/>
      <c r="F83" s="46"/>
      <c r="G83" s="30"/>
      <c r="H83" s="30"/>
      <c r="I83" s="30"/>
      <c r="J83" s="30"/>
      <c r="K83" s="30"/>
      <c r="L83" s="30"/>
      <c r="M83" s="30"/>
      <c r="N83" s="30"/>
      <c r="O83" s="30"/>
      <c r="P83" s="30"/>
      <c r="Q83" s="30"/>
      <c r="R83" s="30"/>
      <c r="S83" s="30"/>
      <c r="T83" s="30"/>
      <c r="U83" s="30"/>
      <c r="V83" s="30"/>
    </row>
    <row r="84" spans="1:22" ht="12" customHeight="1">
      <c r="A84" s="45"/>
      <c r="B84" s="30"/>
      <c r="C84" s="30"/>
      <c r="D84" s="30"/>
      <c r="E84" s="30"/>
      <c r="F84" s="46"/>
      <c r="G84" s="30"/>
      <c r="H84" s="30"/>
      <c r="I84" s="30"/>
      <c r="J84" s="30"/>
      <c r="K84" s="30"/>
      <c r="L84" s="30"/>
      <c r="M84" s="30"/>
      <c r="N84" s="30"/>
      <c r="O84" s="30"/>
      <c r="P84" s="30"/>
      <c r="Q84" s="30"/>
      <c r="R84" s="30"/>
      <c r="S84" s="30"/>
      <c r="T84" s="30"/>
      <c r="U84" s="30"/>
      <c r="V84" s="30"/>
    </row>
    <row r="85" spans="1:22" ht="12" customHeight="1">
      <c r="A85" s="45"/>
      <c r="B85" s="30"/>
      <c r="C85" s="30"/>
      <c r="D85" s="30"/>
      <c r="E85" s="30"/>
      <c r="F85" s="46"/>
      <c r="G85" s="30"/>
      <c r="H85" s="30"/>
      <c r="I85" s="30"/>
      <c r="J85" s="30"/>
      <c r="K85" s="30"/>
      <c r="L85" s="30"/>
      <c r="M85" s="30"/>
      <c r="N85" s="30"/>
      <c r="O85" s="30"/>
      <c r="P85" s="30"/>
      <c r="Q85" s="30"/>
      <c r="R85" s="30"/>
      <c r="S85" s="30"/>
      <c r="T85" s="30"/>
      <c r="U85" s="30"/>
      <c r="V85" s="30"/>
    </row>
    <row r="86" spans="1:22" ht="12" customHeight="1">
      <c r="A86" s="45"/>
      <c r="B86" s="30"/>
      <c r="C86" s="30"/>
      <c r="D86" s="30"/>
      <c r="E86" s="30"/>
      <c r="F86" s="46"/>
      <c r="G86" s="30"/>
      <c r="H86" s="30"/>
      <c r="I86" s="30"/>
      <c r="J86" s="30"/>
      <c r="K86" s="30"/>
      <c r="L86" s="30"/>
      <c r="M86" s="30"/>
      <c r="N86" s="30"/>
      <c r="O86" s="30"/>
      <c r="P86" s="30"/>
      <c r="Q86" s="30"/>
      <c r="R86" s="30"/>
      <c r="S86" s="30"/>
      <c r="T86" s="30"/>
      <c r="U86" s="30"/>
      <c r="V86" s="30"/>
    </row>
    <row r="87" spans="1:22" ht="12" customHeight="1">
      <c r="A87" s="45"/>
      <c r="B87" s="30"/>
      <c r="C87" s="30"/>
      <c r="D87" s="30"/>
      <c r="E87" s="30"/>
      <c r="F87" s="46"/>
      <c r="G87" s="30"/>
      <c r="H87" s="30"/>
      <c r="I87" s="30"/>
      <c r="J87" s="30"/>
      <c r="K87" s="30"/>
      <c r="L87" s="30"/>
      <c r="M87" s="30"/>
      <c r="N87" s="30"/>
      <c r="O87" s="30"/>
      <c r="P87" s="30"/>
      <c r="Q87" s="30"/>
      <c r="R87" s="30"/>
      <c r="S87" s="30"/>
      <c r="T87" s="30"/>
      <c r="U87" s="30"/>
      <c r="V87" s="30"/>
    </row>
    <row r="88" spans="1:22" ht="12" customHeight="1">
      <c r="A88" s="45"/>
      <c r="B88" s="30"/>
      <c r="C88" s="30"/>
      <c r="D88" s="30"/>
      <c r="E88" s="30"/>
      <c r="F88" s="46"/>
      <c r="G88" s="30"/>
      <c r="H88" s="30"/>
      <c r="I88" s="30"/>
      <c r="J88" s="30"/>
      <c r="K88" s="30"/>
      <c r="L88" s="30"/>
      <c r="M88" s="30"/>
      <c r="N88" s="30"/>
      <c r="O88" s="30"/>
      <c r="P88" s="30"/>
      <c r="Q88" s="30"/>
      <c r="R88" s="30"/>
      <c r="S88" s="30"/>
      <c r="T88" s="30"/>
      <c r="U88" s="30"/>
      <c r="V88" s="30"/>
    </row>
    <row r="89" spans="1:22" ht="12" customHeight="1">
      <c r="A89" s="45"/>
      <c r="B89" s="30"/>
      <c r="C89" s="30"/>
      <c r="D89" s="30"/>
      <c r="E89" s="30"/>
      <c r="F89" s="46"/>
      <c r="G89" s="30"/>
      <c r="H89" s="30"/>
      <c r="I89" s="30"/>
      <c r="J89" s="30"/>
      <c r="K89" s="30"/>
      <c r="L89" s="30"/>
      <c r="M89" s="30"/>
      <c r="N89" s="30"/>
      <c r="O89" s="30"/>
      <c r="P89" s="30"/>
      <c r="Q89" s="30"/>
      <c r="R89" s="30"/>
      <c r="S89" s="30"/>
      <c r="T89" s="30"/>
      <c r="U89" s="30"/>
      <c r="V89" s="30"/>
    </row>
    <row r="90" spans="1:22" ht="12" customHeight="1">
      <c r="A90" s="45"/>
      <c r="B90" s="30"/>
      <c r="C90" s="30"/>
      <c r="D90" s="30"/>
      <c r="E90" s="30"/>
      <c r="F90" s="46"/>
      <c r="G90" s="30"/>
      <c r="H90" s="30"/>
      <c r="I90" s="30"/>
      <c r="J90" s="30"/>
      <c r="K90" s="30"/>
      <c r="L90" s="30"/>
      <c r="M90" s="30"/>
      <c r="N90" s="30"/>
      <c r="O90" s="30"/>
      <c r="P90" s="30"/>
      <c r="Q90" s="30"/>
      <c r="R90" s="30"/>
      <c r="S90" s="30"/>
      <c r="T90" s="30"/>
      <c r="U90" s="30"/>
      <c r="V90" s="30"/>
    </row>
    <row r="91" spans="1:22" ht="12" customHeight="1">
      <c r="A91" s="45"/>
      <c r="B91" s="30"/>
      <c r="C91" s="30"/>
      <c r="D91" s="30"/>
      <c r="E91" s="30"/>
      <c r="F91" s="46"/>
      <c r="G91" s="30"/>
      <c r="H91" s="30"/>
      <c r="I91" s="30"/>
      <c r="J91" s="30"/>
      <c r="K91" s="30"/>
      <c r="L91" s="30"/>
      <c r="M91" s="30"/>
      <c r="N91" s="30"/>
      <c r="O91" s="30"/>
      <c r="P91" s="30"/>
      <c r="Q91" s="30"/>
      <c r="R91" s="30"/>
      <c r="S91" s="30"/>
      <c r="T91" s="30"/>
      <c r="U91" s="30"/>
      <c r="V91" s="30"/>
    </row>
    <row r="92" spans="1:22" ht="12" customHeight="1">
      <c r="A92" s="45"/>
      <c r="B92" s="30"/>
      <c r="C92" s="30"/>
      <c r="D92" s="30"/>
      <c r="E92" s="30"/>
      <c r="F92" s="46"/>
      <c r="G92" s="30"/>
      <c r="H92" s="30"/>
      <c r="I92" s="30"/>
      <c r="J92" s="30"/>
      <c r="K92" s="30"/>
      <c r="L92" s="30"/>
      <c r="M92" s="30"/>
      <c r="N92" s="30"/>
      <c r="O92" s="30"/>
      <c r="P92" s="30"/>
      <c r="Q92" s="30"/>
      <c r="R92" s="30"/>
      <c r="S92" s="30"/>
      <c r="T92" s="30"/>
      <c r="U92" s="30"/>
      <c r="V92" s="30"/>
    </row>
    <row r="93" spans="1:22" ht="12" customHeight="1">
      <c r="A93" s="45"/>
      <c r="B93" s="30"/>
      <c r="C93" s="30"/>
      <c r="D93" s="30"/>
      <c r="E93" s="30"/>
      <c r="F93" s="46"/>
      <c r="G93" s="30"/>
      <c r="H93" s="30"/>
      <c r="I93" s="30"/>
      <c r="J93" s="30"/>
      <c r="K93" s="30"/>
      <c r="L93" s="30"/>
      <c r="M93" s="30"/>
      <c r="N93" s="30"/>
      <c r="O93" s="30"/>
      <c r="P93" s="30"/>
      <c r="Q93" s="30"/>
      <c r="R93" s="30"/>
      <c r="S93" s="30"/>
      <c r="T93" s="30"/>
      <c r="U93" s="30"/>
      <c r="V93" s="30"/>
    </row>
    <row r="94" spans="1:22" ht="12" customHeight="1">
      <c r="A94" s="45"/>
      <c r="B94" s="30"/>
      <c r="C94" s="30"/>
      <c r="D94" s="30"/>
      <c r="E94" s="30"/>
      <c r="F94" s="46"/>
      <c r="G94" s="30"/>
      <c r="H94" s="30"/>
      <c r="I94" s="30"/>
      <c r="J94" s="30"/>
      <c r="K94" s="30"/>
      <c r="L94" s="30"/>
      <c r="M94" s="30"/>
      <c r="N94" s="30"/>
      <c r="O94" s="30"/>
      <c r="P94" s="30"/>
      <c r="Q94" s="30"/>
      <c r="R94" s="30"/>
      <c r="S94" s="30"/>
      <c r="T94" s="30"/>
      <c r="U94" s="30"/>
      <c r="V94" s="30"/>
    </row>
    <row r="95" spans="1:22" ht="12" customHeight="1">
      <c r="A95" s="45"/>
      <c r="B95" s="30"/>
      <c r="C95" s="30"/>
      <c r="D95" s="30"/>
      <c r="E95" s="30"/>
      <c r="F95" s="46"/>
      <c r="G95" s="30"/>
      <c r="H95" s="30"/>
      <c r="I95" s="30"/>
      <c r="J95" s="30"/>
      <c r="K95" s="30"/>
      <c r="L95" s="30"/>
      <c r="M95" s="30"/>
      <c r="N95" s="30"/>
      <c r="O95" s="30"/>
      <c r="P95" s="30"/>
      <c r="Q95" s="30"/>
      <c r="R95" s="30"/>
      <c r="S95" s="30"/>
      <c r="T95" s="30"/>
      <c r="U95" s="30"/>
      <c r="V95" s="30"/>
    </row>
    <row r="96" spans="1:22" ht="12" customHeight="1">
      <c r="A96" s="45"/>
      <c r="B96" s="30"/>
      <c r="C96" s="30"/>
      <c r="D96" s="30"/>
      <c r="E96" s="30"/>
      <c r="F96" s="46"/>
      <c r="G96" s="30"/>
      <c r="H96" s="30"/>
      <c r="I96" s="30"/>
      <c r="J96" s="30"/>
      <c r="K96" s="30"/>
      <c r="L96" s="30"/>
      <c r="M96" s="30"/>
      <c r="N96" s="30"/>
      <c r="O96" s="30"/>
      <c r="P96" s="30"/>
      <c r="Q96" s="30"/>
      <c r="R96" s="30"/>
      <c r="S96" s="30"/>
      <c r="T96" s="30"/>
      <c r="U96" s="30"/>
      <c r="V96" s="30"/>
    </row>
    <row r="97" spans="1:22" ht="12" customHeight="1">
      <c r="A97" s="45"/>
      <c r="B97" s="30"/>
      <c r="C97" s="30"/>
      <c r="D97" s="30"/>
      <c r="E97" s="30"/>
      <c r="F97" s="46"/>
      <c r="G97" s="30"/>
      <c r="H97" s="30"/>
      <c r="I97" s="30"/>
      <c r="J97" s="30"/>
      <c r="K97" s="30"/>
      <c r="L97" s="30"/>
      <c r="M97" s="30"/>
      <c r="N97" s="30"/>
      <c r="O97" s="30"/>
      <c r="P97" s="30"/>
      <c r="Q97" s="30"/>
      <c r="R97" s="30"/>
      <c r="S97" s="30"/>
      <c r="T97" s="30"/>
      <c r="U97" s="30"/>
      <c r="V97" s="30"/>
    </row>
    <row r="98" spans="1:22" ht="12" customHeight="1">
      <c r="A98" s="45"/>
      <c r="B98" s="30"/>
      <c r="C98" s="30"/>
      <c r="D98" s="30"/>
      <c r="E98" s="30"/>
      <c r="F98" s="46"/>
      <c r="G98" s="30"/>
      <c r="H98" s="30"/>
      <c r="I98" s="30"/>
      <c r="J98" s="30"/>
      <c r="K98" s="30"/>
      <c r="L98" s="30"/>
      <c r="M98" s="30"/>
      <c r="N98" s="30"/>
      <c r="O98" s="30"/>
      <c r="P98" s="30"/>
      <c r="Q98" s="30"/>
      <c r="R98" s="30"/>
      <c r="S98" s="30"/>
      <c r="T98" s="30"/>
      <c r="U98" s="30"/>
      <c r="V98" s="30"/>
    </row>
    <row r="99" spans="1:22" ht="12" customHeight="1">
      <c r="A99" s="45"/>
      <c r="B99" s="30"/>
      <c r="C99" s="30"/>
      <c r="D99" s="30"/>
      <c r="E99" s="30"/>
      <c r="F99" s="46"/>
      <c r="G99" s="30"/>
      <c r="H99" s="30"/>
      <c r="I99" s="30"/>
      <c r="J99" s="30"/>
      <c r="K99" s="30"/>
      <c r="L99" s="30"/>
      <c r="M99" s="30"/>
      <c r="N99" s="30"/>
      <c r="O99" s="30"/>
      <c r="P99" s="30"/>
      <c r="Q99" s="30"/>
      <c r="R99" s="30"/>
      <c r="S99" s="30"/>
      <c r="T99" s="30"/>
      <c r="U99" s="30"/>
      <c r="V99" s="30"/>
    </row>
    <row r="100" spans="1:22"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row>
    <row r="101" spans="1:22"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row>
    <row r="102" spans="1:22"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row>
    <row r="103" spans="1:22"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row>
    <row r="104" spans="1:22"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row>
    <row r="105" spans="1:22"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row>
    <row r="106" spans="1:22"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row>
    <row r="107" spans="1:22"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row>
    <row r="108" spans="1:22"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row>
    <row r="109" spans="1:22"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row>
    <row r="110" spans="1:22"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row>
    <row r="111" spans="1:22"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row>
    <row r="112" spans="1:22"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row>
    <row r="113" spans="1:22"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row>
    <row r="114" spans="1:22"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row>
    <row r="115" spans="1:22"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row>
    <row r="116" spans="1:22"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row>
    <row r="117" spans="1:22"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row>
    <row r="118" spans="1:22"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row>
    <row r="119" spans="1:22"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row>
    <row r="120" spans="1:22"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row>
    <row r="121" spans="1:22"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row>
    <row r="122" spans="1:22"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row>
    <row r="123" spans="1:22"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row>
    <row r="124" spans="1:22"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row>
    <row r="125" spans="1:22"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row>
    <row r="126" spans="1:22"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row>
    <row r="127" spans="1:22"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row>
    <row r="128" spans="1:22"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row>
    <row r="129" spans="1:22"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row>
    <row r="130" spans="1:22"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row>
    <row r="131" spans="1:22"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row>
    <row r="132" spans="1:22"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row>
    <row r="133" spans="1:22"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row>
    <row r="134" spans="1:22"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row>
    <row r="135" spans="1:22"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row>
    <row r="136" spans="1:22"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row>
    <row r="137" spans="1:22"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row>
    <row r="138" spans="1:22"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row>
    <row r="139" spans="1:22"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row>
    <row r="140" spans="1:22"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row>
    <row r="141" spans="1:22"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row>
    <row r="142" spans="1:22"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row>
    <row r="143" spans="1:22"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row>
    <row r="144" spans="1:22"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row>
    <row r="145" spans="1:22"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row>
    <row r="146" spans="1:22"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row>
    <row r="147" spans="1:22"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row>
    <row r="148" spans="1:22"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row>
    <row r="149" spans="1:22"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row>
    <row r="150" spans="1:22"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row>
    <row r="151" spans="1:22"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row>
    <row r="152" spans="1:22"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row>
    <row r="153" spans="1:22"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row>
    <row r="154" spans="1:22"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row>
    <row r="155" spans="1:22"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row>
    <row r="156" spans="1:22"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row>
    <row r="157" spans="1:22"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row>
    <row r="158" spans="1:22"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row>
    <row r="159" spans="1:22"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row>
    <row r="160" spans="1:22"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row>
    <row r="161" spans="1:22"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row>
    <row r="162" spans="1:22"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row>
    <row r="163" spans="1:22"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row>
    <row r="164" spans="1:22"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row>
    <row r="165" spans="1:22"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row>
    <row r="166" spans="1:22"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row>
    <row r="167" spans="1:22"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row>
    <row r="168" spans="1:22"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row>
    <row r="169" spans="1:22"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row>
    <row r="170" spans="1:22"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row>
    <row r="171" spans="1:22"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row>
    <row r="172" spans="1:22"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row>
    <row r="173" spans="1:22"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row>
    <row r="174" spans="1:22"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row>
    <row r="175" spans="1:22"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row>
    <row r="176" spans="1:22"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row>
    <row r="177" spans="1:22"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row>
    <row r="178" spans="1:22"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row>
    <row r="179" spans="1:22"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row>
    <row r="180" spans="1:22"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row>
    <row r="181" spans="1:22"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row>
    <row r="182" spans="1:22"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row>
    <row r="183" spans="1:22"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row>
    <row r="184" spans="1:22"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row>
    <row r="185" spans="1:22"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row>
    <row r="186" spans="1:22"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row>
    <row r="187" spans="1:22"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row>
    <row r="188" spans="1:22"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row>
    <row r="189" spans="1:22"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row>
    <row r="190" spans="1:22"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row>
    <row r="191" spans="1:22"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row>
    <row r="192" spans="1:22"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row>
    <row r="193" spans="1:22"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row>
    <row r="194" spans="1:22"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row>
    <row r="195" spans="1:22"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row>
    <row r="196" spans="1:22"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row>
    <row r="197" spans="1:22"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row>
    <row r="198" spans="1:22"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row>
    <row r="199" spans="1:22"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row>
    <row r="200" spans="1:22"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row>
    <row r="201" spans="1:22"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row>
    <row r="202" spans="1:22"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row>
    <row r="203" spans="1:22"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row>
    <row r="204" spans="1:22"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row>
    <row r="205" spans="1:22"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row>
    <row r="206" spans="1:22"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row>
    <row r="207" spans="1:22"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row>
    <row r="208" spans="1:22"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row>
    <row r="209" spans="1:22"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row>
    <row r="210" spans="1:22"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row>
    <row r="211" spans="1:22"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row>
    <row r="212" spans="1:22"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row>
    <row r="213" spans="1:22"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row>
    <row r="214" spans="1:22"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row>
    <row r="215" spans="1:22"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row>
    <row r="216" spans="1:22"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row>
    <row r="217" spans="1:22"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row>
    <row r="218" spans="1:22"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row>
    <row r="219" spans="1:22"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row>
    <row r="220" spans="1:22"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row>
    <row r="221" spans="1:22"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row>
    <row r="222" spans="1:22"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row>
    <row r="223" spans="1:22"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row>
    <row r="224" spans="1:22"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row>
    <row r="225" spans="1:22"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row>
    <row r="226" spans="1:22"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row>
    <row r="227" spans="1:22"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row>
    <row r="228" spans="1:22"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row>
    <row r="229" spans="1:22"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row>
    <row r="230" spans="1:22"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row>
    <row r="231" spans="1:22"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row>
    <row r="232" spans="1:22"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row>
    <row r="233" spans="1:22"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row>
    <row r="234" spans="1:22"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row>
    <row r="235" spans="1:22"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row>
    <row r="236" spans="1:22"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row>
    <row r="237" spans="1:22"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row>
    <row r="238" spans="1:22"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row>
    <row r="239" spans="1:22"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row>
    <row r="240" spans="1:22"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row>
    <row r="241" spans="1:22"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row>
    <row r="242" spans="1:22"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row>
    <row r="243" spans="1:22"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row>
    <row r="244" spans="1:22"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row>
    <row r="245" spans="1:22"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row>
    <row r="246" spans="1:22"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row>
    <row r="247" spans="1:22"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row>
    <row r="248" spans="1:22"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row>
    <row r="249" spans="1:22"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row>
    <row r="250" spans="1:22"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row>
    <row r="251" spans="1:22"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row>
    <row r="252" spans="1:22"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row>
    <row r="253" spans="1:22"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row>
    <row r="254" spans="1:22"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row>
    <row r="255" spans="1:22"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row>
    <row r="256" spans="1:22"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row>
    <row r="257" spans="1:22"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row>
    <row r="258" spans="1:22" ht="15.75" customHeight="1"/>
    <row r="259" spans="1:22" ht="15.75" customHeight="1"/>
    <row r="260" spans="1:22" ht="15.75" customHeight="1"/>
    <row r="261" spans="1:22" ht="15.75" customHeight="1"/>
    <row r="262" spans="1:22" ht="15.75" customHeight="1"/>
    <row r="263" spans="1:22" ht="15.75" customHeight="1"/>
    <row r="264" spans="1:22" ht="15.75" customHeight="1"/>
    <row r="265" spans="1:22" ht="15.75" customHeight="1"/>
    <row r="266" spans="1:22" ht="15.75" customHeight="1"/>
    <row r="267" spans="1:22" ht="15.75" customHeight="1"/>
    <row r="268" spans="1:22" ht="15.75" customHeight="1"/>
    <row r="269" spans="1:22" ht="15.75" customHeight="1"/>
    <row r="270" spans="1:22" ht="15.75" customHeight="1"/>
    <row r="271" spans="1:22" ht="15.75" customHeight="1"/>
    <row r="272" spans="1:2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abSelected="1" topLeftCell="C24" workbookViewId="0">
      <selection activeCell="N33" sqref="N33"/>
    </sheetView>
  </sheetViews>
  <sheetFormatPr baseColWidth="10" defaultColWidth="12.625" defaultRowHeight="15" customHeight="1"/>
  <cols>
    <col min="1" max="1" width="7.375" customWidth="1"/>
    <col min="2" max="2" width="26.375" customWidth="1"/>
    <col min="3" max="13" width="13.625" customWidth="1"/>
    <col min="14" max="26" width="9.375" customWidth="1"/>
  </cols>
  <sheetData>
    <row r="1" spans="1:26" ht="30" customHeight="1">
      <c r="A1" s="345"/>
      <c r="B1" s="334"/>
      <c r="C1" s="346" t="s">
        <v>0</v>
      </c>
      <c r="D1" s="347"/>
      <c r="E1" s="347"/>
      <c r="F1" s="347"/>
      <c r="G1" s="347"/>
      <c r="H1" s="347"/>
      <c r="I1" s="347"/>
      <c r="J1" s="347"/>
      <c r="K1" s="347"/>
      <c r="L1" s="347"/>
      <c r="M1" s="348"/>
      <c r="N1" s="1"/>
      <c r="O1" s="1"/>
      <c r="P1" s="1"/>
      <c r="Q1" s="1"/>
      <c r="R1" s="1"/>
      <c r="S1" s="1"/>
      <c r="T1" s="1"/>
      <c r="U1" s="1"/>
      <c r="V1" s="1"/>
      <c r="W1" s="1"/>
      <c r="X1" s="1"/>
      <c r="Y1" s="1"/>
      <c r="Z1" s="1"/>
    </row>
    <row r="2" spans="1:26" ht="30" customHeight="1">
      <c r="A2" s="335"/>
      <c r="B2" s="336"/>
      <c r="C2" s="346" t="s">
        <v>1</v>
      </c>
      <c r="D2" s="347"/>
      <c r="E2" s="347"/>
      <c r="F2" s="347"/>
      <c r="G2" s="347"/>
      <c r="H2" s="347"/>
      <c r="I2" s="347"/>
      <c r="J2" s="347"/>
      <c r="K2" s="347"/>
      <c r="L2" s="347"/>
      <c r="M2" s="348"/>
      <c r="N2" s="1"/>
      <c r="O2" s="1"/>
      <c r="P2" s="1"/>
      <c r="Q2" s="1"/>
      <c r="R2" s="1"/>
      <c r="S2" s="1"/>
      <c r="T2" s="1"/>
      <c r="U2" s="1"/>
      <c r="V2" s="1"/>
      <c r="W2" s="1"/>
      <c r="X2" s="1"/>
      <c r="Y2" s="1"/>
      <c r="Z2" s="1"/>
    </row>
    <row r="3" spans="1:26" ht="30" customHeight="1">
      <c r="A3" s="335"/>
      <c r="B3" s="336"/>
      <c r="C3" s="346" t="s">
        <v>45</v>
      </c>
      <c r="D3" s="347"/>
      <c r="E3" s="347"/>
      <c r="F3" s="347"/>
      <c r="G3" s="347"/>
      <c r="H3" s="347"/>
      <c r="I3" s="347"/>
      <c r="J3" s="347"/>
      <c r="K3" s="347"/>
      <c r="L3" s="347"/>
      <c r="M3" s="348"/>
      <c r="N3" s="1"/>
      <c r="O3" s="1"/>
      <c r="P3" s="1"/>
      <c r="Q3" s="1"/>
      <c r="R3" s="1"/>
      <c r="S3" s="1"/>
      <c r="T3" s="1"/>
      <c r="U3" s="1"/>
      <c r="V3" s="1"/>
      <c r="W3" s="1"/>
      <c r="X3" s="1"/>
      <c r="Y3" s="1"/>
      <c r="Z3" s="1"/>
    </row>
    <row r="4" spans="1:26" ht="30" customHeight="1">
      <c r="A4" s="337"/>
      <c r="B4" s="338"/>
      <c r="C4" s="349" t="s">
        <v>2</v>
      </c>
      <c r="D4" s="347"/>
      <c r="E4" s="347"/>
      <c r="F4" s="348"/>
      <c r="G4" s="349" t="s">
        <v>3</v>
      </c>
      <c r="H4" s="347"/>
      <c r="I4" s="347"/>
      <c r="J4" s="347"/>
      <c r="K4" s="347"/>
      <c r="L4" s="347"/>
      <c r="M4" s="348"/>
      <c r="N4" s="1"/>
      <c r="O4" s="1"/>
      <c r="P4" s="1"/>
      <c r="Q4" s="1"/>
      <c r="R4" s="1"/>
      <c r="S4" s="1"/>
      <c r="T4" s="1"/>
      <c r="U4" s="1"/>
      <c r="V4" s="1"/>
      <c r="W4" s="1"/>
      <c r="X4" s="1"/>
      <c r="Y4" s="1"/>
      <c r="Z4" s="1"/>
    </row>
    <row r="5" spans="1:26" ht="30" customHeight="1">
      <c r="A5" s="1"/>
      <c r="B5" s="1"/>
      <c r="C5" s="1"/>
      <c r="D5" s="1"/>
      <c r="E5" s="1"/>
      <c r="F5" s="1"/>
      <c r="G5" s="1"/>
      <c r="H5" s="1"/>
      <c r="I5" s="1"/>
      <c r="J5" s="1"/>
      <c r="K5" s="1"/>
      <c r="L5" s="1"/>
      <c r="M5" s="1"/>
      <c r="N5" s="1"/>
      <c r="O5" s="1"/>
      <c r="P5" s="1"/>
      <c r="Q5" s="1"/>
      <c r="R5" s="1"/>
      <c r="S5" s="1"/>
      <c r="T5" s="1"/>
      <c r="U5" s="1"/>
      <c r="V5" s="1"/>
      <c r="W5" s="1"/>
      <c r="X5" s="1"/>
      <c r="Y5" s="1"/>
      <c r="Z5" s="1"/>
    </row>
    <row r="6" spans="1:26" ht="30" customHeight="1">
      <c r="A6" s="346" t="s">
        <v>4</v>
      </c>
      <c r="B6" s="348"/>
      <c r="C6" s="346" t="s">
        <v>5</v>
      </c>
      <c r="D6" s="347"/>
      <c r="E6" s="348"/>
      <c r="F6" s="1"/>
      <c r="G6" s="1"/>
      <c r="H6" s="1"/>
      <c r="I6" s="1"/>
      <c r="J6" s="1"/>
      <c r="K6" s="1"/>
      <c r="L6" s="1"/>
      <c r="M6" s="1"/>
      <c r="N6" s="2"/>
      <c r="O6" s="2"/>
      <c r="P6" s="2"/>
      <c r="Q6" s="2"/>
      <c r="R6" s="2"/>
      <c r="S6" s="2"/>
      <c r="T6" s="2"/>
      <c r="U6" s="2"/>
      <c r="V6" s="2"/>
      <c r="W6" s="2"/>
      <c r="X6" s="2"/>
      <c r="Y6" s="2"/>
      <c r="Z6" s="2"/>
    </row>
    <row r="7" spans="1:26" ht="30" customHeight="1">
      <c r="A7" s="346" t="s">
        <v>6</v>
      </c>
      <c r="B7" s="348"/>
      <c r="C7" s="346" t="s">
        <v>7</v>
      </c>
      <c r="D7" s="347"/>
      <c r="E7" s="348"/>
      <c r="F7" s="1"/>
      <c r="G7" s="1"/>
      <c r="H7" s="1"/>
      <c r="I7" s="1"/>
      <c r="J7" s="1"/>
      <c r="K7" s="1"/>
      <c r="L7" s="1"/>
      <c r="M7" s="1"/>
      <c r="N7" s="2"/>
      <c r="O7" s="2"/>
      <c r="P7" s="2"/>
      <c r="Q7" s="2"/>
      <c r="R7" s="2"/>
      <c r="S7" s="2"/>
      <c r="T7" s="2"/>
      <c r="U7" s="2"/>
      <c r="V7" s="2"/>
      <c r="W7" s="2"/>
      <c r="X7" s="2"/>
      <c r="Y7" s="2"/>
      <c r="Z7" s="2"/>
    </row>
    <row r="8" spans="1:26" ht="30" customHeight="1">
      <c r="A8" s="1"/>
      <c r="B8" s="1"/>
      <c r="C8" s="1"/>
      <c r="D8" s="1"/>
      <c r="E8" s="1"/>
      <c r="F8" s="1"/>
      <c r="G8" s="1"/>
      <c r="H8" s="1"/>
      <c r="I8" s="1"/>
      <c r="J8" s="1"/>
      <c r="K8" s="1"/>
      <c r="L8" s="1"/>
      <c r="M8" s="1"/>
      <c r="N8" s="2"/>
      <c r="O8" s="2"/>
      <c r="P8" s="2"/>
      <c r="Q8" s="2"/>
      <c r="R8" s="2"/>
      <c r="S8" s="2"/>
      <c r="T8" s="2"/>
      <c r="U8" s="2"/>
      <c r="V8" s="2"/>
      <c r="W8" s="2"/>
      <c r="X8" s="2"/>
      <c r="Y8" s="2"/>
      <c r="Z8" s="2"/>
    </row>
    <row r="9" spans="1:26" ht="30" customHeight="1">
      <c r="A9" s="362" t="s">
        <v>46</v>
      </c>
      <c r="B9" s="347"/>
      <c r="C9" s="347"/>
      <c r="D9" s="347"/>
      <c r="E9" s="347"/>
      <c r="F9" s="347"/>
      <c r="G9" s="347"/>
      <c r="H9" s="347"/>
      <c r="I9" s="347"/>
      <c r="J9" s="348"/>
      <c r="K9" s="363" t="s">
        <v>47</v>
      </c>
      <c r="L9" s="347"/>
      <c r="M9" s="348"/>
      <c r="N9" s="18"/>
      <c r="O9" s="18"/>
      <c r="P9" s="18"/>
      <c r="Q9" s="18"/>
      <c r="R9" s="18"/>
      <c r="S9" s="18"/>
      <c r="T9" s="18"/>
      <c r="U9" s="18"/>
      <c r="V9" s="18"/>
      <c r="W9" s="18"/>
      <c r="X9" s="18"/>
      <c r="Y9" s="18"/>
      <c r="Z9" s="18"/>
    </row>
    <row r="10" spans="1:26" ht="38.25" customHeight="1">
      <c r="A10" s="19" t="s">
        <v>9</v>
      </c>
      <c r="B10" s="19" t="s">
        <v>13</v>
      </c>
      <c r="C10" s="19" t="s">
        <v>48</v>
      </c>
      <c r="D10" s="19" t="s">
        <v>49</v>
      </c>
      <c r="E10" s="19" t="s">
        <v>50</v>
      </c>
      <c r="F10" s="19" t="s">
        <v>51</v>
      </c>
      <c r="G10" s="19" t="s">
        <v>52</v>
      </c>
      <c r="H10" s="19" t="s">
        <v>53</v>
      </c>
      <c r="I10" s="19" t="s">
        <v>54</v>
      </c>
      <c r="J10" s="19" t="s">
        <v>55</v>
      </c>
      <c r="K10" s="20" t="s">
        <v>56</v>
      </c>
      <c r="L10" s="20" t="s">
        <v>57</v>
      </c>
      <c r="M10" s="20" t="s">
        <v>58</v>
      </c>
      <c r="N10" s="18"/>
      <c r="O10" s="18"/>
      <c r="P10" s="18"/>
      <c r="Q10" s="18"/>
      <c r="R10" s="18"/>
      <c r="S10" s="18"/>
      <c r="T10" s="18"/>
      <c r="U10" s="18"/>
      <c r="V10" s="18"/>
      <c r="W10" s="18"/>
      <c r="X10" s="18"/>
      <c r="Y10" s="18"/>
      <c r="Z10" s="18"/>
    </row>
    <row r="11" spans="1:26" ht="74.25" customHeight="1">
      <c r="A11" s="21">
        <v>1</v>
      </c>
      <c r="B11" s="310" t="str">
        <f>+'1'!E8</f>
        <v>Cumplir el 100 % de las metas establecidas en los planes definidos
(PIC, Plan Anual de Vacantes; Plan de Previsión de Recursos Humanos, plan de bienestar social y mejoramiento del clima institucional, plan de incentivos)</v>
      </c>
      <c r="C11" s="22" t="s">
        <v>59</v>
      </c>
      <c r="D11" s="23" t="s">
        <v>60</v>
      </c>
      <c r="E11" s="24">
        <v>1</v>
      </c>
      <c r="F11" s="24" t="s">
        <v>61</v>
      </c>
      <c r="G11" s="24" t="s">
        <v>61</v>
      </c>
      <c r="H11" s="24" t="s">
        <v>61</v>
      </c>
      <c r="I11" s="24" t="s">
        <v>61</v>
      </c>
      <c r="J11" s="24">
        <v>0.9</v>
      </c>
      <c r="K11" s="24">
        <f>+'Sección 1. Metas - Magnitud'!U14</f>
        <v>1</v>
      </c>
      <c r="L11" s="24">
        <f>+IFERROR(AVERAGE(I11,K11),)</f>
        <v>1</v>
      </c>
      <c r="M11" s="24">
        <f>+L11/E11</f>
        <v>1</v>
      </c>
      <c r="N11" s="25"/>
      <c r="O11" s="25"/>
      <c r="P11" s="25"/>
      <c r="Q11" s="25"/>
      <c r="R11" s="25"/>
      <c r="S11" s="25"/>
      <c r="T11" s="25"/>
      <c r="U11" s="25"/>
      <c r="V11" s="25"/>
      <c r="W11" s="25"/>
      <c r="X11" s="25"/>
      <c r="Y11" s="25"/>
      <c r="Z11" s="25"/>
    </row>
    <row r="12" spans="1:26" ht="89.25" customHeight="1">
      <c r="A12" s="21">
        <v>2</v>
      </c>
      <c r="B12" s="310" t="str">
        <f>+'2'!E8</f>
        <v>Obtener el 70% porciento de aprendizaje efectivo en las capacitaciones internas de acuerdo con los resultado de las evaluaciones diagnósticas y finales aplicadas a los a los colaboradores de la SDM que participaron en la capacitación/socialización</v>
      </c>
      <c r="C12" s="22" t="s">
        <v>59</v>
      </c>
      <c r="D12" s="23" t="s">
        <v>60</v>
      </c>
      <c r="E12" s="24">
        <v>0.8</v>
      </c>
      <c r="F12" s="24" t="s">
        <v>61</v>
      </c>
      <c r="G12" s="24" t="s">
        <v>61</v>
      </c>
      <c r="H12" s="24" t="s">
        <v>61</v>
      </c>
      <c r="I12" s="24" t="s">
        <v>61</v>
      </c>
      <c r="J12" s="24">
        <v>0.8</v>
      </c>
      <c r="K12" s="24">
        <f>+'Sección 1. Metas - Magnitud'!U17</f>
        <v>0.89285714285714279</v>
      </c>
      <c r="L12" s="24">
        <f>+IFERROR(AVERAGE(I12,K12),)</f>
        <v>0.89285714285714279</v>
      </c>
      <c r="M12" s="304">
        <f>+L12/E12</f>
        <v>1.1160714285714284</v>
      </c>
      <c r="N12" s="25"/>
      <c r="O12" s="25"/>
      <c r="P12" s="25"/>
      <c r="Q12" s="25"/>
      <c r="R12" s="25"/>
      <c r="S12" s="25"/>
      <c r="T12" s="25"/>
      <c r="U12" s="25"/>
      <c r="V12" s="25"/>
      <c r="W12" s="25"/>
      <c r="X12" s="25"/>
      <c r="Y12" s="25"/>
      <c r="Z12" s="25"/>
    </row>
    <row r="13" spans="1:26" ht="85.5" customHeight="1">
      <c r="A13" s="21">
        <v>3</v>
      </c>
      <c r="B13" s="310" t="str">
        <f>+'3'!E8</f>
        <v>Obtener el 80% porciento de satisfacción en las capacitaciones interinstitucionales de acuerdo con los Resultados de las encuestas aplicadas a los colaboradores de la SDM que participaron en la capacitación</v>
      </c>
      <c r="C13" s="22" t="s">
        <v>59</v>
      </c>
      <c r="D13" s="23" t="s">
        <v>60</v>
      </c>
      <c r="E13" s="24">
        <v>0.8</v>
      </c>
      <c r="F13" s="24" t="s">
        <v>61</v>
      </c>
      <c r="G13" s="24" t="s">
        <v>61</v>
      </c>
      <c r="H13" s="24" t="s">
        <v>61</v>
      </c>
      <c r="I13" s="24" t="s">
        <v>61</v>
      </c>
      <c r="J13" s="24">
        <v>0.8</v>
      </c>
      <c r="K13" s="24">
        <f>+'Sección 1. Metas - Magnitud'!U20</f>
        <v>0.87499999999999989</v>
      </c>
      <c r="L13" s="24">
        <f t="shared" ref="L13:L36" si="0">+IFERROR(AVERAGE(I13,K13),)</f>
        <v>0.87499999999999989</v>
      </c>
      <c r="M13" s="304">
        <f t="shared" ref="M13:M23" si="1">+L13/E13</f>
        <v>1.0937499999999998</v>
      </c>
      <c r="N13" s="25"/>
      <c r="O13" s="25"/>
      <c r="P13" s="25"/>
      <c r="Q13" s="25"/>
      <c r="R13" s="25"/>
      <c r="S13" s="25"/>
      <c r="T13" s="25"/>
      <c r="U13" s="25"/>
      <c r="V13" s="25"/>
      <c r="W13" s="25"/>
      <c r="X13" s="25"/>
      <c r="Y13" s="25"/>
      <c r="Z13" s="25"/>
    </row>
    <row r="14" spans="1:26" ht="60" customHeight="1">
      <c r="A14" s="21">
        <v>4</v>
      </c>
      <c r="B14" s="310" t="str">
        <f>+'4'!E8</f>
        <v>Actualizar el 100 % del estado de las vacantes cargadas en la Oferta Pública de Empleos- OPEC</v>
      </c>
      <c r="C14" s="22" t="s">
        <v>59</v>
      </c>
      <c r="D14" s="23" t="s">
        <v>60</v>
      </c>
      <c r="E14" s="24">
        <v>1</v>
      </c>
      <c r="F14" s="24" t="s">
        <v>61</v>
      </c>
      <c r="G14" s="24" t="s">
        <v>61</v>
      </c>
      <c r="H14" s="24" t="s">
        <v>61</v>
      </c>
      <c r="I14" s="24" t="s">
        <v>61</v>
      </c>
      <c r="J14" s="24">
        <v>1</v>
      </c>
      <c r="K14" s="24">
        <f>+'Sección 1. Metas - Magnitud'!U23</f>
        <v>1</v>
      </c>
      <c r="L14" s="24">
        <f t="shared" si="0"/>
        <v>1</v>
      </c>
      <c r="M14" s="24">
        <f t="shared" si="1"/>
        <v>1</v>
      </c>
      <c r="N14" s="25"/>
      <c r="O14" s="25"/>
      <c r="P14" s="25"/>
      <c r="Q14" s="25"/>
      <c r="R14" s="25"/>
      <c r="S14" s="25"/>
      <c r="T14" s="25"/>
      <c r="U14" s="25"/>
      <c r="V14" s="25"/>
      <c r="W14" s="25"/>
      <c r="X14" s="25"/>
      <c r="Y14" s="25"/>
      <c r="Z14" s="25"/>
    </row>
    <row r="15" spans="1:26" ht="60" customHeight="1">
      <c r="A15" s="21">
        <v>5</v>
      </c>
      <c r="B15" s="310" t="str">
        <f>+'5'!E8</f>
        <v>Actualizar el 100 % de la base de datos de la planta de personal, identificando las vacantes definitivas y/o temporales y su correspondiente provision en los casos que proceda</v>
      </c>
      <c r="C15" s="22" t="s">
        <v>59</v>
      </c>
      <c r="D15" s="23" t="s">
        <v>60</v>
      </c>
      <c r="E15" s="24">
        <v>1</v>
      </c>
      <c r="F15" s="24" t="s">
        <v>61</v>
      </c>
      <c r="G15" s="24" t="s">
        <v>61</v>
      </c>
      <c r="H15" s="24" t="s">
        <v>61</v>
      </c>
      <c r="I15" s="24" t="s">
        <v>61</v>
      </c>
      <c r="J15" s="24">
        <v>1</v>
      </c>
      <c r="K15" s="24">
        <f>+'Sección 1. Metas - Magnitud'!U26</f>
        <v>1</v>
      </c>
      <c r="L15" s="24">
        <f t="shared" si="0"/>
        <v>1</v>
      </c>
      <c r="M15" s="24">
        <f t="shared" si="1"/>
        <v>1</v>
      </c>
      <c r="N15" s="25"/>
      <c r="O15" s="25"/>
      <c r="P15" s="25"/>
      <c r="Q15" s="25"/>
      <c r="R15" s="25"/>
      <c r="S15" s="25"/>
      <c r="T15" s="25"/>
      <c r="U15" s="25"/>
      <c r="V15" s="25"/>
      <c r="W15" s="25"/>
      <c r="X15" s="25"/>
      <c r="Y15" s="25"/>
      <c r="Z15" s="25"/>
    </row>
    <row r="16" spans="1:26" ht="60" customHeight="1">
      <c r="A16" s="21">
        <v>6</v>
      </c>
      <c r="B16" s="310" t="str">
        <f>+'6'!E8</f>
        <v>Obtener el 80% porciento de satisfacción de los funcionarios en las actividades desarrolladas en el Plan de bienestar social y mejoramiento del Clima institucional</v>
      </c>
      <c r="C16" s="22" t="s">
        <v>59</v>
      </c>
      <c r="D16" s="23" t="s">
        <v>60</v>
      </c>
      <c r="E16" s="24">
        <v>0.8</v>
      </c>
      <c r="F16" s="24" t="s">
        <v>61</v>
      </c>
      <c r="G16" s="24" t="s">
        <v>61</v>
      </c>
      <c r="H16" s="24" t="s">
        <v>61</v>
      </c>
      <c r="I16" s="24" t="s">
        <v>61</v>
      </c>
      <c r="J16" s="24">
        <v>0.8</v>
      </c>
      <c r="K16" s="24">
        <f>+'Sección 1. Metas - Magnitud'!U29</f>
        <v>0.9338749999999999</v>
      </c>
      <c r="L16" s="24">
        <f t="shared" si="0"/>
        <v>0.9338749999999999</v>
      </c>
      <c r="M16" s="304">
        <f t="shared" si="1"/>
        <v>1.1673437499999999</v>
      </c>
      <c r="N16" s="25"/>
      <c r="O16" s="25"/>
      <c r="P16" s="25"/>
      <c r="Q16" s="25"/>
      <c r="R16" s="25"/>
      <c r="S16" s="25"/>
      <c r="T16" s="25"/>
      <c r="U16" s="25"/>
      <c r="V16" s="25"/>
      <c r="W16" s="25"/>
      <c r="X16" s="25"/>
      <c r="Y16" s="25"/>
      <c r="Z16" s="25"/>
    </row>
    <row r="17" spans="1:26" ht="60" customHeight="1">
      <c r="A17" s="21">
        <v>7</v>
      </c>
      <c r="B17" s="310" t="str">
        <f>+'7'!E8</f>
        <v>Obtener el 100 % de satisfacción de los funcionarios con los incentivos otorgados</v>
      </c>
      <c r="C17" s="22" t="s">
        <v>59</v>
      </c>
      <c r="D17" s="23" t="s">
        <v>60</v>
      </c>
      <c r="E17" s="24">
        <v>0.9</v>
      </c>
      <c r="F17" s="24" t="s">
        <v>61</v>
      </c>
      <c r="G17" s="24" t="s">
        <v>61</v>
      </c>
      <c r="H17" s="24" t="s">
        <v>61</v>
      </c>
      <c r="I17" s="24" t="s">
        <v>61</v>
      </c>
      <c r="J17" s="24">
        <v>0.9</v>
      </c>
      <c r="K17" s="24">
        <f>+'Sección 1. Metas - Magnitud'!U32</f>
        <v>0.56000000000000005</v>
      </c>
      <c r="L17" s="24">
        <f t="shared" si="0"/>
        <v>0.56000000000000005</v>
      </c>
      <c r="M17" s="305">
        <f t="shared" si="1"/>
        <v>0.62222222222222223</v>
      </c>
      <c r="N17" s="25"/>
      <c r="O17" s="25"/>
      <c r="P17" s="25"/>
      <c r="Q17" s="25"/>
      <c r="R17" s="25"/>
      <c r="S17" s="25"/>
      <c r="T17" s="25"/>
      <c r="U17" s="25"/>
      <c r="V17" s="25"/>
      <c r="W17" s="25"/>
      <c r="X17" s="25"/>
      <c r="Y17" s="25"/>
      <c r="Z17" s="25"/>
    </row>
    <row r="18" spans="1:26" ht="60" customHeight="1">
      <c r="A18" s="21">
        <v>8</v>
      </c>
      <c r="B18" s="310" t="str">
        <f>+'8'!E8</f>
        <v>Cumplir el 80 % a los criterios de estructura para el Sistema de gestión de Seguridad y Salud en el Trabajo.</v>
      </c>
      <c r="C18" s="22" t="s">
        <v>59</v>
      </c>
      <c r="D18" s="23" t="s">
        <v>60</v>
      </c>
      <c r="E18" s="24">
        <v>0.8</v>
      </c>
      <c r="F18" s="24" t="s">
        <v>61</v>
      </c>
      <c r="G18" s="24" t="s">
        <v>61</v>
      </c>
      <c r="H18" s="24" t="s">
        <v>61</v>
      </c>
      <c r="I18" s="24" t="s">
        <v>61</v>
      </c>
      <c r="J18" s="24">
        <v>0.8</v>
      </c>
      <c r="K18" s="24">
        <f>+'Sección 1. Metas - Magnitud'!U35</f>
        <v>1</v>
      </c>
      <c r="L18" s="24">
        <f t="shared" si="0"/>
        <v>1</v>
      </c>
      <c r="M18" s="304">
        <f t="shared" si="1"/>
        <v>1.25</v>
      </c>
      <c r="N18" s="25"/>
      <c r="O18" s="25"/>
      <c r="P18" s="25"/>
      <c r="Q18" s="25"/>
      <c r="R18" s="25"/>
      <c r="S18" s="25"/>
      <c r="T18" s="25"/>
      <c r="U18" s="25"/>
      <c r="V18" s="25"/>
      <c r="W18" s="25"/>
      <c r="X18" s="25"/>
      <c r="Y18" s="25"/>
      <c r="Z18" s="25"/>
    </row>
    <row r="19" spans="1:26" ht="60" customHeight="1">
      <c r="A19" s="21">
        <v>9</v>
      </c>
      <c r="B19" s="310" t="str">
        <f>+'9'!E8</f>
        <v>Cumplir el 85 % de los requisitos mínimos de la Resolución 0312 de 2019 del SG SST en la entidad.</v>
      </c>
      <c r="C19" s="22" t="s">
        <v>59</v>
      </c>
      <c r="D19" s="23" t="s">
        <v>60</v>
      </c>
      <c r="E19" s="24">
        <v>0.85</v>
      </c>
      <c r="F19" s="24" t="s">
        <v>61</v>
      </c>
      <c r="G19" s="24" t="s">
        <v>61</v>
      </c>
      <c r="H19" s="24" t="s">
        <v>61</v>
      </c>
      <c r="I19" s="24" t="s">
        <v>61</v>
      </c>
      <c r="J19" s="24">
        <v>0.85</v>
      </c>
      <c r="K19" s="24">
        <f>+'Sección 1. Metas - Magnitud'!U38</f>
        <v>1</v>
      </c>
      <c r="L19" s="24">
        <f t="shared" si="0"/>
        <v>1</v>
      </c>
      <c r="M19" s="304">
        <f t="shared" si="1"/>
        <v>1.1764705882352942</v>
      </c>
      <c r="N19" s="25"/>
      <c r="O19" s="25"/>
      <c r="P19" s="25"/>
      <c r="Q19" s="25"/>
      <c r="R19" s="25"/>
      <c r="S19" s="25"/>
      <c r="T19" s="25"/>
      <c r="U19" s="25"/>
      <c r="V19" s="25"/>
      <c r="W19" s="25"/>
      <c r="X19" s="25"/>
      <c r="Y19" s="25"/>
      <c r="Z19" s="25"/>
    </row>
    <row r="20" spans="1:26" ht="60" customHeight="1">
      <c r="A20" s="21">
        <v>10</v>
      </c>
      <c r="B20" s="310" t="str">
        <f>+'10'!E8</f>
        <v>Ejecutar el 80%  del Plan de Trabajo Anual del SG SST</v>
      </c>
      <c r="C20" s="22" t="s">
        <v>59</v>
      </c>
      <c r="D20" s="23" t="s">
        <v>60</v>
      </c>
      <c r="E20" s="24">
        <v>0.8</v>
      </c>
      <c r="F20" s="24" t="s">
        <v>61</v>
      </c>
      <c r="G20" s="24" t="s">
        <v>61</v>
      </c>
      <c r="H20" s="24" t="s">
        <v>61</v>
      </c>
      <c r="I20" s="24" t="s">
        <v>61</v>
      </c>
      <c r="J20" s="24">
        <v>0.8</v>
      </c>
      <c r="K20" s="24">
        <f>+'Sección 1. Metas - Magnitud'!U41</f>
        <v>1</v>
      </c>
      <c r="L20" s="24">
        <f t="shared" si="0"/>
        <v>1</v>
      </c>
      <c r="M20" s="304">
        <f t="shared" si="1"/>
        <v>1.25</v>
      </c>
      <c r="N20" s="25"/>
      <c r="O20" s="25"/>
      <c r="P20" s="25"/>
      <c r="Q20" s="25"/>
      <c r="R20" s="25"/>
      <c r="S20" s="25"/>
      <c r="T20" s="25"/>
      <c r="U20" s="25"/>
      <c r="V20" s="25"/>
      <c r="W20" s="25"/>
      <c r="X20" s="25"/>
      <c r="Y20" s="25"/>
      <c r="Z20" s="25"/>
    </row>
    <row r="21" spans="1:26" ht="60" customHeight="1">
      <c r="A21" s="21">
        <v>11</v>
      </c>
      <c r="B21" s="310" t="str">
        <f>+'11'!E8</f>
        <v>Ejecutar el 80 porciento del plan de capacitación.</v>
      </c>
      <c r="C21" s="22" t="s">
        <v>59</v>
      </c>
      <c r="D21" s="23" t="s">
        <v>60</v>
      </c>
      <c r="E21" s="24">
        <v>0.8</v>
      </c>
      <c r="F21" s="24" t="s">
        <v>61</v>
      </c>
      <c r="G21" s="24" t="s">
        <v>61</v>
      </c>
      <c r="H21" s="24" t="s">
        <v>61</v>
      </c>
      <c r="I21" s="24" t="s">
        <v>61</v>
      </c>
      <c r="J21" s="24">
        <v>0.8</v>
      </c>
      <c r="K21" s="24">
        <f>+'Sección 1. Metas - Magnitud'!U44</f>
        <v>1</v>
      </c>
      <c r="L21" s="24">
        <f t="shared" si="0"/>
        <v>1</v>
      </c>
      <c r="M21" s="304">
        <f t="shared" si="1"/>
        <v>1.25</v>
      </c>
      <c r="N21" s="25"/>
      <c r="O21" s="25"/>
      <c r="P21" s="25"/>
      <c r="Q21" s="25"/>
      <c r="R21" s="25"/>
      <c r="S21" s="25"/>
      <c r="T21" s="25"/>
      <c r="U21" s="25"/>
      <c r="V21" s="25"/>
      <c r="W21" s="25"/>
      <c r="X21" s="25"/>
      <c r="Y21" s="25"/>
      <c r="Z21" s="25"/>
    </row>
    <row r="22" spans="1:26" ht="60" customHeight="1">
      <c r="A22" s="21">
        <v>12</v>
      </c>
      <c r="B22" s="310" t="str">
        <f>'12'!E8</f>
        <v>Alcanzar el 70% porciento de cobertura de las condiciones de salud de los colaboradores de la entidad.</v>
      </c>
      <c r="C22" s="22" t="s">
        <v>59</v>
      </c>
      <c r="D22" s="23" t="s">
        <v>60</v>
      </c>
      <c r="E22" s="24">
        <v>0.7</v>
      </c>
      <c r="F22" s="24" t="s">
        <v>61</v>
      </c>
      <c r="G22" s="24" t="s">
        <v>61</v>
      </c>
      <c r="H22" s="24" t="s">
        <v>61</v>
      </c>
      <c r="I22" s="24" t="s">
        <v>61</v>
      </c>
      <c r="J22" s="24">
        <v>0.7</v>
      </c>
      <c r="K22" s="24">
        <f>+'Sección 1. Metas - Magnitud'!U47</f>
        <v>1</v>
      </c>
      <c r="L22" s="24">
        <f t="shared" si="0"/>
        <v>1</v>
      </c>
      <c r="M22" s="304">
        <f t="shared" si="1"/>
        <v>1.4285714285714286</v>
      </c>
      <c r="N22" s="25"/>
      <c r="O22" s="25"/>
      <c r="P22" s="25"/>
      <c r="Q22" s="25"/>
      <c r="R22" s="25"/>
      <c r="S22" s="25"/>
      <c r="T22" s="25"/>
      <c r="U22" s="25"/>
      <c r="V22" s="25"/>
      <c r="W22" s="25"/>
      <c r="X22" s="25"/>
      <c r="Y22" s="25"/>
      <c r="Z22" s="25"/>
    </row>
    <row r="23" spans="1:26" ht="60" customHeight="1">
      <c r="A23" s="21">
        <v>13</v>
      </c>
      <c r="B23" s="310" t="str">
        <f>'13'!E8</f>
        <v>Alcanzar el 60% porciento de cobertura de los colaboradores de la entidad que estén en riesgo alto.</v>
      </c>
      <c r="C23" s="22" t="s">
        <v>59</v>
      </c>
      <c r="D23" s="23" t="s">
        <v>60</v>
      </c>
      <c r="E23" s="24">
        <v>0.6</v>
      </c>
      <c r="F23" s="24" t="s">
        <v>61</v>
      </c>
      <c r="G23" s="24" t="s">
        <v>61</v>
      </c>
      <c r="H23" s="24" t="s">
        <v>61</v>
      </c>
      <c r="I23" s="24" t="s">
        <v>61</v>
      </c>
      <c r="J23" s="24">
        <v>0.6</v>
      </c>
      <c r="K23" s="24">
        <f>+'Sección 1. Metas - Magnitud'!U50</f>
        <v>1</v>
      </c>
      <c r="L23" s="24">
        <f t="shared" si="0"/>
        <v>1</v>
      </c>
      <c r="M23" s="304">
        <f t="shared" si="1"/>
        <v>1.6666666666666667</v>
      </c>
      <c r="N23" s="25"/>
      <c r="O23" s="25"/>
      <c r="P23" s="25"/>
      <c r="Q23" s="25"/>
      <c r="R23" s="25"/>
      <c r="S23" s="25"/>
      <c r="T23" s="25"/>
      <c r="U23" s="25"/>
      <c r="V23" s="25"/>
      <c r="W23" s="25"/>
      <c r="X23" s="25"/>
      <c r="Y23" s="25"/>
      <c r="Z23" s="25"/>
    </row>
    <row r="24" spans="1:26" ht="60" customHeight="1">
      <c r="A24" s="21">
        <v>14</v>
      </c>
      <c r="B24" s="310" t="str">
        <f>+'14'!E8</f>
        <v>Cumplir el 100%  porciento de las investigaciones oportunas de los accidentes y enfermedades laborales.</v>
      </c>
      <c r="C24" s="22" t="s">
        <v>59</v>
      </c>
      <c r="D24" s="23" t="s">
        <v>60</v>
      </c>
      <c r="E24" s="24">
        <v>1</v>
      </c>
      <c r="F24" s="24" t="s">
        <v>61</v>
      </c>
      <c r="G24" s="24" t="s">
        <v>61</v>
      </c>
      <c r="H24" s="24" t="s">
        <v>61</v>
      </c>
      <c r="I24" s="24" t="s">
        <v>61</v>
      </c>
      <c r="J24" s="24">
        <v>1</v>
      </c>
      <c r="K24" s="24">
        <f>+'Sección 1. Metas - Magnitud'!U53</f>
        <v>1</v>
      </c>
      <c r="L24" s="24">
        <f t="shared" si="0"/>
        <v>1</v>
      </c>
      <c r="M24" s="304">
        <f>+'Sección 1. Metas - Magnitud'!U51/E24</f>
        <v>1</v>
      </c>
      <c r="N24" s="25"/>
      <c r="O24" s="25"/>
      <c r="P24" s="25"/>
      <c r="Q24" s="25"/>
      <c r="R24" s="25"/>
      <c r="S24" s="25"/>
      <c r="T24" s="25"/>
      <c r="U24" s="25"/>
      <c r="V24" s="25"/>
      <c r="W24" s="25"/>
      <c r="X24" s="25"/>
      <c r="Y24" s="25"/>
      <c r="Z24" s="25"/>
    </row>
    <row r="25" spans="1:26" ht="60" customHeight="1">
      <c r="A25" s="21">
        <v>15</v>
      </c>
      <c r="B25" s="310" t="str">
        <f>+'15'!E8</f>
        <v>Cumplir el 80% porciento de los objetivos planteados en seguridad y salud en el trabajo</v>
      </c>
      <c r="C25" s="22" t="s">
        <v>59</v>
      </c>
      <c r="D25" s="23" t="s">
        <v>60</v>
      </c>
      <c r="E25" s="24">
        <v>0.8</v>
      </c>
      <c r="F25" s="24" t="s">
        <v>61</v>
      </c>
      <c r="G25" s="24" t="s">
        <v>61</v>
      </c>
      <c r="H25" s="24" t="s">
        <v>61</v>
      </c>
      <c r="I25" s="24" t="s">
        <v>61</v>
      </c>
      <c r="J25" s="24">
        <v>0.8</v>
      </c>
      <c r="K25" s="24">
        <f>+'Sección 1. Metas - Magnitud'!U56</f>
        <v>1</v>
      </c>
      <c r="L25" s="24">
        <f t="shared" si="0"/>
        <v>1</v>
      </c>
      <c r="M25" s="304">
        <f>+L25/E25</f>
        <v>1.25</v>
      </c>
      <c r="N25" s="25"/>
      <c r="O25" s="25"/>
      <c r="P25" s="25"/>
      <c r="Q25" s="25"/>
      <c r="R25" s="25"/>
      <c r="S25" s="25"/>
      <c r="T25" s="25"/>
      <c r="U25" s="25"/>
      <c r="V25" s="25"/>
      <c r="W25" s="25"/>
      <c r="X25" s="25"/>
      <c r="Y25" s="25"/>
      <c r="Z25" s="25"/>
    </row>
    <row r="26" spans="1:26" ht="60" customHeight="1">
      <c r="A26" s="21">
        <v>16</v>
      </c>
      <c r="B26" s="310" t="str">
        <f>+'16'!E8</f>
        <v>Gestionar el 50% porciento de las acciones de mejora.</v>
      </c>
      <c r="C26" s="22" t="s">
        <v>59</v>
      </c>
      <c r="D26" s="23" t="s">
        <v>60</v>
      </c>
      <c r="E26" s="24">
        <v>0.5</v>
      </c>
      <c r="F26" s="24" t="s">
        <v>61</v>
      </c>
      <c r="G26" s="24" t="s">
        <v>61</v>
      </c>
      <c r="H26" s="24" t="s">
        <v>61</v>
      </c>
      <c r="I26" s="24" t="s">
        <v>61</v>
      </c>
      <c r="J26" s="24">
        <v>0.5</v>
      </c>
      <c r="K26" s="24">
        <f>+'Sección 1. Metas - Magnitud'!U59</f>
        <v>1</v>
      </c>
      <c r="L26" s="24">
        <f t="shared" si="0"/>
        <v>1</v>
      </c>
      <c r="M26" s="305">
        <f>+'Sección 1. Metas - Magnitud'!U57/E26</f>
        <v>1</v>
      </c>
      <c r="N26" s="25"/>
      <c r="O26" s="25"/>
      <c r="P26" s="25"/>
      <c r="Q26" s="25"/>
      <c r="R26" s="25"/>
      <c r="S26" s="25"/>
      <c r="T26" s="25"/>
      <c r="U26" s="25"/>
      <c r="V26" s="25"/>
      <c r="W26" s="25"/>
      <c r="X26" s="25"/>
      <c r="Y26" s="25"/>
      <c r="Z26" s="25"/>
    </row>
    <row r="27" spans="1:26" ht="60" customHeight="1">
      <c r="A27" s="21">
        <v>17</v>
      </c>
      <c r="B27" s="310" t="str">
        <f>+'17'!E8</f>
        <v>Cumplir el 80% porciento de las actividades programadas en los programas de vigilancia epidemiológicos.</v>
      </c>
      <c r="C27" s="22" t="s">
        <v>59</v>
      </c>
      <c r="D27" s="23" t="s">
        <v>60</v>
      </c>
      <c r="E27" s="24">
        <v>0.8</v>
      </c>
      <c r="F27" s="24" t="s">
        <v>61</v>
      </c>
      <c r="G27" s="24" t="s">
        <v>61</v>
      </c>
      <c r="H27" s="24" t="s">
        <v>61</v>
      </c>
      <c r="I27" s="24" t="s">
        <v>61</v>
      </c>
      <c r="J27" s="24">
        <v>0.8</v>
      </c>
      <c r="K27" s="24">
        <f>+'Sección 1. Metas - Magnitud'!U62</f>
        <v>0.99999999999999989</v>
      </c>
      <c r="L27" s="24">
        <f t="shared" si="0"/>
        <v>0.99999999999999989</v>
      </c>
      <c r="M27" s="304">
        <f>+L27/E27</f>
        <v>1.2499999999999998</v>
      </c>
      <c r="N27" s="25"/>
      <c r="O27" s="25"/>
      <c r="P27" s="25"/>
      <c r="Q27" s="25"/>
      <c r="R27" s="25"/>
      <c r="S27" s="25"/>
      <c r="T27" s="25"/>
      <c r="U27" s="25"/>
      <c r="V27" s="25"/>
      <c r="W27" s="25"/>
      <c r="X27" s="25"/>
      <c r="Y27" s="25"/>
      <c r="Z27" s="25"/>
    </row>
    <row r="28" spans="1:26" ht="60" customHeight="1">
      <c r="A28" s="21">
        <v>18</v>
      </c>
      <c r="B28" s="310" t="str">
        <f>+'18'!E8</f>
        <v>Disminuir el 0,08% porciento de accidentes en comparación con el año anterior.</v>
      </c>
      <c r="C28" s="22" t="s">
        <v>59</v>
      </c>
      <c r="D28" s="23" t="s">
        <v>60</v>
      </c>
      <c r="E28" s="26">
        <v>8.0000000000000004E-4</v>
      </c>
      <c r="F28" s="24" t="s">
        <v>61</v>
      </c>
      <c r="G28" s="24" t="s">
        <v>61</v>
      </c>
      <c r="H28" s="24" t="s">
        <v>61</v>
      </c>
      <c r="I28" s="24" t="s">
        <v>61</v>
      </c>
      <c r="J28" s="26">
        <v>8.0000000000000004E-4</v>
      </c>
      <c r="K28" s="24">
        <f>+'Sección 1. Metas - Magnitud'!U65</f>
        <v>0.875</v>
      </c>
      <c r="L28" s="26">
        <f t="shared" si="0"/>
        <v>0.875</v>
      </c>
      <c r="M28" s="24">
        <f>+'Sección 1. Metas - Magnitud'!U63/E28</f>
        <v>0.875</v>
      </c>
      <c r="N28" s="25"/>
      <c r="O28" s="25"/>
      <c r="P28" s="25"/>
      <c r="Q28" s="25"/>
      <c r="R28" s="25"/>
      <c r="S28" s="25"/>
      <c r="T28" s="25"/>
      <c r="U28" s="25"/>
      <c r="V28" s="25"/>
      <c r="W28" s="25"/>
      <c r="X28" s="25"/>
      <c r="Y28" s="25"/>
      <c r="Z28" s="25"/>
    </row>
    <row r="29" spans="1:26" ht="60" customHeight="1">
      <c r="A29" s="21">
        <v>19</v>
      </c>
      <c r="B29" s="310" t="str">
        <f>+'19'!E8</f>
        <v>Disminuir el 1% porciento de días de incapacidad por accidentes de trabajo en comparación con el año anterior.</v>
      </c>
      <c r="C29" s="22" t="s">
        <v>59</v>
      </c>
      <c r="D29" s="23" t="s">
        <v>60</v>
      </c>
      <c r="E29" s="24">
        <v>0.01</v>
      </c>
      <c r="F29" s="24" t="s">
        <v>61</v>
      </c>
      <c r="G29" s="24" t="s">
        <v>61</v>
      </c>
      <c r="H29" s="24" t="s">
        <v>61</v>
      </c>
      <c r="I29" s="24" t="s">
        <v>61</v>
      </c>
      <c r="J29" s="24">
        <v>0.01</v>
      </c>
      <c r="K29" s="24">
        <v>0.5</v>
      </c>
      <c r="L29" s="24">
        <f t="shared" si="0"/>
        <v>0.5</v>
      </c>
      <c r="M29" s="24">
        <v>0.5</v>
      </c>
      <c r="N29" s="25"/>
      <c r="O29" s="25"/>
      <c r="P29" s="25"/>
      <c r="Q29" s="25"/>
      <c r="R29" s="25"/>
      <c r="S29" s="25"/>
      <c r="T29" s="25"/>
      <c r="U29" s="25"/>
      <c r="V29" s="25"/>
      <c r="W29" s="25"/>
      <c r="X29" s="25"/>
      <c r="Y29" s="25"/>
      <c r="Z29" s="25"/>
    </row>
    <row r="30" spans="1:26" ht="60" customHeight="1">
      <c r="A30" s="21">
        <v>20</v>
      </c>
      <c r="B30" s="310" t="str">
        <f>+'20'!E8</f>
        <v>Lograr 0% accidentes de trabajo mortales</v>
      </c>
      <c r="C30" s="22" t="s">
        <v>59</v>
      </c>
      <c r="D30" s="23" t="s">
        <v>60</v>
      </c>
      <c r="E30" s="24">
        <v>0</v>
      </c>
      <c r="F30" s="24" t="s">
        <v>61</v>
      </c>
      <c r="G30" s="24" t="s">
        <v>61</v>
      </c>
      <c r="H30" s="24" t="s">
        <v>61</v>
      </c>
      <c r="I30" s="24" t="s">
        <v>61</v>
      </c>
      <c r="J30" s="24">
        <v>0</v>
      </c>
      <c r="K30" s="24">
        <f>+'Sección 1. Metas - Magnitud'!U71</f>
        <v>1</v>
      </c>
      <c r="L30" s="24">
        <f t="shared" si="0"/>
        <v>1</v>
      </c>
      <c r="M30" s="24">
        <f>IFERROR(+L30/E30,0)</f>
        <v>0</v>
      </c>
      <c r="N30" s="25"/>
      <c r="O30" s="25"/>
      <c r="P30" s="25"/>
      <c r="Q30" s="25"/>
      <c r="R30" s="25"/>
      <c r="S30" s="25"/>
      <c r="T30" s="25"/>
      <c r="U30" s="25"/>
      <c r="V30" s="25"/>
      <c r="W30" s="25"/>
      <c r="X30" s="25"/>
      <c r="Y30" s="25"/>
      <c r="Z30" s="25"/>
    </row>
    <row r="31" spans="1:26" ht="60" customHeight="1">
      <c r="A31" s="21">
        <v>21</v>
      </c>
      <c r="B31" s="311" t="str">
        <f>+'21'!E8</f>
        <v>Disminuir en 0.5% porciento en la aparición de casos por nuevos diagnósticos de enfermedad laboral</v>
      </c>
      <c r="C31" s="306" t="s">
        <v>59</v>
      </c>
      <c r="D31" s="23" t="s">
        <v>60</v>
      </c>
      <c r="E31" s="307">
        <v>5.0000000000000001E-3</v>
      </c>
      <c r="F31" s="305" t="s">
        <v>61</v>
      </c>
      <c r="G31" s="305" t="s">
        <v>61</v>
      </c>
      <c r="H31" s="305" t="s">
        <v>61</v>
      </c>
      <c r="I31" s="305" t="s">
        <v>61</v>
      </c>
      <c r="J31" s="307">
        <v>5.0000000000000001E-3</v>
      </c>
      <c r="K31" s="308">
        <f>+'Sección 1. Metas - Magnitud'!U75</f>
        <v>5.0000000000000001E-4</v>
      </c>
      <c r="L31" s="308">
        <f t="shared" si="0"/>
        <v>5.0000000000000001E-4</v>
      </c>
      <c r="M31" s="304">
        <f>+L31/E31</f>
        <v>0.1</v>
      </c>
      <c r="N31" s="25"/>
      <c r="O31" s="25"/>
      <c r="P31" s="25"/>
      <c r="Q31" s="25"/>
      <c r="R31" s="25"/>
      <c r="S31" s="25"/>
      <c r="T31" s="25"/>
      <c r="U31" s="25"/>
      <c r="V31" s="25"/>
      <c r="W31" s="25"/>
      <c r="X31" s="25"/>
      <c r="Y31" s="25"/>
      <c r="Z31" s="25"/>
    </row>
    <row r="32" spans="1:26" ht="60" customHeight="1">
      <c r="A32" s="21">
        <v>22</v>
      </c>
      <c r="B32" s="310" t="str">
        <f>+'22'!E8</f>
        <v>Disminuir el 1% porciento del número de casos presentados por enfermedad laboral</v>
      </c>
      <c r="C32" s="22" t="s">
        <v>59</v>
      </c>
      <c r="D32" s="23" t="s">
        <v>60</v>
      </c>
      <c r="E32" s="24">
        <v>0.01</v>
      </c>
      <c r="F32" s="24" t="s">
        <v>61</v>
      </c>
      <c r="G32" s="24" t="s">
        <v>61</v>
      </c>
      <c r="H32" s="24" t="s">
        <v>61</v>
      </c>
      <c r="I32" s="24" t="s">
        <v>61</v>
      </c>
      <c r="J32" s="24">
        <v>0.01</v>
      </c>
      <c r="K32" s="27">
        <f>+'Sección 1. Metas - Magnitud'!U75</f>
        <v>5.0000000000000001E-4</v>
      </c>
      <c r="L32" s="27">
        <f t="shared" si="0"/>
        <v>5.0000000000000001E-4</v>
      </c>
      <c r="M32" s="304">
        <f>+L32/E32</f>
        <v>0.05</v>
      </c>
      <c r="N32" s="25"/>
      <c r="O32" s="25"/>
      <c r="P32" s="25"/>
      <c r="Q32" s="25"/>
      <c r="R32" s="25"/>
      <c r="S32" s="25"/>
      <c r="T32" s="25"/>
      <c r="U32" s="25"/>
      <c r="V32" s="25"/>
      <c r="W32" s="25"/>
      <c r="X32" s="25"/>
      <c r="Y32" s="25"/>
      <c r="Z32" s="25"/>
    </row>
    <row r="33" spans="1:26" ht="60" customHeight="1">
      <c r="A33" s="21">
        <v>23</v>
      </c>
      <c r="B33" s="310" t="str">
        <f>'23'!E8</f>
        <v>Disminuir el 0,43% porciento de días de ausentismo</v>
      </c>
      <c r="C33" s="22" t="s">
        <v>59</v>
      </c>
      <c r="D33" s="23" t="s">
        <v>60</v>
      </c>
      <c r="E33" s="26">
        <v>4.3E-3</v>
      </c>
      <c r="F33" s="24" t="s">
        <v>61</v>
      </c>
      <c r="G33" s="24" t="s">
        <v>61</v>
      </c>
      <c r="H33" s="24" t="s">
        <v>61</v>
      </c>
      <c r="I33" s="24" t="s">
        <v>61</v>
      </c>
      <c r="J33" s="26">
        <v>4.3E-3</v>
      </c>
      <c r="K33" s="24">
        <f>+'Sección 1. Metas - Magnitud'!U80</f>
        <v>1</v>
      </c>
      <c r="L33" s="24">
        <f t="shared" si="0"/>
        <v>1</v>
      </c>
      <c r="M33" s="26">
        <f>('Sección 1. Metas - Magnitud'!U78/Anualización!E33)</f>
        <v>1</v>
      </c>
      <c r="N33" s="25"/>
      <c r="O33" s="25"/>
      <c r="P33" s="25"/>
      <c r="Q33" s="25"/>
      <c r="R33" s="25"/>
      <c r="S33" s="25"/>
      <c r="T33" s="25"/>
      <c r="U33" s="25"/>
      <c r="V33" s="25"/>
      <c r="W33" s="25"/>
      <c r="X33" s="25"/>
      <c r="Y33" s="25"/>
      <c r="Z33" s="25"/>
    </row>
    <row r="34" spans="1:26" ht="60" customHeight="1">
      <c r="A34" s="21">
        <v>24</v>
      </c>
      <c r="B34" s="310" t="str">
        <f>+'24'!E8</f>
        <v xml:space="preserve">Adelantar el 100% de las actividades necesarias para realizar la Evaluación de Desempeño Laboral </v>
      </c>
      <c r="C34" s="22" t="str">
        <f>'24'!G15</f>
        <v>Constante</v>
      </c>
      <c r="D34" s="23" t="s">
        <v>60</v>
      </c>
      <c r="E34" s="24">
        <v>1</v>
      </c>
      <c r="F34" s="24" t="s">
        <v>61</v>
      </c>
      <c r="G34" s="24" t="s">
        <v>61</v>
      </c>
      <c r="H34" s="24" t="s">
        <v>61</v>
      </c>
      <c r="I34" s="24">
        <v>1</v>
      </c>
      <c r="J34" s="24">
        <v>1</v>
      </c>
      <c r="K34" s="24">
        <f>+'Sección 1. Metas - Magnitud'!U83</f>
        <v>0.9</v>
      </c>
      <c r="L34" s="24">
        <f t="shared" si="0"/>
        <v>0.95</v>
      </c>
      <c r="M34" s="24">
        <f t="shared" ref="M34:M36" si="2">+L34/E34</f>
        <v>0.95</v>
      </c>
      <c r="N34" s="25"/>
      <c r="O34" s="25"/>
      <c r="P34" s="25"/>
      <c r="Q34" s="25"/>
      <c r="R34" s="25"/>
      <c r="S34" s="25"/>
      <c r="T34" s="25"/>
      <c r="U34" s="25"/>
      <c r="V34" s="25"/>
      <c r="W34" s="25"/>
      <c r="X34" s="25"/>
      <c r="Y34" s="25"/>
      <c r="Z34" s="25"/>
    </row>
    <row r="35" spans="1:26" ht="60" customHeight="1">
      <c r="A35" s="21">
        <v>25</v>
      </c>
      <c r="B35" s="310" t="str">
        <f>+'25'!E8</f>
        <v>Cumplir el 100% de las actividades propuestas en el Modelo Integrado de Planeación y Gestión - MIPG por la Dirección de Talento Humano</v>
      </c>
      <c r="C35" s="22" t="str">
        <f>+'25'!G15</f>
        <v>Constante</v>
      </c>
      <c r="D35" s="23" t="s">
        <v>60</v>
      </c>
      <c r="E35" s="24">
        <v>1</v>
      </c>
      <c r="F35" s="24" t="s">
        <v>61</v>
      </c>
      <c r="G35" s="24" t="s">
        <v>61</v>
      </c>
      <c r="H35" s="24" t="s">
        <v>61</v>
      </c>
      <c r="I35" s="24">
        <v>1</v>
      </c>
      <c r="J35" s="24">
        <v>1</v>
      </c>
      <c r="K35" s="24">
        <f>+'Sección 1. Metas - Magnitud'!U86</f>
        <v>0.90999999999999992</v>
      </c>
      <c r="L35" s="24">
        <f t="shared" si="0"/>
        <v>0.95499999999999996</v>
      </c>
      <c r="M35" s="24">
        <f t="shared" si="2"/>
        <v>0.95499999999999996</v>
      </c>
      <c r="N35" s="25"/>
      <c r="O35" s="25"/>
      <c r="P35" s="25"/>
      <c r="Q35" s="25"/>
      <c r="R35" s="25"/>
      <c r="S35" s="25"/>
      <c r="T35" s="25"/>
      <c r="U35" s="25"/>
      <c r="V35" s="25"/>
      <c r="W35" s="25"/>
      <c r="X35" s="25"/>
      <c r="Y35" s="25"/>
      <c r="Z35" s="25"/>
    </row>
    <row r="36" spans="1:26" ht="60" customHeight="1">
      <c r="A36" s="21">
        <v>26</v>
      </c>
      <c r="B36" s="310" t="str">
        <f>+'25'!E8</f>
        <v>Cumplir el 100% de las actividades propuestas en el Modelo Integrado de Planeación y Gestión - MIPG por la Dirección de Talento Humano</v>
      </c>
      <c r="C36" s="22" t="str">
        <f>+'26'!G15</f>
        <v>Constante</v>
      </c>
      <c r="D36" s="23" t="s">
        <v>60</v>
      </c>
      <c r="E36" s="24">
        <v>1</v>
      </c>
      <c r="F36" s="24" t="s">
        <v>61</v>
      </c>
      <c r="G36" s="24" t="s">
        <v>61</v>
      </c>
      <c r="H36" s="24" t="s">
        <v>61</v>
      </c>
      <c r="I36" s="24">
        <v>1</v>
      </c>
      <c r="J36" s="24">
        <v>1</v>
      </c>
      <c r="K36" s="24">
        <f>+'Sección 1. Metas - Magnitud'!U89</f>
        <v>1</v>
      </c>
      <c r="L36" s="24">
        <f t="shared" si="0"/>
        <v>1</v>
      </c>
      <c r="M36" s="24">
        <f t="shared" si="2"/>
        <v>1</v>
      </c>
      <c r="N36" s="25"/>
      <c r="O36" s="25"/>
      <c r="P36" s="25"/>
      <c r="Q36" s="25"/>
      <c r="R36" s="25"/>
      <c r="S36" s="25"/>
      <c r="T36" s="25"/>
      <c r="U36" s="25"/>
      <c r="V36" s="25"/>
      <c r="W36" s="25"/>
      <c r="X36" s="25"/>
      <c r="Y36" s="25"/>
      <c r="Z36" s="25"/>
    </row>
    <row r="37" spans="1:26" ht="41.25" customHeight="1">
      <c r="A37" s="21">
        <v>27</v>
      </c>
      <c r="B37" s="312" t="s">
        <v>62</v>
      </c>
      <c r="C37" s="28" t="s">
        <v>59</v>
      </c>
      <c r="D37" s="23" t="s">
        <v>60</v>
      </c>
      <c r="E37" s="29">
        <v>1</v>
      </c>
      <c r="F37" s="29" t="s">
        <v>61</v>
      </c>
      <c r="G37" s="29" t="s">
        <v>61</v>
      </c>
      <c r="H37" s="29" t="s">
        <v>61</v>
      </c>
      <c r="I37" s="29" t="s">
        <v>61</v>
      </c>
      <c r="J37" s="29">
        <v>1</v>
      </c>
      <c r="K37" s="29">
        <v>1</v>
      </c>
      <c r="L37" s="29">
        <v>1</v>
      </c>
      <c r="M37" s="29">
        <v>1</v>
      </c>
      <c r="N37" s="2"/>
      <c r="O37" s="2"/>
      <c r="P37" s="2"/>
      <c r="Q37" s="2"/>
      <c r="R37" s="2"/>
      <c r="S37" s="2"/>
      <c r="T37" s="2"/>
      <c r="U37" s="2"/>
      <c r="V37" s="2"/>
      <c r="W37" s="2"/>
      <c r="X37" s="2"/>
      <c r="Y37" s="2"/>
      <c r="Z37" s="2"/>
    </row>
    <row r="38" spans="1:26" ht="48" customHeight="1">
      <c r="A38" s="21">
        <v>28</v>
      </c>
      <c r="B38" s="312" t="s">
        <v>63</v>
      </c>
      <c r="C38" s="28" t="s">
        <v>59</v>
      </c>
      <c r="D38" s="23" t="s">
        <v>60</v>
      </c>
      <c r="E38" s="29">
        <v>0.8</v>
      </c>
      <c r="F38" s="29" t="s">
        <v>61</v>
      </c>
      <c r="G38" s="29" t="s">
        <v>61</v>
      </c>
      <c r="H38" s="29" t="s">
        <v>61</v>
      </c>
      <c r="I38" s="29" t="s">
        <v>61</v>
      </c>
      <c r="J38" s="29">
        <v>0.8</v>
      </c>
      <c r="K38" s="29">
        <v>1</v>
      </c>
      <c r="L38" s="29">
        <v>1</v>
      </c>
      <c r="M38" s="309">
        <v>1.25</v>
      </c>
      <c r="N38" s="2"/>
      <c r="O38" s="2"/>
      <c r="P38" s="2"/>
      <c r="Q38" s="2"/>
      <c r="R38" s="2"/>
      <c r="S38" s="2"/>
      <c r="T38" s="2"/>
      <c r="U38" s="2"/>
      <c r="V38" s="2"/>
      <c r="W38" s="2"/>
      <c r="X38" s="2"/>
      <c r="Y38" s="2"/>
      <c r="Z38" s="2"/>
    </row>
    <row r="39" spans="1:26" ht="11.25" hidden="1"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1.2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1.25" hidden="1"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1.25" hidden="1"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1.25" hidden="1"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1.25" hidden="1"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1.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1.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1.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1.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1.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1.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1.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1.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1.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1.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1.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1.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1.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1.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1.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1.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1.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1.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1.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1.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1.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1.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1.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1.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1.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1.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1.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1.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1.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1.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1.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1.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1.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1.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1.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1.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1.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1.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1.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1.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1.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1.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1.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1.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1.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1.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1.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1.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1.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1.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1.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1.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1.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1.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1.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1.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1.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1.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1.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1.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1.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1.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1.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1.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1.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1.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1.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1.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1.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1.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1.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1.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1.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1.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1.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1.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1.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1.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1.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1.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1.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1.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1.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1.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1.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1.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1.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1.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1.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1.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1.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1.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1.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1.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1.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1.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1.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1.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1.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1.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1.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1.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1.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1.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1.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1.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1.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1.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1.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1.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1.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1.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1.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1.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1.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1.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1.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1.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1.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1.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1.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1.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1.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1.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1.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1.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1.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1.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1.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1.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1.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1.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1.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1.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1.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1.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1.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1.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1.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1.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1.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1.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1.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1.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1.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1.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1.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1.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1.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1.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1.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1.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1.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1.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1.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1.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1.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1.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1.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1.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1.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1.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1.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1.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1.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1.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1.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1.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1.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1.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1.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1.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1.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1.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1.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1.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1.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1.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1.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1.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1.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1.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1.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1.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1.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1.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1.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1.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1.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B4"/>
    <mergeCell ref="C1:M1"/>
    <mergeCell ref="C2:M2"/>
    <mergeCell ref="C3:M3"/>
    <mergeCell ref="C4:F4"/>
    <mergeCell ref="G4:M4"/>
    <mergeCell ref="A6:B6"/>
    <mergeCell ref="A7:B7"/>
    <mergeCell ref="C7:E7"/>
    <mergeCell ref="A9:J9"/>
    <mergeCell ref="K9:M9"/>
    <mergeCell ref="C6:E6"/>
  </mergeCells>
  <pageMargins left="1" right="1" top="1" bottom="1"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13" workbookViewId="0">
      <selection activeCell="H21" sqref="H21"/>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397</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398</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399</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64.5"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435">
        <v>1</v>
      </c>
      <c r="B14" s="438" t="s">
        <v>400</v>
      </c>
      <c r="C14" s="443">
        <v>0.85</v>
      </c>
      <c r="D14" s="136">
        <v>1</v>
      </c>
      <c r="E14" s="92" t="s">
        <v>401</v>
      </c>
      <c r="F14" s="140">
        <v>0.42499999999999999</v>
      </c>
      <c r="G14" s="141">
        <v>43952</v>
      </c>
      <c r="H14" s="142">
        <v>0.376</v>
      </c>
      <c r="I14" s="141">
        <v>43860</v>
      </c>
      <c r="J14" s="147" t="s">
        <v>402</v>
      </c>
      <c r="K14" s="96"/>
      <c r="L14" s="96"/>
      <c r="M14" s="96"/>
      <c r="N14" s="96"/>
      <c r="O14" s="96"/>
      <c r="P14" s="96"/>
      <c r="Q14" s="96"/>
      <c r="R14" s="96"/>
      <c r="S14" s="96"/>
      <c r="T14" s="96"/>
      <c r="U14" s="96"/>
      <c r="V14" s="96"/>
      <c r="W14" s="96"/>
      <c r="X14" s="96"/>
      <c r="Y14" s="96"/>
      <c r="Z14" s="96"/>
    </row>
    <row r="15" spans="1:26" ht="72" customHeight="1">
      <c r="A15" s="325"/>
      <c r="B15" s="440"/>
      <c r="C15" s="325"/>
      <c r="D15" s="148">
        <v>2</v>
      </c>
      <c r="E15" s="92" t="s">
        <v>401</v>
      </c>
      <c r="F15" s="140">
        <v>0.42499999999999999</v>
      </c>
      <c r="G15" s="141">
        <v>44195</v>
      </c>
      <c r="H15" s="142">
        <v>0.47399999999999998</v>
      </c>
      <c r="I15" s="141">
        <v>44196</v>
      </c>
      <c r="J15" s="147" t="s">
        <v>403</v>
      </c>
      <c r="K15" s="96"/>
      <c r="L15" s="96"/>
      <c r="M15" s="96"/>
      <c r="N15" s="96"/>
      <c r="O15" s="96"/>
      <c r="P15" s="96"/>
      <c r="Q15" s="96"/>
      <c r="R15" s="96"/>
      <c r="S15" s="96"/>
      <c r="T15" s="96"/>
      <c r="U15" s="96"/>
      <c r="V15" s="96"/>
      <c r="W15" s="96"/>
      <c r="X15" s="96"/>
      <c r="Y15" s="96"/>
      <c r="Z15" s="96"/>
    </row>
    <row r="16" spans="1:26" ht="30" customHeight="1">
      <c r="A16" s="418" t="s">
        <v>213</v>
      </c>
      <c r="B16" s="348"/>
      <c r="C16" s="106">
        <f>SUM(C14)</f>
        <v>0.85</v>
      </c>
      <c r="D16" s="419" t="s">
        <v>214</v>
      </c>
      <c r="E16" s="348"/>
      <c r="F16" s="106">
        <f>SUM(F14:F15)</f>
        <v>0.85</v>
      </c>
      <c r="G16" s="106"/>
      <c r="H16" s="107">
        <f>SUM(H14:H15)</f>
        <v>0.85</v>
      </c>
      <c r="I16" s="108"/>
      <c r="J16" s="108"/>
      <c r="K16" s="110"/>
      <c r="L16" s="110"/>
      <c r="M16" s="110"/>
      <c r="N16" s="110"/>
      <c r="O16" s="110"/>
      <c r="P16" s="110"/>
      <c r="Q16" s="110"/>
      <c r="R16" s="110"/>
      <c r="S16" s="110"/>
      <c r="T16" s="110"/>
      <c r="U16" s="110"/>
      <c r="V16" s="110"/>
      <c r="W16" s="110"/>
      <c r="X16" s="110"/>
      <c r="Y16" s="110"/>
      <c r="Z16" s="110"/>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5"/>
    <mergeCell ref="C6:E6"/>
    <mergeCell ref="B14:B15"/>
    <mergeCell ref="C14:C15"/>
    <mergeCell ref="A16:B16"/>
    <mergeCell ref="D16:E16"/>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5" workbookViewId="0">
      <selection activeCell="D40" sqref="D40"/>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11</v>
      </c>
      <c r="C8" s="368" t="s">
        <v>215</v>
      </c>
      <c r="D8" s="348"/>
      <c r="E8" s="381" t="s">
        <v>404</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07" t="s">
        <v>82</v>
      </c>
      <c r="C11" s="347"/>
      <c r="D11" s="347"/>
      <c r="E11" s="348"/>
      <c r="F11" s="145" t="s">
        <v>83</v>
      </c>
      <c r="G11" s="378"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405</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406</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407</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408</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81" t="s">
        <v>409</v>
      </c>
      <c r="C21" s="347"/>
      <c r="D21" s="348"/>
      <c r="E21" s="381" t="s">
        <v>410</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411</v>
      </c>
      <c r="C22" s="347"/>
      <c r="D22" s="348"/>
      <c r="E22" s="365" t="s">
        <v>411</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412</v>
      </c>
      <c r="C23" s="347"/>
      <c r="D23" s="348"/>
      <c r="E23" s="378" t="s">
        <v>413</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61</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0.8</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149">
        <f t="shared" ref="F29:F40" si="0">IFERROR(+C29/E29,)</f>
        <v>0</v>
      </c>
      <c r="G29" s="41">
        <f t="shared" ref="G29:G39"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149">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0.2</v>
      </c>
      <c r="C31" s="39">
        <f t="shared" si="3"/>
        <v>0.2</v>
      </c>
      <c r="D31" s="38">
        <v>0.2</v>
      </c>
      <c r="E31" s="39">
        <f t="shared" si="4"/>
        <v>0.2</v>
      </c>
      <c r="F31" s="149">
        <f t="shared" si="0"/>
        <v>1</v>
      </c>
      <c r="G31" s="41">
        <f t="shared" si="1"/>
        <v>0.25</v>
      </c>
      <c r="H31" s="42">
        <f t="shared" si="2"/>
        <v>0.3125</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0.2</v>
      </c>
      <c r="D32" s="38">
        <v>0</v>
      </c>
      <c r="E32" s="39">
        <f t="shared" si="4"/>
        <v>0.2</v>
      </c>
      <c r="F32" s="149">
        <f t="shared" si="0"/>
        <v>1</v>
      </c>
      <c r="G32" s="41">
        <f t="shared" si="1"/>
        <v>0.25</v>
      </c>
      <c r="H32" s="42">
        <f t="shared" si="2"/>
        <v>0.3125</v>
      </c>
      <c r="I32" s="30"/>
      <c r="J32" s="30"/>
      <c r="K32" s="30"/>
      <c r="L32" s="30"/>
      <c r="M32" s="30"/>
      <c r="N32" s="30"/>
      <c r="O32" s="30"/>
      <c r="P32" s="30"/>
      <c r="Q32" s="30"/>
      <c r="R32" s="30"/>
      <c r="S32" s="30"/>
      <c r="T32" s="30"/>
      <c r="U32" s="30"/>
      <c r="V32" s="30"/>
      <c r="W32" s="30"/>
      <c r="X32" s="30"/>
      <c r="Y32" s="30"/>
      <c r="Z32" s="30"/>
    </row>
    <row r="33" spans="1:26" ht="19.5" customHeight="1">
      <c r="A33" s="37" t="s">
        <v>132</v>
      </c>
      <c r="B33" s="38">
        <v>0.2</v>
      </c>
      <c r="C33" s="39">
        <f t="shared" si="3"/>
        <v>0.4</v>
      </c>
      <c r="D33" s="40">
        <v>0.2</v>
      </c>
      <c r="E33" s="39">
        <f t="shared" si="4"/>
        <v>0.4</v>
      </c>
      <c r="F33" s="149">
        <f t="shared" si="0"/>
        <v>1</v>
      </c>
      <c r="G33" s="41">
        <f t="shared" si="1"/>
        <v>0.5</v>
      </c>
      <c r="H33" s="42">
        <f t="shared" si="2"/>
        <v>0.625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0.4</v>
      </c>
      <c r="D34" s="38">
        <v>0</v>
      </c>
      <c r="E34" s="39">
        <f t="shared" si="4"/>
        <v>0.4</v>
      </c>
      <c r="F34" s="149">
        <f t="shared" si="0"/>
        <v>1</v>
      </c>
      <c r="G34" s="41">
        <f t="shared" si="1"/>
        <v>0.5</v>
      </c>
      <c r="H34" s="42">
        <f t="shared" si="2"/>
        <v>0.625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0.4</v>
      </c>
      <c r="D35" s="38">
        <v>0</v>
      </c>
      <c r="E35" s="39">
        <f t="shared" si="4"/>
        <v>0.4</v>
      </c>
      <c r="F35" s="149">
        <f t="shared" si="0"/>
        <v>1</v>
      </c>
      <c r="G35" s="41">
        <f t="shared" si="1"/>
        <v>0.5</v>
      </c>
      <c r="H35" s="42">
        <f t="shared" si="2"/>
        <v>0.625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0.4</v>
      </c>
      <c r="D36" s="38">
        <v>0</v>
      </c>
      <c r="E36" s="39">
        <f t="shared" si="4"/>
        <v>0.4</v>
      </c>
      <c r="F36" s="149">
        <f t="shared" si="0"/>
        <v>1</v>
      </c>
      <c r="G36" s="41">
        <f t="shared" si="1"/>
        <v>0.5</v>
      </c>
      <c r="H36" s="42">
        <f t="shared" si="2"/>
        <v>0.625</v>
      </c>
      <c r="I36" s="30"/>
      <c r="J36" s="30"/>
      <c r="K36" s="30"/>
      <c r="L36" s="30"/>
      <c r="M36" s="30"/>
      <c r="N36" s="30"/>
      <c r="O36" s="30"/>
      <c r="P36" s="30"/>
      <c r="Q36" s="30"/>
      <c r="R36" s="30"/>
      <c r="S36" s="30"/>
      <c r="T36" s="30"/>
      <c r="U36" s="30"/>
      <c r="V36" s="30"/>
      <c r="W36" s="30"/>
      <c r="X36" s="30"/>
      <c r="Y36" s="30"/>
      <c r="Z36" s="30"/>
    </row>
    <row r="37" spans="1:26" ht="19.5" customHeight="1">
      <c r="A37" s="37" t="s">
        <v>136</v>
      </c>
      <c r="B37" s="150">
        <v>0.2</v>
      </c>
      <c r="C37" s="39">
        <f t="shared" si="3"/>
        <v>0.60000000000000009</v>
      </c>
      <c r="D37" s="150">
        <v>0.2</v>
      </c>
      <c r="E37" s="39">
        <f t="shared" si="4"/>
        <v>0.60000000000000009</v>
      </c>
      <c r="F37" s="149">
        <f t="shared" si="0"/>
        <v>1</v>
      </c>
      <c r="G37" s="41">
        <f t="shared" si="1"/>
        <v>0.75000000000000011</v>
      </c>
      <c r="H37" s="42">
        <f t="shared" si="2"/>
        <v>0.93750000000000011</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0.60000000000000009</v>
      </c>
      <c r="D38" s="38">
        <v>0</v>
      </c>
      <c r="E38" s="39">
        <f t="shared" si="4"/>
        <v>0.60000000000000009</v>
      </c>
      <c r="F38" s="149">
        <f t="shared" si="0"/>
        <v>1</v>
      </c>
      <c r="G38" s="41">
        <f t="shared" si="1"/>
        <v>0.75000000000000011</v>
      </c>
      <c r="H38" s="42">
        <f t="shared" si="2"/>
        <v>0.93750000000000011</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0.60000000000000009</v>
      </c>
      <c r="D39" s="38">
        <v>0</v>
      </c>
      <c r="E39" s="39">
        <f t="shared" si="4"/>
        <v>0.60000000000000009</v>
      </c>
      <c r="F39" s="149">
        <f t="shared" si="0"/>
        <v>1</v>
      </c>
      <c r="G39" s="41">
        <f t="shared" si="1"/>
        <v>0.75000000000000011</v>
      </c>
      <c r="H39" s="42">
        <f t="shared" si="2"/>
        <v>0.93750000000000011</v>
      </c>
      <c r="I39" s="30"/>
      <c r="J39" s="30"/>
      <c r="K39" s="30"/>
      <c r="L39" s="30"/>
      <c r="M39" s="30"/>
      <c r="N39" s="30"/>
      <c r="O39" s="30"/>
      <c r="P39" s="30"/>
      <c r="Q39" s="30"/>
      <c r="R39" s="30"/>
      <c r="S39" s="30"/>
      <c r="T39" s="30"/>
      <c r="U39" s="30"/>
      <c r="V39" s="30"/>
      <c r="W39" s="30"/>
      <c r="X39" s="30"/>
      <c r="Y39" s="30"/>
      <c r="Z39" s="30"/>
    </row>
    <row r="40" spans="1:26" ht="19.5" customHeight="1">
      <c r="A40" s="37" t="s">
        <v>139</v>
      </c>
      <c r="B40" s="38">
        <v>0.2</v>
      </c>
      <c r="C40" s="39">
        <f t="shared" si="3"/>
        <v>0.8</v>
      </c>
      <c r="D40" s="40">
        <v>0.2</v>
      </c>
      <c r="E40" s="39">
        <f t="shared" si="4"/>
        <v>0.8</v>
      </c>
      <c r="F40" s="149">
        <f t="shared" si="0"/>
        <v>1</v>
      </c>
      <c r="G40" s="41">
        <f>IFERROR(+C40/$F$40,)</f>
        <v>0.8</v>
      </c>
      <c r="H40" s="42">
        <f t="shared" si="2"/>
        <v>1</v>
      </c>
      <c r="I40" s="30"/>
      <c r="J40" s="30"/>
      <c r="K40" s="30"/>
      <c r="L40" s="30"/>
      <c r="M40" s="30"/>
      <c r="N40" s="30"/>
      <c r="O40" s="30"/>
      <c r="P40" s="30"/>
      <c r="Q40" s="30"/>
      <c r="R40" s="30"/>
      <c r="S40" s="30"/>
      <c r="T40" s="30"/>
      <c r="U40" s="30"/>
      <c r="V40" s="30"/>
      <c r="W40" s="30"/>
      <c r="X40" s="30"/>
      <c r="Y40" s="30"/>
      <c r="Z40" s="30"/>
    </row>
    <row r="41" spans="1:26" ht="38.25" customHeight="1">
      <c r="A41" s="31" t="s">
        <v>140</v>
      </c>
      <c r="B41" s="373" t="s">
        <v>414</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t="s">
        <v>415</v>
      </c>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64.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49.5" customHeight="1">
      <c r="A48" s="31" t="s">
        <v>143</v>
      </c>
      <c r="B48" s="444" t="s">
        <v>416</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417</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B26">
      <formula1>#REF!</formula1>
    </dataValidation>
  </dataValidation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10" workbookViewId="0">
      <selection activeCell="I17" sqref="I17"/>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418</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419</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420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45.75" customHeight="1">
      <c r="A14" s="445">
        <v>1</v>
      </c>
      <c r="B14" s="436" t="s">
        <v>421</v>
      </c>
      <c r="C14" s="437">
        <v>0.8</v>
      </c>
      <c r="D14" s="136">
        <v>1</v>
      </c>
      <c r="E14" s="105" t="s">
        <v>422</v>
      </c>
      <c r="F14" s="11">
        <v>0.2</v>
      </c>
      <c r="G14" s="94">
        <v>43891</v>
      </c>
      <c r="H14" s="126">
        <v>0.2</v>
      </c>
      <c r="I14" s="94">
        <v>43920</v>
      </c>
      <c r="J14" s="139" t="s">
        <v>423</v>
      </c>
      <c r="K14" s="96"/>
      <c r="L14" s="96"/>
      <c r="M14" s="96"/>
      <c r="N14" s="96"/>
      <c r="O14" s="96"/>
      <c r="P14" s="96"/>
      <c r="Q14" s="96"/>
      <c r="R14" s="96"/>
      <c r="S14" s="96"/>
      <c r="T14" s="96"/>
      <c r="U14" s="96"/>
      <c r="V14" s="96"/>
      <c r="W14" s="96"/>
      <c r="X14" s="96"/>
      <c r="Y14" s="96"/>
      <c r="Z14" s="96"/>
    </row>
    <row r="15" spans="1:26" ht="45.75" customHeight="1">
      <c r="A15" s="335"/>
      <c r="B15" s="324"/>
      <c r="C15" s="324"/>
      <c r="D15" s="136">
        <v>2</v>
      </c>
      <c r="E15" s="105" t="s">
        <v>422</v>
      </c>
      <c r="F15" s="11">
        <v>0.2</v>
      </c>
      <c r="G15" s="94">
        <v>43981</v>
      </c>
      <c r="H15" s="126">
        <v>0.2</v>
      </c>
      <c r="I15" s="94">
        <v>43981</v>
      </c>
      <c r="J15" s="139" t="s">
        <v>424</v>
      </c>
      <c r="K15" s="96"/>
      <c r="L15" s="96"/>
      <c r="M15" s="96"/>
      <c r="N15" s="96"/>
      <c r="O15" s="96"/>
      <c r="P15" s="96"/>
      <c r="Q15" s="96"/>
      <c r="R15" s="96"/>
      <c r="S15" s="96"/>
      <c r="T15" s="96"/>
      <c r="U15" s="96"/>
      <c r="V15" s="96"/>
      <c r="W15" s="96"/>
      <c r="X15" s="96"/>
      <c r="Y15" s="96"/>
      <c r="Z15" s="96"/>
    </row>
    <row r="16" spans="1:26" ht="61.5" customHeight="1">
      <c r="A16" s="335"/>
      <c r="B16" s="324"/>
      <c r="C16" s="324"/>
      <c r="D16" s="136">
        <v>3</v>
      </c>
      <c r="E16" s="105" t="s">
        <v>422</v>
      </c>
      <c r="F16" s="11">
        <v>0.2</v>
      </c>
      <c r="G16" s="94">
        <v>44104</v>
      </c>
      <c r="H16" s="126">
        <v>0.2</v>
      </c>
      <c r="I16" s="94" t="s">
        <v>425</v>
      </c>
      <c r="J16" s="139" t="s">
        <v>426</v>
      </c>
      <c r="K16" s="96"/>
      <c r="L16" s="96"/>
      <c r="M16" s="96"/>
      <c r="N16" s="96"/>
      <c r="O16" s="96"/>
      <c r="P16" s="96"/>
      <c r="Q16" s="96"/>
      <c r="R16" s="96"/>
      <c r="S16" s="96"/>
      <c r="T16" s="96"/>
      <c r="U16" s="96"/>
      <c r="V16" s="96"/>
      <c r="W16" s="96"/>
      <c r="X16" s="96"/>
      <c r="Y16" s="96"/>
      <c r="Z16" s="96"/>
    </row>
    <row r="17" spans="1:26" ht="45.75" customHeight="1">
      <c r="A17" s="337"/>
      <c r="B17" s="325"/>
      <c r="C17" s="325"/>
      <c r="D17" s="136">
        <v>3</v>
      </c>
      <c r="E17" s="105" t="s">
        <v>422</v>
      </c>
      <c r="F17" s="11">
        <v>0.2</v>
      </c>
      <c r="G17" s="94">
        <v>44195</v>
      </c>
      <c r="H17" s="126">
        <v>0.2</v>
      </c>
      <c r="I17" s="94">
        <v>44531</v>
      </c>
      <c r="J17" s="139" t="s">
        <v>414</v>
      </c>
      <c r="K17" s="96"/>
      <c r="L17" s="96"/>
      <c r="M17" s="96"/>
      <c r="N17" s="96"/>
      <c r="O17" s="96"/>
      <c r="P17" s="96"/>
      <c r="Q17" s="96"/>
      <c r="R17" s="96"/>
      <c r="S17" s="96"/>
      <c r="T17" s="96"/>
      <c r="U17" s="96"/>
      <c r="V17" s="96"/>
      <c r="W17" s="96"/>
      <c r="X17" s="96"/>
      <c r="Y17" s="96"/>
      <c r="Z17" s="96"/>
    </row>
    <row r="18" spans="1:26" ht="30" customHeight="1">
      <c r="A18" s="418" t="s">
        <v>213</v>
      </c>
      <c r="B18" s="348"/>
      <c r="C18" s="106">
        <f>SUM(C14)</f>
        <v>0.8</v>
      </c>
      <c r="D18" s="419" t="s">
        <v>214</v>
      </c>
      <c r="E18" s="348"/>
      <c r="F18" s="106">
        <f>SUM(F14:F17)</f>
        <v>0.8</v>
      </c>
      <c r="G18" s="106"/>
      <c r="H18" s="107">
        <f>SUM(H14:H17)</f>
        <v>0.8</v>
      </c>
      <c r="I18" s="108"/>
      <c r="J18" s="108"/>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8" workbookViewId="0">
      <selection activeCell="B33" sqref="B33"/>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12</v>
      </c>
      <c r="C8" s="368" t="s">
        <v>215</v>
      </c>
      <c r="D8" s="348"/>
      <c r="E8" s="381" t="s">
        <v>427</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07" t="s">
        <v>82</v>
      </c>
      <c r="C11" s="347"/>
      <c r="D11" s="347"/>
      <c r="E11" s="348"/>
      <c r="F11" s="145" t="s">
        <v>83</v>
      </c>
      <c r="G11" s="378"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428</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429</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430</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431</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81" t="s">
        <v>432</v>
      </c>
      <c r="C21" s="347"/>
      <c r="D21" s="348"/>
      <c r="E21" s="381" t="s">
        <v>433</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434</v>
      </c>
      <c r="C22" s="347"/>
      <c r="D22" s="348"/>
      <c r="E22" s="365" t="s">
        <v>434</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81" t="s">
        <v>435</v>
      </c>
      <c r="C23" s="347"/>
      <c r="D23" s="348"/>
      <c r="E23" s="381" t="s">
        <v>436</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0.8</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39"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0.2</v>
      </c>
      <c r="C31" s="39">
        <f t="shared" si="3"/>
        <v>0.2</v>
      </c>
      <c r="D31" s="38">
        <v>0.2</v>
      </c>
      <c r="E31" s="39">
        <f t="shared" si="4"/>
        <v>0.2</v>
      </c>
      <c r="F31" s="41">
        <f t="shared" si="0"/>
        <v>1</v>
      </c>
      <c r="G31" s="41">
        <f t="shared" si="1"/>
        <v>0.25</v>
      </c>
      <c r="H31" s="42">
        <f t="shared" si="2"/>
        <v>0.3125</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0.2</v>
      </c>
      <c r="D32" s="38">
        <v>0</v>
      </c>
      <c r="E32" s="39">
        <f t="shared" si="4"/>
        <v>0.2</v>
      </c>
      <c r="F32" s="41">
        <f t="shared" si="0"/>
        <v>1</v>
      </c>
      <c r="G32" s="41">
        <f t="shared" si="1"/>
        <v>0.25</v>
      </c>
      <c r="H32" s="42">
        <f t="shared" si="2"/>
        <v>0.3125</v>
      </c>
      <c r="I32" s="30"/>
      <c r="J32" s="30"/>
      <c r="K32" s="30"/>
      <c r="L32" s="30"/>
      <c r="M32" s="30"/>
      <c r="N32" s="30"/>
      <c r="O32" s="30"/>
      <c r="P32" s="30"/>
      <c r="Q32" s="30"/>
      <c r="R32" s="30"/>
      <c r="S32" s="30"/>
      <c r="T32" s="30"/>
      <c r="U32" s="30"/>
      <c r="V32" s="30"/>
      <c r="W32" s="30"/>
      <c r="X32" s="30"/>
      <c r="Y32" s="30"/>
      <c r="Z32" s="30"/>
    </row>
    <row r="33" spans="1:26" ht="19.5" customHeight="1">
      <c r="A33" s="37" t="s">
        <v>132</v>
      </c>
      <c r="B33" s="38">
        <v>0.2</v>
      </c>
      <c r="C33" s="39">
        <f t="shared" si="3"/>
        <v>0.4</v>
      </c>
      <c r="D33" s="43">
        <v>0.2</v>
      </c>
      <c r="E33" s="39">
        <f t="shared" si="4"/>
        <v>0.4</v>
      </c>
      <c r="F33" s="41">
        <f t="shared" si="0"/>
        <v>1</v>
      </c>
      <c r="G33" s="41">
        <f t="shared" si="1"/>
        <v>0.5</v>
      </c>
      <c r="H33" s="42">
        <f t="shared" si="2"/>
        <v>0.625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0.4</v>
      </c>
      <c r="D34" s="38">
        <v>0</v>
      </c>
      <c r="E34" s="39">
        <f t="shared" si="4"/>
        <v>0.4</v>
      </c>
      <c r="F34" s="41">
        <f t="shared" si="0"/>
        <v>1</v>
      </c>
      <c r="G34" s="41">
        <f t="shared" si="1"/>
        <v>0.5</v>
      </c>
      <c r="H34" s="42">
        <f t="shared" si="2"/>
        <v>0.625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0.4</v>
      </c>
      <c r="D35" s="38">
        <v>0</v>
      </c>
      <c r="E35" s="39">
        <f t="shared" si="4"/>
        <v>0.4</v>
      </c>
      <c r="F35" s="41">
        <f t="shared" si="0"/>
        <v>1</v>
      </c>
      <c r="G35" s="41">
        <f t="shared" si="1"/>
        <v>0.5</v>
      </c>
      <c r="H35" s="42">
        <f t="shared" si="2"/>
        <v>0.625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0.4</v>
      </c>
      <c r="D36" s="38">
        <v>0</v>
      </c>
      <c r="E36" s="39">
        <f t="shared" si="4"/>
        <v>0.4</v>
      </c>
      <c r="F36" s="41">
        <f t="shared" si="0"/>
        <v>1</v>
      </c>
      <c r="G36" s="41">
        <f t="shared" si="1"/>
        <v>0.5</v>
      </c>
      <c r="H36" s="42">
        <f t="shared" si="2"/>
        <v>0.625</v>
      </c>
      <c r="I36" s="30"/>
      <c r="J36" s="30"/>
      <c r="K36" s="30"/>
      <c r="L36" s="30"/>
      <c r="M36" s="30"/>
      <c r="N36" s="30"/>
      <c r="O36" s="30"/>
      <c r="P36" s="30"/>
      <c r="Q36" s="30"/>
      <c r="R36" s="30"/>
      <c r="S36" s="30"/>
      <c r="T36" s="30"/>
      <c r="U36" s="30"/>
      <c r="V36" s="30"/>
      <c r="W36" s="30"/>
      <c r="X36" s="30"/>
      <c r="Y36" s="30"/>
      <c r="Z36" s="30"/>
    </row>
    <row r="37" spans="1:26" ht="19.5" customHeight="1">
      <c r="A37" s="37" t="s">
        <v>136</v>
      </c>
      <c r="B37" s="150">
        <v>0.2</v>
      </c>
      <c r="C37" s="39">
        <f t="shared" si="3"/>
        <v>0.60000000000000009</v>
      </c>
      <c r="D37" s="150">
        <v>0.2</v>
      </c>
      <c r="E37" s="39">
        <f t="shared" si="4"/>
        <v>0.60000000000000009</v>
      </c>
      <c r="F37" s="41">
        <f t="shared" si="0"/>
        <v>1</v>
      </c>
      <c r="G37" s="41">
        <f t="shared" si="1"/>
        <v>0.75000000000000011</v>
      </c>
      <c r="H37" s="42">
        <f t="shared" si="2"/>
        <v>0.93750000000000011</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0.60000000000000009</v>
      </c>
      <c r="D38" s="38">
        <v>0</v>
      </c>
      <c r="E38" s="39">
        <f t="shared" si="4"/>
        <v>0.60000000000000009</v>
      </c>
      <c r="F38" s="41">
        <f t="shared" si="0"/>
        <v>1</v>
      </c>
      <c r="G38" s="41">
        <f t="shared" si="1"/>
        <v>0.75000000000000011</v>
      </c>
      <c r="H38" s="42">
        <f t="shared" si="2"/>
        <v>0.93750000000000011</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0.60000000000000009</v>
      </c>
      <c r="D39" s="38">
        <v>0</v>
      </c>
      <c r="E39" s="39">
        <f t="shared" si="4"/>
        <v>0.60000000000000009</v>
      </c>
      <c r="F39" s="41">
        <f t="shared" si="0"/>
        <v>1</v>
      </c>
      <c r="G39" s="41">
        <f t="shared" si="1"/>
        <v>0.75000000000000011</v>
      </c>
      <c r="H39" s="42">
        <f t="shared" si="2"/>
        <v>0.93750000000000011</v>
      </c>
      <c r="I39" s="30"/>
      <c r="J39" s="30"/>
      <c r="K39" s="30"/>
      <c r="L39" s="30"/>
      <c r="M39" s="30"/>
      <c r="N39" s="30"/>
      <c r="O39" s="30"/>
      <c r="P39" s="30"/>
      <c r="Q39" s="30"/>
      <c r="R39" s="30"/>
      <c r="S39" s="30"/>
      <c r="T39" s="30"/>
      <c r="U39" s="30"/>
      <c r="V39" s="30"/>
      <c r="W39" s="30"/>
      <c r="X39" s="30"/>
      <c r="Y39" s="30"/>
      <c r="Z39" s="30"/>
    </row>
    <row r="40" spans="1:26" ht="19.5" customHeight="1">
      <c r="A40" s="37" t="s">
        <v>139</v>
      </c>
      <c r="B40" s="38">
        <v>0.2</v>
      </c>
      <c r="C40" s="39">
        <f t="shared" si="3"/>
        <v>0.8</v>
      </c>
      <c r="D40" s="43">
        <v>0.2</v>
      </c>
      <c r="E40" s="39">
        <f t="shared" si="4"/>
        <v>0.8</v>
      </c>
      <c r="F40" s="41">
        <f t="shared" si="0"/>
        <v>1</v>
      </c>
      <c r="G40" s="41">
        <f>IFERROR(+C40/$F$40,)</f>
        <v>0.8</v>
      </c>
      <c r="H40" s="42">
        <f t="shared" si="2"/>
        <v>1</v>
      </c>
      <c r="I40" s="30"/>
      <c r="J40" s="30"/>
      <c r="K40" s="30"/>
      <c r="L40" s="30"/>
      <c r="M40" s="30"/>
      <c r="N40" s="30"/>
      <c r="O40" s="30"/>
      <c r="P40" s="30"/>
      <c r="Q40" s="30"/>
      <c r="R40" s="30"/>
      <c r="S40" s="30"/>
      <c r="T40" s="30"/>
      <c r="U40" s="30"/>
      <c r="V40" s="30"/>
      <c r="W40" s="30"/>
      <c r="X40" s="30"/>
      <c r="Y40" s="30"/>
      <c r="Z40" s="30"/>
    </row>
    <row r="41" spans="1:26" ht="38.25" customHeight="1">
      <c r="A41" s="31" t="s">
        <v>140</v>
      </c>
      <c r="B41" s="373" t="s">
        <v>437</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76.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42" customHeight="1">
      <c r="A48" s="31" t="s">
        <v>143</v>
      </c>
      <c r="B48" s="444" t="s">
        <v>1050</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417</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B26">
      <formula1>#REF!</formula1>
    </dataValidation>
  </dataValidation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7" workbookViewId="0">
      <selection activeCell="I16" sqref="I16"/>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438</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tr">
        <f>+'11'!E8</f>
        <v>Ejecutar el 80 porciento del plan de capacitación.</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439</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44.25" customHeight="1">
      <c r="A14" s="446">
        <v>1</v>
      </c>
      <c r="B14" s="438" t="s">
        <v>440</v>
      </c>
      <c r="C14" s="441">
        <v>0.8</v>
      </c>
      <c r="D14" s="144">
        <v>1</v>
      </c>
      <c r="E14" s="92" t="s">
        <v>441</v>
      </c>
      <c r="F14" s="11">
        <v>0.2</v>
      </c>
      <c r="G14" s="94">
        <v>43920</v>
      </c>
      <c r="H14" s="126">
        <v>0.2</v>
      </c>
      <c r="I14" s="94">
        <v>43920</v>
      </c>
      <c r="J14" s="95" t="s">
        <v>442</v>
      </c>
      <c r="K14" s="5"/>
      <c r="L14" s="5"/>
      <c r="M14" s="5"/>
      <c r="N14" s="5"/>
      <c r="O14" s="5"/>
      <c r="P14" s="5"/>
      <c r="Q14" s="5"/>
      <c r="R14" s="5"/>
      <c r="S14" s="5"/>
      <c r="T14" s="5"/>
      <c r="U14" s="5"/>
      <c r="V14" s="5"/>
      <c r="W14" s="5"/>
      <c r="X14" s="5"/>
      <c r="Y14" s="5"/>
      <c r="Z14" s="5"/>
    </row>
    <row r="15" spans="1:26" ht="44.25" customHeight="1">
      <c r="A15" s="335"/>
      <c r="B15" s="439"/>
      <c r="C15" s="324"/>
      <c r="D15" s="144">
        <v>2</v>
      </c>
      <c r="E15" s="92" t="s">
        <v>443</v>
      </c>
      <c r="F15" s="11">
        <v>0.2</v>
      </c>
      <c r="G15" s="94">
        <v>43981</v>
      </c>
      <c r="H15" s="126">
        <v>0.2</v>
      </c>
      <c r="I15" s="94">
        <v>43981</v>
      </c>
      <c r="J15" s="95" t="s">
        <v>444</v>
      </c>
      <c r="K15" s="5"/>
      <c r="L15" s="5"/>
      <c r="M15" s="5"/>
      <c r="N15" s="5"/>
      <c r="O15" s="5"/>
      <c r="P15" s="5"/>
      <c r="Q15" s="5"/>
      <c r="R15" s="5"/>
      <c r="S15" s="5"/>
      <c r="T15" s="5"/>
      <c r="U15" s="5"/>
      <c r="V15" s="5"/>
      <c r="W15" s="5"/>
      <c r="X15" s="5"/>
      <c r="Y15" s="5"/>
      <c r="Z15" s="5"/>
    </row>
    <row r="16" spans="1:26" ht="69.75" customHeight="1">
      <c r="A16" s="335"/>
      <c r="B16" s="439"/>
      <c r="C16" s="324"/>
      <c r="D16" s="144">
        <v>3</v>
      </c>
      <c r="E16" s="92" t="s">
        <v>445</v>
      </c>
      <c r="F16" s="11">
        <v>0.2</v>
      </c>
      <c r="G16" s="94">
        <v>44104</v>
      </c>
      <c r="H16" s="126">
        <v>0.2</v>
      </c>
      <c r="I16" s="94" t="s">
        <v>425</v>
      </c>
      <c r="J16" s="139" t="s">
        <v>446</v>
      </c>
      <c r="K16" s="5"/>
      <c r="L16" s="5"/>
      <c r="M16" s="5"/>
      <c r="N16" s="5"/>
      <c r="O16" s="5"/>
      <c r="P16" s="5"/>
      <c r="Q16" s="5"/>
      <c r="R16" s="5"/>
      <c r="S16" s="5"/>
      <c r="T16" s="5"/>
      <c r="U16" s="5"/>
      <c r="V16" s="5"/>
      <c r="W16" s="5"/>
      <c r="X16" s="5"/>
      <c r="Y16" s="5"/>
      <c r="Z16" s="5"/>
    </row>
    <row r="17" spans="1:26" ht="56.25" customHeight="1">
      <c r="A17" s="337"/>
      <c r="B17" s="440"/>
      <c r="C17" s="325"/>
      <c r="D17" s="144">
        <v>4</v>
      </c>
      <c r="E17" s="92" t="s">
        <v>447</v>
      </c>
      <c r="F17" s="11">
        <v>0.2</v>
      </c>
      <c r="G17" s="94">
        <v>44195</v>
      </c>
      <c r="H17" s="126">
        <v>0.2</v>
      </c>
      <c r="I17" s="94">
        <v>44166</v>
      </c>
      <c r="J17" s="139" t="s">
        <v>437</v>
      </c>
      <c r="K17" s="5"/>
      <c r="L17" s="5"/>
      <c r="M17" s="5"/>
      <c r="N17" s="5"/>
      <c r="O17" s="5"/>
      <c r="P17" s="5"/>
      <c r="Q17" s="5"/>
      <c r="R17" s="5"/>
      <c r="S17" s="5"/>
      <c r="T17" s="5"/>
      <c r="U17" s="5"/>
      <c r="V17" s="5"/>
      <c r="W17" s="5"/>
      <c r="X17" s="5"/>
      <c r="Y17" s="5"/>
      <c r="Z17" s="5"/>
    </row>
    <row r="18" spans="1:26" ht="30" customHeight="1">
      <c r="A18" s="418" t="s">
        <v>213</v>
      </c>
      <c r="B18" s="348"/>
      <c r="C18" s="106">
        <f>SUM(C16)</f>
        <v>0</v>
      </c>
      <c r="D18" s="419" t="s">
        <v>214</v>
      </c>
      <c r="E18" s="348"/>
      <c r="F18" s="132">
        <f>SUM(F14:F17)</f>
        <v>0.8</v>
      </c>
      <c r="G18" s="132"/>
      <c r="H18" s="133">
        <f>SUM(H14:H17)</f>
        <v>0.8</v>
      </c>
      <c r="I18" s="134"/>
      <c r="J18" s="134"/>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6" workbookViewId="0">
      <selection activeCell="J43" sqref="J43"/>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13</v>
      </c>
      <c r="C8" s="368" t="s">
        <v>215</v>
      </c>
      <c r="D8" s="348"/>
      <c r="E8" s="381" t="s">
        <v>448</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07" t="s">
        <v>82</v>
      </c>
      <c r="C11" s="347"/>
      <c r="D11" s="347"/>
      <c r="E11" s="348"/>
      <c r="F11" s="145" t="s">
        <v>83</v>
      </c>
      <c r="G11" s="378"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449</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450</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451</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452</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81" t="s">
        <v>453</v>
      </c>
      <c r="C21" s="347"/>
      <c r="D21" s="348"/>
      <c r="E21" s="381" t="s">
        <v>454</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455</v>
      </c>
      <c r="C22" s="347"/>
      <c r="D22" s="348"/>
      <c r="E22" s="365" t="s">
        <v>455</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81" t="s">
        <v>456</v>
      </c>
      <c r="C23" s="347"/>
      <c r="D23" s="348"/>
      <c r="E23" s="381" t="s">
        <v>457</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61</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0.7</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458</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39"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0.35</v>
      </c>
      <c r="E31" s="39">
        <f t="shared" si="4"/>
        <v>0.35</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0.35</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0.375</v>
      </c>
      <c r="C33" s="39">
        <f t="shared" si="3"/>
        <v>0.375</v>
      </c>
      <c r="D33" s="43">
        <v>0.17499999999999999</v>
      </c>
      <c r="E33" s="39">
        <f t="shared" si="4"/>
        <v>0.52499999999999991</v>
      </c>
      <c r="F33" s="41">
        <f t="shared" si="0"/>
        <v>0.71428571428571441</v>
      </c>
      <c r="G33" s="41">
        <f t="shared" si="1"/>
        <v>0.5357142857142857</v>
      </c>
      <c r="H33" s="42">
        <f t="shared" si="2"/>
        <v>0.76530612244897966</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0.375</v>
      </c>
      <c r="D34" s="38">
        <v>0</v>
      </c>
      <c r="E34" s="39">
        <f t="shared" si="4"/>
        <v>0.52499999999999991</v>
      </c>
      <c r="F34" s="41">
        <f t="shared" si="0"/>
        <v>0.71428571428571441</v>
      </c>
      <c r="G34" s="41">
        <f t="shared" si="1"/>
        <v>0.5357142857142857</v>
      </c>
      <c r="H34" s="42">
        <f t="shared" si="2"/>
        <v>0.76530612244897966</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0.375</v>
      </c>
      <c r="D35" s="38">
        <v>0</v>
      </c>
      <c r="E35" s="39">
        <f t="shared" si="4"/>
        <v>0.52499999999999991</v>
      </c>
      <c r="F35" s="41">
        <f t="shared" si="0"/>
        <v>0.71428571428571441</v>
      </c>
      <c r="G35" s="41">
        <f t="shared" si="1"/>
        <v>0.5357142857142857</v>
      </c>
      <c r="H35" s="42">
        <f t="shared" si="2"/>
        <v>0.76530612244897966</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0.375</v>
      </c>
      <c r="D36" s="38">
        <v>0</v>
      </c>
      <c r="E36" s="39">
        <f t="shared" si="4"/>
        <v>0.52499999999999991</v>
      </c>
      <c r="F36" s="41">
        <f t="shared" si="0"/>
        <v>0.71428571428571441</v>
      </c>
      <c r="G36" s="41">
        <f t="shared" si="1"/>
        <v>0.5357142857142857</v>
      </c>
      <c r="H36" s="42">
        <f t="shared" si="2"/>
        <v>0.76530612244897966</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0.375</v>
      </c>
      <c r="D37" s="38">
        <v>0</v>
      </c>
      <c r="E37" s="39">
        <f t="shared" si="4"/>
        <v>0.52499999999999991</v>
      </c>
      <c r="F37" s="41">
        <f t="shared" si="0"/>
        <v>0.71428571428571441</v>
      </c>
      <c r="G37" s="41">
        <f t="shared" si="1"/>
        <v>0.5357142857142857</v>
      </c>
      <c r="H37" s="42">
        <f t="shared" si="2"/>
        <v>0.76530612244897966</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0.375</v>
      </c>
      <c r="D38" s="38">
        <v>0</v>
      </c>
      <c r="E38" s="39">
        <f t="shared" si="4"/>
        <v>0.52499999999999991</v>
      </c>
      <c r="F38" s="41">
        <f t="shared" si="0"/>
        <v>0.71428571428571441</v>
      </c>
      <c r="G38" s="41">
        <f t="shared" si="1"/>
        <v>0.5357142857142857</v>
      </c>
      <c r="H38" s="42">
        <f t="shared" si="2"/>
        <v>0.76530612244897966</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0.375</v>
      </c>
      <c r="D39" s="38">
        <v>0</v>
      </c>
      <c r="E39" s="39">
        <f t="shared" si="4"/>
        <v>0.52499999999999991</v>
      </c>
      <c r="F39" s="41">
        <f t="shared" si="0"/>
        <v>0.71428571428571441</v>
      </c>
      <c r="G39" s="41">
        <f t="shared" si="1"/>
        <v>0.5357142857142857</v>
      </c>
      <c r="H39" s="42">
        <f t="shared" si="2"/>
        <v>0.76530612244897966</v>
      </c>
      <c r="I39" s="30"/>
      <c r="J39" s="30"/>
      <c r="K39" s="30"/>
      <c r="L39" s="30"/>
      <c r="M39" s="30"/>
      <c r="N39" s="30"/>
      <c r="O39" s="30"/>
      <c r="P39" s="30"/>
      <c r="Q39" s="30"/>
      <c r="R39" s="30"/>
      <c r="S39" s="30"/>
      <c r="T39" s="30"/>
      <c r="U39" s="30"/>
      <c r="V39" s="30"/>
      <c r="W39" s="30"/>
      <c r="X39" s="30"/>
      <c r="Y39" s="30"/>
      <c r="Z39" s="30"/>
    </row>
    <row r="40" spans="1:26" ht="19.5" customHeight="1">
      <c r="A40" s="37" t="s">
        <v>139</v>
      </c>
      <c r="B40" s="38">
        <v>0.32500000000000001</v>
      </c>
      <c r="C40" s="39">
        <f t="shared" si="3"/>
        <v>0.7</v>
      </c>
      <c r="D40" s="38">
        <v>0.17499999999999999</v>
      </c>
      <c r="E40" s="39">
        <f t="shared" si="4"/>
        <v>0.7</v>
      </c>
      <c r="F40" s="41">
        <f t="shared" si="0"/>
        <v>1</v>
      </c>
      <c r="G40" s="41">
        <f>IFERROR(+C40/$F$40,)</f>
        <v>0.7</v>
      </c>
      <c r="H40" s="42">
        <f t="shared" si="2"/>
        <v>1</v>
      </c>
      <c r="I40" s="30"/>
      <c r="J40" s="30"/>
      <c r="K40" s="30"/>
      <c r="L40" s="30"/>
      <c r="M40" s="30"/>
      <c r="N40" s="30"/>
      <c r="O40" s="30"/>
      <c r="P40" s="30"/>
      <c r="Q40" s="30"/>
      <c r="R40" s="30"/>
      <c r="S40" s="30"/>
      <c r="T40" s="30"/>
      <c r="U40" s="30"/>
      <c r="V40" s="30"/>
      <c r="W40" s="30"/>
      <c r="X40" s="30"/>
      <c r="Y40" s="30"/>
      <c r="Z40" s="30"/>
    </row>
    <row r="41" spans="1:26" ht="46.5" customHeight="1">
      <c r="A41" s="31" t="s">
        <v>140</v>
      </c>
      <c r="B41" s="373" t="s">
        <v>1051</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71.2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61.5" customHeight="1">
      <c r="A48" s="31" t="s">
        <v>143</v>
      </c>
      <c r="B48" s="444" t="s">
        <v>1052</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formula1>#REF!</formula1>
    </dataValidation>
  </dataValidations>
  <pageMargins left="0.7" right="0.7" top="0.75" bottom="0.75" header="0" footer="0"/>
  <pageSetup orientation="landscape"/>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7" workbookViewId="0">
      <selection activeCell="F23" sqref="F23"/>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460</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448</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461</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51.75" customHeight="1">
      <c r="A14" s="448">
        <v>1</v>
      </c>
      <c r="B14" s="438" t="s">
        <v>462</v>
      </c>
      <c r="C14" s="450">
        <v>0.7</v>
      </c>
      <c r="D14" s="92">
        <v>1</v>
      </c>
      <c r="E14" s="92" t="s">
        <v>463</v>
      </c>
      <c r="F14" s="11">
        <v>0.35</v>
      </c>
      <c r="G14" s="94">
        <v>43891</v>
      </c>
      <c r="H14" s="126">
        <v>0.2</v>
      </c>
      <c r="I14" s="94">
        <v>43981</v>
      </c>
      <c r="J14" s="95" t="s">
        <v>464</v>
      </c>
      <c r="K14" s="5"/>
      <c r="L14" s="5"/>
      <c r="M14" s="5"/>
      <c r="N14" s="5"/>
      <c r="O14" s="5"/>
      <c r="P14" s="5"/>
      <c r="Q14" s="5"/>
      <c r="R14" s="5"/>
      <c r="S14" s="5"/>
      <c r="T14" s="5"/>
      <c r="U14" s="5"/>
      <c r="V14" s="5"/>
      <c r="W14" s="5"/>
      <c r="X14" s="5"/>
      <c r="Y14" s="5"/>
      <c r="Z14" s="5"/>
    </row>
    <row r="15" spans="1:26" ht="51.75" customHeight="1">
      <c r="A15" s="324"/>
      <c r="B15" s="439"/>
      <c r="C15" s="324"/>
      <c r="D15" s="92">
        <v>2</v>
      </c>
      <c r="E15" s="92" t="s">
        <v>465</v>
      </c>
      <c r="F15" s="126">
        <v>0.17499999999999999</v>
      </c>
      <c r="G15" s="94">
        <v>43981</v>
      </c>
      <c r="H15" s="126">
        <v>0.17499999999999999</v>
      </c>
      <c r="I15" s="94">
        <v>43981</v>
      </c>
      <c r="J15" s="95" t="s">
        <v>466</v>
      </c>
      <c r="K15" s="5"/>
      <c r="L15" s="5"/>
      <c r="M15" s="5"/>
      <c r="N15" s="5"/>
      <c r="O15" s="5"/>
      <c r="P15" s="5"/>
      <c r="Q15" s="5"/>
      <c r="R15" s="5"/>
      <c r="S15" s="5"/>
      <c r="T15" s="5"/>
      <c r="U15" s="5"/>
      <c r="V15" s="5"/>
      <c r="W15" s="5"/>
      <c r="X15" s="5"/>
      <c r="Y15" s="5"/>
      <c r="Z15" s="5"/>
    </row>
    <row r="16" spans="1:26" ht="51.75" customHeight="1">
      <c r="A16" s="324"/>
      <c r="B16" s="449"/>
      <c r="C16" s="451"/>
      <c r="D16" s="92">
        <v>3</v>
      </c>
      <c r="E16" s="92" t="s">
        <v>465</v>
      </c>
      <c r="F16" s="126">
        <v>0.17499999999999999</v>
      </c>
      <c r="G16" s="94">
        <v>44195</v>
      </c>
      <c r="H16" s="126">
        <v>0.32500000000000001</v>
      </c>
      <c r="I16" s="94">
        <v>44195</v>
      </c>
      <c r="J16" s="95" t="s">
        <v>467</v>
      </c>
      <c r="K16" s="5"/>
      <c r="L16" s="5"/>
      <c r="M16" s="5"/>
      <c r="N16" s="5"/>
      <c r="O16" s="5"/>
      <c r="P16" s="5"/>
      <c r="Q16" s="5"/>
      <c r="R16" s="5"/>
      <c r="S16" s="5"/>
      <c r="T16" s="5"/>
      <c r="U16" s="5"/>
      <c r="V16" s="5"/>
      <c r="W16" s="5"/>
      <c r="X16" s="5"/>
      <c r="Y16" s="5"/>
      <c r="Z16" s="5"/>
    </row>
    <row r="17" spans="1:26" ht="30" customHeight="1">
      <c r="A17" s="418" t="s">
        <v>213</v>
      </c>
      <c r="B17" s="348"/>
      <c r="C17" s="106">
        <f>SUM(C14)</f>
        <v>0.7</v>
      </c>
      <c r="D17" s="419" t="s">
        <v>214</v>
      </c>
      <c r="E17" s="348"/>
      <c r="F17" s="106">
        <f>SUM(F14:F16)</f>
        <v>0.7</v>
      </c>
      <c r="G17" s="106"/>
      <c r="H17" s="107">
        <f>SUM(H14:H16)</f>
        <v>0.7</v>
      </c>
      <c r="I17" s="108"/>
      <c r="J17" s="108"/>
      <c r="K17" s="110"/>
      <c r="L17" s="110"/>
      <c r="M17" s="110"/>
      <c r="N17" s="110"/>
      <c r="O17" s="110"/>
      <c r="P17" s="110"/>
      <c r="Q17" s="110"/>
      <c r="R17" s="110"/>
      <c r="S17" s="110"/>
      <c r="T17" s="110"/>
      <c r="U17" s="110"/>
      <c r="V17" s="110"/>
      <c r="W17" s="110"/>
      <c r="X17" s="110"/>
      <c r="Y17" s="110"/>
      <c r="Z17" s="110"/>
    </row>
    <row r="18" spans="1:26"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hidden="1" customHeight="1">
      <c r="A19" s="111"/>
      <c r="B19" s="110"/>
      <c r="C19" s="96"/>
      <c r="D19" s="110"/>
      <c r="E19" s="96"/>
      <c r="F19" s="110"/>
      <c r="G19" s="110"/>
      <c r="H19" s="96"/>
      <c r="I19" s="96"/>
      <c r="J19" s="96"/>
      <c r="K19" s="96"/>
      <c r="L19" s="96"/>
      <c r="M19" s="96"/>
      <c r="N19" s="96"/>
      <c r="O19" s="96"/>
      <c r="P19" s="96"/>
      <c r="Q19" s="96"/>
      <c r="R19" s="96"/>
      <c r="S19" s="96"/>
      <c r="T19" s="96"/>
      <c r="U19" s="96"/>
      <c r="V19" s="96"/>
      <c r="W19" s="96"/>
      <c r="X19" s="96"/>
      <c r="Y19" s="96"/>
      <c r="Z19" s="96"/>
    </row>
    <row r="20" spans="1:26" ht="30" customHeight="1">
      <c r="A20" s="111"/>
      <c r="B20" s="110"/>
      <c r="C20" s="96"/>
      <c r="D20" s="110"/>
      <c r="E20" s="96"/>
      <c r="F20" s="110"/>
      <c r="G20" s="110"/>
      <c r="H20" s="64"/>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6"/>
    <mergeCell ref="C6:E6"/>
    <mergeCell ref="B14:B16"/>
    <mergeCell ref="C14:C16"/>
    <mergeCell ref="A17:B17"/>
    <mergeCell ref="D17:E17"/>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5" workbookViewId="0">
      <selection activeCell="J41" sqref="A40:J41"/>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14</v>
      </c>
      <c r="C8" s="368" t="s">
        <v>215</v>
      </c>
      <c r="D8" s="348"/>
      <c r="E8" s="381" t="s">
        <v>468</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469</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470</v>
      </c>
      <c r="C16" s="347"/>
      <c r="D16" s="347"/>
      <c r="E16" s="347"/>
      <c r="F16" s="347"/>
      <c r="G16" s="347"/>
      <c r="H16" s="348"/>
      <c r="I16" s="30"/>
      <c r="J16" s="30"/>
      <c r="K16" s="46"/>
      <c r="L16" s="30"/>
      <c r="M16" s="30"/>
      <c r="N16" s="30"/>
      <c r="O16" s="30"/>
      <c r="P16" s="30"/>
      <c r="Q16" s="30"/>
      <c r="R16" s="30"/>
      <c r="S16" s="30"/>
      <c r="T16" s="30"/>
      <c r="U16" s="30"/>
      <c r="V16" s="30"/>
      <c r="W16" s="30"/>
      <c r="X16" s="30"/>
      <c r="Y16" s="30"/>
      <c r="Z16" s="30"/>
    </row>
    <row r="17" spans="1:26" ht="30" customHeight="1">
      <c r="A17" s="31" t="s">
        <v>97</v>
      </c>
      <c r="B17" s="381" t="s">
        <v>471</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472</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473</v>
      </c>
      <c r="C21" s="347"/>
      <c r="D21" s="348"/>
      <c r="E21" s="378" t="s">
        <v>474</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475</v>
      </c>
      <c r="C22" s="347"/>
      <c r="D22" s="348"/>
      <c r="E22" s="365" t="s">
        <v>475</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476</v>
      </c>
      <c r="C23" s="347"/>
      <c r="D23" s="348"/>
      <c r="E23" s="378" t="s">
        <v>477</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0.6</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478</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39"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0.23</v>
      </c>
      <c r="C33" s="151">
        <f t="shared" si="3"/>
        <v>0.23</v>
      </c>
      <c r="D33" s="38">
        <v>0</v>
      </c>
      <c r="E33" s="151">
        <f t="shared" si="4"/>
        <v>0</v>
      </c>
      <c r="F33" s="41">
        <f t="shared" si="0"/>
        <v>0</v>
      </c>
      <c r="G33" s="41">
        <f t="shared" si="1"/>
        <v>0.38333333333333336</v>
      </c>
      <c r="H33" s="42">
        <f t="shared" si="2"/>
        <v>0.63888888888888895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151">
        <f t="shared" si="3"/>
        <v>0.23</v>
      </c>
      <c r="D34" s="38">
        <v>0</v>
      </c>
      <c r="E34" s="151">
        <f t="shared" si="4"/>
        <v>0</v>
      </c>
      <c r="F34" s="41">
        <f t="shared" si="0"/>
        <v>0</v>
      </c>
      <c r="G34" s="41">
        <f t="shared" si="1"/>
        <v>0.38333333333333336</v>
      </c>
      <c r="H34" s="42">
        <f t="shared" si="2"/>
        <v>0.63888888888888895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151">
        <f t="shared" si="3"/>
        <v>0.23</v>
      </c>
      <c r="D35" s="38">
        <v>0</v>
      </c>
      <c r="E35" s="151">
        <f t="shared" si="4"/>
        <v>0</v>
      </c>
      <c r="F35" s="41">
        <f t="shared" si="0"/>
        <v>0</v>
      </c>
      <c r="G35" s="41">
        <f t="shared" si="1"/>
        <v>0.38333333333333336</v>
      </c>
      <c r="H35" s="42">
        <f t="shared" si="2"/>
        <v>0.63888888888888895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151">
        <f t="shared" si="3"/>
        <v>0.23</v>
      </c>
      <c r="D36" s="38">
        <v>0</v>
      </c>
      <c r="E36" s="151">
        <f t="shared" si="4"/>
        <v>0</v>
      </c>
      <c r="F36" s="41">
        <f t="shared" si="0"/>
        <v>0</v>
      </c>
      <c r="G36" s="41">
        <f t="shared" si="1"/>
        <v>0.38333333333333336</v>
      </c>
      <c r="H36" s="42">
        <f t="shared" si="2"/>
        <v>0.63888888888888895</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151">
        <f t="shared" si="3"/>
        <v>0.23</v>
      </c>
      <c r="D37" s="38">
        <v>0</v>
      </c>
      <c r="E37" s="151">
        <f t="shared" si="4"/>
        <v>0</v>
      </c>
      <c r="F37" s="41">
        <f t="shared" si="0"/>
        <v>0</v>
      </c>
      <c r="G37" s="41">
        <f t="shared" si="1"/>
        <v>0.38333333333333336</v>
      </c>
      <c r="H37" s="42">
        <f t="shared" si="2"/>
        <v>0.63888888888888895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151">
        <f t="shared" si="3"/>
        <v>0.23</v>
      </c>
      <c r="D38" s="38">
        <v>0</v>
      </c>
      <c r="E38" s="151">
        <f t="shared" si="4"/>
        <v>0</v>
      </c>
      <c r="F38" s="41">
        <f t="shared" si="0"/>
        <v>0</v>
      </c>
      <c r="G38" s="41">
        <f t="shared" si="1"/>
        <v>0.38333333333333336</v>
      </c>
      <c r="H38" s="42">
        <f t="shared" si="2"/>
        <v>0.63888888888888895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151">
        <f t="shared" si="3"/>
        <v>0.23</v>
      </c>
      <c r="D39" s="38">
        <v>0</v>
      </c>
      <c r="E39" s="151">
        <f t="shared" si="4"/>
        <v>0</v>
      </c>
      <c r="F39" s="41">
        <f t="shared" si="0"/>
        <v>0</v>
      </c>
      <c r="G39" s="41">
        <f t="shared" si="1"/>
        <v>0.38333333333333336</v>
      </c>
      <c r="H39" s="42">
        <f t="shared" si="2"/>
        <v>0.63888888888888895</v>
      </c>
      <c r="I39" s="30"/>
      <c r="J39" s="30"/>
      <c r="K39" s="30"/>
      <c r="L39" s="30"/>
      <c r="M39" s="30"/>
      <c r="N39" s="30"/>
      <c r="O39" s="30"/>
      <c r="P39" s="30"/>
      <c r="Q39" s="30"/>
      <c r="R39" s="30"/>
      <c r="S39" s="30"/>
      <c r="T39" s="30"/>
      <c r="U39" s="30"/>
      <c r="V39" s="30"/>
      <c r="W39" s="30"/>
      <c r="X39" s="30"/>
      <c r="Y39" s="30"/>
      <c r="Z39" s="30"/>
    </row>
    <row r="40" spans="1:26" ht="19.5" customHeight="1">
      <c r="A40" s="37" t="s">
        <v>139</v>
      </c>
      <c r="B40" s="38">
        <v>0.37</v>
      </c>
      <c r="C40" s="151">
        <f t="shared" si="3"/>
        <v>0.6</v>
      </c>
      <c r="D40" s="43">
        <v>0.6</v>
      </c>
      <c r="E40" s="151">
        <f t="shared" si="4"/>
        <v>0.6</v>
      </c>
      <c r="F40" s="41">
        <f t="shared" si="0"/>
        <v>1</v>
      </c>
      <c r="G40" s="41">
        <f>IFERROR(+C40/$F$40,)</f>
        <v>0.6</v>
      </c>
      <c r="H40" s="42">
        <f t="shared" si="2"/>
        <v>1</v>
      </c>
      <c r="I40" s="30"/>
      <c r="J40" s="30"/>
      <c r="K40" s="30"/>
      <c r="L40" s="30"/>
      <c r="M40" s="30"/>
      <c r="N40" s="30"/>
      <c r="O40" s="30"/>
      <c r="P40" s="30"/>
      <c r="Q40" s="30"/>
      <c r="R40" s="30"/>
      <c r="S40" s="30"/>
      <c r="T40" s="30"/>
      <c r="U40" s="30"/>
      <c r="V40" s="30"/>
      <c r="W40" s="30"/>
      <c r="X40" s="30"/>
      <c r="Y40" s="30"/>
      <c r="Z40" s="30"/>
    </row>
    <row r="41" spans="1:26" ht="45" customHeight="1">
      <c r="A41" s="31" t="s">
        <v>140</v>
      </c>
      <c r="B41" s="373" t="s">
        <v>1055</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80.2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6" customHeight="1">
      <c r="A48" s="31" t="s">
        <v>143</v>
      </c>
      <c r="B48" s="444" t="s">
        <v>1053</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formula1>#REF!</formula1>
    </dataValidation>
  </dataValidations>
  <pageMargins left="0.7" right="0.7" top="0.75" bottom="0.75" header="0" footer="0"/>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E7" workbookViewId="0">
      <selection activeCell="H14" sqref="H14:H15"/>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479</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468</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480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435">
        <v>1</v>
      </c>
      <c r="B14" s="436" t="s">
        <v>468</v>
      </c>
      <c r="C14" s="437">
        <v>0.6</v>
      </c>
      <c r="D14" s="136">
        <v>1</v>
      </c>
      <c r="E14" s="92" t="s">
        <v>481</v>
      </c>
      <c r="F14" s="140">
        <v>0.2</v>
      </c>
      <c r="G14" s="94">
        <v>44195</v>
      </c>
      <c r="H14" s="126">
        <v>0.08</v>
      </c>
      <c r="I14" s="94">
        <v>43981</v>
      </c>
      <c r="J14" s="95" t="s">
        <v>482</v>
      </c>
      <c r="K14" s="96"/>
      <c r="L14" s="96"/>
      <c r="M14" s="96"/>
      <c r="N14" s="96"/>
      <c r="O14" s="96"/>
      <c r="P14" s="96"/>
      <c r="Q14" s="96"/>
      <c r="R14" s="96"/>
      <c r="S14" s="96"/>
      <c r="T14" s="96"/>
      <c r="U14" s="96"/>
      <c r="V14" s="96"/>
      <c r="W14" s="96"/>
      <c r="X14" s="96"/>
      <c r="Y14" s="96"/>
      <c r="Z14" s="96"/>
    </row>
    <row r="15" spans="1:26" ht="72" customHeight="1">
      <c r="A15" s="324"/>
      <c r="B15" s="324"/>
      <c r="C15" s="324"/>
      <c r="D15" s="136">
        <v>2</v>
      </c>
      <c r="E15" s="92" t="s">
        <v>483</v>
      </c>
      <c r="F15" s="140">
        <v>0.2</v>
      </c>
      <c r="G15" s="94">
        <v>44166</v>
      </c>
      <c r="H15" s="126">
        <v>0.15</v>
      </c>
      <c r="I15" s="94">
        <v>43981</v>
      </c>
      <c r="J15" s="95" t="s">
        <v>484</v>
      </c>
      <c r="K15" s="96"/>
      <c r="L15" s="96"/>
      <c r="M15" s="96"/>
      <c r="N15" s="96"/>
      <c r="O15" s="96"/>
      <c r="P15" s="96"/>
      <c r="Q15" s="96"/>
      <c r="R15" s="96"/>
      <c r="S15" s="96"/>
      <c r="T15" s="96"/>
      <c r="U15" s="96"/>
      <c r="V15" s="96"/>
      <c r="W15" s="96"/>
      <c r="X15" s="96"/>
      <c r="Y15" s="96"/>
      <c r="Z15" s="96"/>
    </row>
    <row r="16" spans="1:26" ht="72" customHeight="1">
      <c r="A16" s="324"/>
      <c r="B16" s="325"/>
      <c r="C16" s="325"/>
      <c r="D16" s="136">
        <v>3</v>
      </c>
      <c r="E16" s="92" t="s">
        <v>485</v>
      </c>
      <c r="F16" s="140">
        <v>0.2</v>
      </c>
      <c r="G16" s="94">
        <v>44195</v>
      </c>
      <c r="H16" s="126">
        <v>0.37</v>
      </c>
      <c r="I16" s="94">
        <v>44195</v>
      </c>
      <c r="J16" s="95" t="s">
        <v>1054</v>
      </c>
      <c r="K16" s="96"/>
      <c r="L16" s="96"/>
      <c r="M16" s="96"/>
      <c r="N16" s="96"/>
      <c r="O16" s="96"/>
      <c r="P16" s="96"/>
      <c r="Q16" s="96"/>
      <c r="R16" s="96"/>
      <c r="S16" s="96"/>
      <c r="T16" s="96"/>
      <c r="U16" s="96"/>
      <c r="V16" s="96"/>
      <c r="W16" s="96"/>
      <c r="X16" s="96"/>
      <c r="Y16" s="96"/>
      <c r="Z16" s="96"/>
    </row>
    <row r="17" spans="1:26" ht="30" customHeight="1">
      <c r="A17" s="418" t="s">
        <v>213</v>
      </c>
      <c r="B17" s="348"/>
      <c r="C17" s="106">
        <f>SUM(C14)</f>
        <v>0.6</v>
      </c>
      <c r="D17" s="419" t="s">
        <v>214</v>
      </c>
      <c r="E17" s="348"/>
      <c r="F17" s="106">
        <f>SUM(F14:F16)</f>
        <v>0.60000000000000009</v>
      </c>
      <c r="G17" s="106"/>
      <c r="H17" s="107">
        <f>SUM(H14:H16)</f>
        <v>0.6</v>
      </c>
      <c r="I17" s="108"/>
      <c r="J17" s="108"/>
      <c r="K17" s="110"/>
      <c r="L17" s="110"/>
      <c r="M17" s="110"/>
      <c r="N17" s="110"/>
      <c r="O17" s="110"/>
      <c r="P17" s="110"/>
      <c r="Q17" s="110"/>
      <c r="R17" s="110"/>
      <c r="S17" s="110"/>
      <c r="T17" s="110"/>
      <c r="U17" s="110"/>
      <c r="V17" s="110"/>
      <c r="W17" s="110"/>
      <c r="X17" s="110"/>
      <c r="Y17" s="110"/>
      <c r="Z17" s="110"/>
    </row>
    <row r="18" spans="1:26"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6"/>
    <mergeCell ref="C6:E6"/>
    <mergeCell ref="B14:B16"/>
    <mergeCell ref="C14:C16"/>
    <mergeCell ref="A17:B17"/>
    <mergeCell ref="D17:E17"/>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30" workbookViewId="0">
      <selection activeCell="I46" sqref="I46"/>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15</v>
      </c>
      <c r="C8" s="368" t="s">
        <v>215</v>
      </c>
      <c r="D8" s="348"/>
      <c r="E8" s="381" t="s">
        <v>486</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07" t="s">
        <v>82</v>
      </c>
      <c r="C11" s="347"/>
      <c r="D11" s="347"/>
      <c r="E11" s="348"/>
      <c r="F11" s="33" t="s">
        <v>83</v>
      </c>
      <c r="G11" s="378"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487</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488</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489</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490</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491</v>
      </c>
      <c r="C21" s="347"/>
      <c r="D21" s="348"/>
      <c r="E21" s="378" t="s">
        <v>492</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493</v>
      </c>
      <c r="C22" s="347"/>
      <c r="D22" s="348"/>
      <c r="E22" s="365" t="s">
        <v>494</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495</v>
      </c>
      <c r="C23" s="347"/>
      <c r="D23" s="348"/>
      <c r="E23" s="378" t="s">
        <v>496</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0.25</v>
      </c>
      <c r="C31" s="39">
        <f t="shared" si="3"/>
        <v>0.25</v>
      </c>
      <c r="D31" s="38">
        <v>0.25</v>
      </c>
      <c r="E31" s="39">
        <f t="shared" si="4"/>
        <v>0.25</v>
      </c>
      <c r="F31" s="41">
        <f t="shared" si="0"/>
        <v>1</v>
      </c>
      <c r="G31" s="41">
        <f t="shared" si="1"/>
        <v>0.25</v>
      </c>
      <c r="H31" s="42">
        <f t="shared" si="2"/>
        <v>0.25</v>
      </c>
      <c r="I31" s="30"/>
      <c r="J31" s="30"/>
      <c r="K31" s="30"/>
      <c r="L31" s="30"/>
      <c r="M31" s="30"/>
      <c r="N31" s="30"/>
      <c r="O31" s="30"/>
      <c r="P31" s="30"/>
      <c r="Q31" s="30"/>
      <c r="R31" s="30"/>
      <c r="S31" s="30"/>
      <c r="T31" s="30"/>
      <c r="U31" s="30"/>
      <c r="V31" s="30"/>
      <c r="W31" s="30"/>
      <c r="X31" s="30"/>
      <c r="Y31" s="30"/>
      <c r="Z31" s="30"/>
    </row>
    <row r="32" spans="1:26" ht="19.5" customHeight="1">
      <c r="A32" s="37" t="s">
        <v>131</v>
      </c>
      <c r="B32" s="43">
        <v>0</v>
      </c>
      <c r="C32" s="39">
        <f t="shared" si="3"/>
        <v>0.25</v>
      </c>
      <c r="D32" s="38">
        <v>0</v>
      </c>
      <c r="E32" s="39">
        <f t="shared" si="4"/>
        <v>0.25</v>
      </c>
      <c r="F32" s="41">
        <f t="shared" si="0"/>
        <v>1</v>
      </c>
      <c r="G32" s="41">
        <f t="shared" si="1"/>
        <v>0.25</v>
      </c>
      <c r="H32" s="42">
        <f t="shared" si="2"/>
        <v>0.25</v>
      </c>
      <c r="I32" s="30"/>
      <c r="J32" s="30"/>
      <c r="K32" s="30"/>
      <c r="L32" s="30"/>
      <c r="M32" s="30"/>
      <c r="N32" s="30"/>
      <c r="O32" s="30"/>
      <c r="P32" s="30"/>
      <c r="Q32" s="30"/>
      <c r="R32" s="30"/>
      <c r="S32" s="30"/>
      <c r="T32" s="30"/>
      <c r="U32" s="30"/>
      <c r="V32" s="30"/>
      <c r="W32" s="30"/>
      <c r="X32" s="30"/>
      <c r="Y32" s="30"/>
      <c r="Z32" s="30"/>
    </row>
    <row r="33" spans="1:26" ht="19.5" customHeight="1">
      <c r="A33" s="37" t="s">
        <v>132</v>
      </c>
      <c r="B33" s="43">
        <v>0.25</v>
      </c>
      <c r="C33" s="39">
        <f t="shared" si="3"/>
        <v>0.5</v>
      </c>
      <c r="D33" s="43">
        <v>0.25</v>
      </c>
      <c r="E33" s="39">
        <f t="shared" si="4"/>
        <v>0.5</v>
      </c>
      <c r="F33" s="41">
        <f t="shared" si="0"/>
        <v>1</v>
      </c>
      <c r="G33" s="41">
        <f t="shared" si="1"/>
        <v>0.5</v>
      </c>
      <c r="H33" s="42">
        <f t="shared" si="2"/>
        <v>0.5</v>
      </c>
      <c r="I33" s="30"/>
      <c r="J33" s="30"/>
      <c r="K33" s="30"/>
      <c r="L33" s="30"/>
      <c r="M33" s="30"/>
      <c r="N33" s="30"/>
      <c r="O33" s="30"/>
      <c r="P33" s="30"/>
      <c r="Q33" s="30"/>
      <c r="R33" s="30"/>
      <c r="S33" s="30"/>
      <c r="T33" s="30"/>
      <c r="U33" s="30"/>
      <c r="V33" s="30"/>
      <c r="W33" s="30"/>
      <c r="X33" s="30"/>
      <c r="Y33" s="30"/>
      <c r="Z33" s="30"/>
    </row>
    <row r="34" spans="1:26" ht="19.5" customHeight="1">
      <c r="A34" s="37" t="s">
        <v>133</v>
      </c>
      <c r="B34" s="43">
        <v>0</v>
      </c>
      <c r="C34" s="39">
        <f t="shared" si="3"/>
        <v>0.5</v>
      </c>
      <c r="D34" s="38">
        <v>0</v>
      </c>
      <c r="E34" s="39">
        <f t="shared" si="4"/>
        <v>0.5</v>
      </c>
      <c r="F34" s="41">
        <f t="shared" si="0"/>
        <v>1</v>
      </c>
      <c r="G34" s="41">
        <f t="shared" si="1"/>
        <v>0.5</v>
      </c>
      <c r="H34" s="42">
        <f t="shared" si="2"/>
        <v>0.5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0.5</v>
      </c>
      <c r="D35" s="38">
        <v>0</v>
      </c>
      <c r="E35" s="39">
        <f t="shared" si="4"/>
        <v>0.5</v>
      </c>
      <c r="F35" s="41">
        <f t="shared" si="0"/>
        <v>1</v>
      </c>
      <c r="G35" s="41">
        <f t="shared" si="1"/>
        <v>0.5</v>
      </c>
      <c r="H35" s="42">
        <f t="shared" si="2"/>
        <v>0.5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0.5</v>
      </c>
      <c r="D36" s="38">
        <v>0</v>
      </c>
      <c r="E36" s="39">
        <f t="shared" si="4"/>
        <v>0.5</v>
      </c>
      <c r="F36" s="41">
        <f t="shared" si="0"/>
        <v>1</v>
      </c>
      <c r="G36" s="41">
        <f t="shared" si="1"/>
        <v>0.5</v>
      </c>
      <c r="H36" s="42">
        <f t="shared" si="2"/>
        <v>0.5</v>
      </c>
      <c r="I36" s="30"/>
      <c r="J36" s="30"/>
      <c r="K36" s="30"/>
      <c r="L36" s="30"/>
      <c r="M36" s="30"/>
      <c r="N36" s="30"/>
      <c r="O36" s="30"/>
      <c r="P36" s="30"/>
      <c r="Q36" s="30"/>
      <c r="R36" s="30"/>
      <c r="S36" s="30"/>
      <c r="T36" s="30"/>
      <c r="U36" s="30"/>
      <c r="V36" s="30"/>
      <c r="W36" s="30"/>
      <c r="X36" s="30"/>
      <c r="Y36" s="30"/>
      <c r="Z36" s="30"/>
    </row>
    <row r="37" spans="1:26" ht="19.5" customHeight="1">
      <c r="A37" s="37" t="s">
        <v>136</v>
      </c>
      <c r="B37" s="150">
        <v>0.25</v>
      </c>
      <c r="C37" s="39">
        <f t="shared" si="3"/>
        <v>0.75</v>
      </c>
      <c r="D37" s="43">
        <v>0.25</v>
      </c>
      <c r="E37" s="39">
        <f t="shared" si="4"/>
        <v>0.75</v>
      </c>
      <c r="F37" s="41">
        <f t="shared" si="0"/>
        <v>1</v>
      </c>
      <c r="G37" s="41">
        <f t="shared" si="1"/>
        <v>0.75</v>
      </c>
      <c r="H37" s="42">
        <f t="shared" si="2"/>
        <v>0.75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0.75</v>
      </c>
      <c r="D38" s="38">
        <v>0</v>
      </c>
      <c r="E38" s="39">
        <f t="shared" si="4"/>
        <v>0.75</v>
      </c>
      <c r="F38" s="41">
        <f t="shared" si="0"/>
        <v>1</v>
      </c>
      <c r="G38" s="41">
        <f t="shared" si="1"/>
        <v>0.75</v>
      </c>
      <c r="H38" s="42">
        <f t="shared" si="2"/>
        <v>0.75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0.75</v>
      </c>
      <c r="D39" s="38">
        <v>0</v>
      </c>
      <c r="E39" s="39">
        <f t="shared" si="4"/>
        <v>0.75</v>
      </c>
      <c r="F39" s="41">
        <f t="shared" si="0"/>
        <v>1</v>
      </c>
      <c r="G39" s="41">
        <f t="shared" si="1"/>
        <v>0.75</v>
      </c>
      <c r="H39" s="42">
        <f t="shared" si="2"/>
        <v>0.75</v>
      </c>
      <c r="I39" s="30"/>
      <c r="J39" s="30"/>
      <c r="K39" s="30"/>
      <c r="L39" s="30"/>
      <c r="M39" s="30"/>
      <c r="N39" s="30"/>
      <c r="O39" s="30"/>
      <c r="P39" s="30"/>
      <c r="Q39" s="30"/>
      <c r="R39" s="30"/>
      <c r="S39" s="30"/>
      <c r="T39" s="30"/>
      <c r="U39" s="30"/>
      <c r="V39" s="30"/>
      <c r="W39" s="30"/>
      <c r="X39" s="30"/>
      <c r="Y39" s="30"/>
      <c r="Z39" s="30"/>
    </row>
    <row r="40" spans="1:26" ht="19.5" customHeight="1">
      <c r="A40" s="37" t="s">
        <v>139</v>
      </c>
      <c r="B40" s="38">
        <v>0.25</v>
      </c>
      <c r="C40" s="39">
        <f t="shared" si="3"/>
        <v>1</v>
      </c>
      <c r="D40" s="38">
        <v>0.25</v>
      </c>
      <c r="E40" s="39">
        <f t="shared" si="4"/>
        <v>1</v>
      </c>
      <c r="F40" s="41">
        <f t="shared" si="0"/>
        <v>1</v>
      </c>
      <c r="G40" s="41">
        <f t="shared" si="1"/>
        <v>1</v>
      </c>
      <c r="H40" s="42">
        <f t="shared" si="2"/>
        <v>1</v>
      </c>
      <c r="I40" s="30"/>
      <c r="J40" s="30"/>
      <c r="K40" s="30"/>
      <c r="L40" s="30"/>
      <c r="M40" s="30"/>
      <c r="N40" s="30"/>
      <c r="O40" s="30"/>
      <c r="P40" s="30"/>
      <c r="Q40" s="30"/>
      <c r="R40" s="30"/>
      <c r="S40" s="30"/>
      <c r="T40" s="30"/>
      <c r="U40" s="30"/>
      <c r="V40" s="30"/>
      <c r="W40" s="30"/>
      <c r="X40" s="30"/>
      <c r="Y40" s="30"/>
      <c r="Z40" s="30"/>
    </row>
    <row r="41" spans="1:26" ht="38.25" customHeight="1">
      <c r="A41" s="31" t="s">
        <v>140</v>
      </c>
      <c r="B41" s="373" t="s">
        <v>497</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4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444" t="s">
        <v>1056</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B26">
      <formula1>#REF!</formula1>
    </dataValidation>
  </dataValidation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D4B4"/>
  </sheetPr>
  <dimension ref="A1:Z1000"/>
  <sheetViews>
    <sheetView topLeftCell="A21" workbookViewId="0">
      <selection activeCell="E29" sqref="E29"/>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21.75"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21.75"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21.75"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21.75"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21.75"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21.75"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9.75" customHeight="1">
      <c r="A8" s="31" t="s">
        <v>70</v>
      </c>
      <c r="B8" s="32">
        <v>1</v>
      </c>
      <c r="C8" s="368" t="s">
        <v>71</v>
      </c>
      <c r="D8" s="348"/>
      <c r="E8" s="381" t="s">
        <v>72</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
        <v>76</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384"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9.75" customHeight="1">
      <c r="A14" s="31" t="s">
        <v>88</v>
      </c>
      <c r="B14" s="381" t="s">
        <v>89</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93</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96</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98</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81" t="s">
        <v>100</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106</v>
      </c>
      <c r="C21" s="347"/>
      <c r="D21" s="348"/>
      <c r="E21" s="378" t="s">
        <v>107</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102</v>
      </c>
      <c r="C22" s="347"/>
      <c r="D22" s="348"/>
      <c r="E22" s="365" t="s">
        <v>102</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110</v>
      </c>
      <c r="C23" s="347"/>
      <c r="D23" s="348"/>
      <c r="E23" s="378" t="s">
        <v>111</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43831</v>
      </c>
      <c r="C24" s="347"/>
      <c r="D24" s="348"/>
      <c r="E24" s="33" t="s">
        <v>113</v>
      </c>
      <c r="F24" s="394" t="s">
        <v>79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44196</v>
      </c>
      <c r="C25" s="347"/>
      <c r="D25" s="348"/>
      <c r="E25" s="33" t="s">
        <v>115</v>
      </c>
      <c r="F25" s="366">
        <v>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79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0.18</v>
      </c>
      <c r="C29" s="39">
        <f>B29</f>
        <v>0.18</v>
      </c>
      <c r="D29" s="40">
        <v>0.18</v>
      </c>
      <c r="E29" s="39">
        <f>D29</f>
        <v>0.18</v>
      </c>
      <c r="F29" s="41">
        <f t="shared" ref="F29:F40" si="0">IFERROR(+C29/E29,)</f>
        <v>1</v>
      </c>
      <c r="G29" s="41">
        <f t="shared" ref="G29:G40" si="1">IFERROR(+C29/$E$40,)</f>
        <v>0.18</v>
      </c>
      <c r="H29" s="42">
        <f t="shared" ref="H29:H40" si="2">+IFERROR(G29/$F$25,0)</f>
        <v>0.18</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0.18</v>
      </c>
      <c r="D30" s="40">
        <v>0</v>
      </c>
      <c r="E30" s="39">
        <f t="shared" ref="E30:E40" si="4">D30+E29</f>
        <v>0.18</v>
      </c>
      <c r="F30" s="41">
        <f t="shared" si="0"/>
        <v>1</v>
      </c>
      <c r="G30" s="41">
        <f t="shared" si="1"/>
        <v>0.18</v>
      </c>
      <c r="H30" s="42">
        <f t="shared" si="2"/>
        <v>0.18</v>
      </c>
      <c r="I30" s="30"/>
      <c r="J30" s="30"/>
      <c r="K30" s="30"/>
      <c r="L30" s="30"/>
      <c r="M30" s="30"/>
      <c r="N30" s="30"/>
      <c r="O30" s="30"/>
      <c r="P30" s="30"/>
      <c r="Q30" s="30"/>
      <c r="R30" s="30"/>
      <c r="S30" s="30"/>
      <c r="T30" s="30"/>
      <c r="U30" s="30"/>
      <c r="V30" s="30"/>
      <c r="W30" s="30"/>
      <c r="X30" s="30"/>
      <c r="Y30" s="30"/>
      <c r="Z30" s="30"/>
    </row>
    <row r="31" spans="1:26" ht="19.5" customHeight="1">
      <c r="A31" s="37" t="s">
        <v>130</v>
      </c>
      <c r="B31" s="38">
        <v>7.4999999999999997E-2</v>
      </c>
      <c r="C31" s="39">
        <f t="shared" si="3"/>
        <v>0.255</v>
      </c>
      <c r="D31" s="40">
        <v>7.4999999999999997E-2</v>
      </c>
      <c r="E31" s="39">
        <f t="shared" si="4"/>
        <v>0.255</v>
      </c>
      <c r="F31" s="41">
        <f t="shared" si="0"/>
        <v>1</v>
      </c>
      <c r="G31" s="41">
        <f t="shared" si="1"/>
        <v>0.255</v>
      </c>
      <c r="H31" s="42">
        <f t="shared" si="2"/>
        <v>0.255</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0.255</v>
      </c>
      <c r="D32" s="40">
        <v>0</v>
      </c>
      <c r="E32" s="39">
        <f t="shared" si="4"/>
        <v>0.255</v>
      </c>
      <c r="F32" s="41">
        <f t="shared" si="0"/>
        <v>1</v>
      </c>
      <c r="G32" s="41">
        <f t="shared" si="1"/>
        <v>0.255</v>
      </c>
      <c r="H32" s="42">
        <f t="shared" si="2"/>
        <v>0.255</v>
      </c>
      <c r="I32" s="30"/>
      <c r="J32" s="30"/>
      <c r="K32" s="30"/>
      <c r="L32" s="30"/>
      <c r="M32" s="30"/>
      <c r="N32" s="30"/>
      <c r="O32" s="30"/>
      <c r="P32" s="30"/>
      <c r="Q32" s="30"/>
      <c r="R32" s="30"/>
      <c r="S32" s="30"/>
      <c r="T32" s="30"/>
      <c r="U32" s="30"/>
      <c r="V32" s="30"/>
      <c r="W32" s="30"/>
      <c r="X32" s="30"/>
      <c r="Y32" s="30"/>
      <c r="Z32" s="30"/>
    </row>
    <row r="33" spans="1:26" ht="19.5" customHeight="1">
      <c r="A33" s="37" t="s">
        <v>132</v>
      </c>
      <c r="B33" s="40">
        <v>0</v>
      </c>
      <c r="C33" s="39">
        <f t="shared" si="3"/>
        <v>0.255</v>
      </c>
      <c r="D33" s="40">
        <v>7.4999999999999997E-2</v>
      </c>
      <c r="E33" s="39">
        <f t="shared" si="4"/>
        <v>0.33</v>
      </c>
      <c r="F33" s="41">
        <f t="shared" si="0"/>
        <v>0.77272727272727271</v>
      </c>
      <c r="G33" s="41">
        <f t="shared" si="1"/>
        <v>0.255</v>
      </c>
      <c r="H33" s="42">
        <f t="shared" si="2"/>
        <v>0.255</v>
      </c>
      <c r="I33" s="30"/>
      <c r="J33" s="30"/>
      <c r="K33" s="30"/>
      <c r="L33" s="30"/>
      <c r="M33" s="30"/>
      <c r="N33" s="30"/>
      <c r="O33" s="30"/>
      <c r="P33" s="30"/>
      <c r="Q33" s="30"/>
      <c r="R33" s="30"/>
      <c r="S33" s="30"/>
      <c r="T33" s="30"/>
      <c r="U33" s="30"/>
      <c r="V33" s="30"/>
      <c r="W33" s="30"/>
      <c r="X33" s="30"/>
      <c r="Y33" s="30"/>
      <c r="Z33" s="30"/>
    </row>
    <row r="34" spans="1:26" ht="19.5" customHeight="1">
      <c r="A34" s="37" t="s">
        <v>133</v>
      </c>
      <c r="B34" s="40">
        <v>7.4999999999999997E-2</v>
      </c>
      <c r="C34" s="39">
        <f t="shared" si="3"/>
        <v>0.33</v>
      </c>
      <c r="D34" s="40">
        <v>0</v>
      </c>
      <c r="E34" s="39">
        <f t="shared" si="4"/>
        <v>0.33</v>
      </c>
      <c r="F34" s="41">
        <f t="shared" si="0"/>
        <v>1</v>
      </c>
      <c r="G34" s="41">
        <f t="shared" si="1"/>
        <v>0.33</v>
      </c>
      <c r="H34" s="42">
        <f t="shared" si="2"/>
        <v>0.33</v>
      </c>
      <c r="I34" s="30"/>
      <c r="J34" s="30"/>
      <c r="K34" s="30"/>
      <c r="L34" s="30"/>
      <c r="M34" s="30"/>
      <c r="N34" s="30"/>
      <c r="O34" s="30"/>
      <c r="P34" s="30"/>
      <c r="Q34" s="30"/>
      <c r="R34" s="30"/>
      <c r="S34" s="30"/>
      <c r="T34" s="30"/>
      <c r="U34" s="30"/>
      <c r="V34" s="30"/>
      <c r="W34" s="30"/>
      <c r="X34" s="30"/>
      <c r="Y34" s="30"/>
      <c r="Z34" s="30"/>
    </row>
    <row r="35" spans="1:26" ht="19.5" customHeight="1">
      <c r="A35" s="37" t="s">
        <v>134</v>
      </c>
      <c r="B35" s="38">
        <v>0.26</v>
      </c>
      <c r="C35" s="39">
        <f t="shared" si="3"/>
        <v>0.59000000000000008</v>
      </c>
      <c r="D35" s="40">
        <v>0.26</v>
      </c>
      <c r="E35" s="39">
        <f t="shared" si="4"/>
        <v>0.59000000000000008</v>
      </c>
      <c r="F35" s="41">
        <f t="shared" si="0"/>
        <v>1</v>
      </c>
      <c r="G35" s="41">
        <f t="shared" si="1"/>
        <v>0.59000000000000008</v>
      </c>
      <c r="H35" s="42">
        <f t="shared" si="2"/>
        <v>0.59000000000000008</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0.59000000000000008</v>
      </c>
      <c r="D36" s="40">
        <v>0</v>
      </c>
      <c r="E36" s="39">
        <f t="shared" si="4"/>
        <v>0.59000000000000008</v>
      </c>
      <c r="F36" s="41">
        <f t="shared" si="0"/>
        <v>1</v>
      </c>
      <c r="G36" s="41">
        <f t="shared" si="1"/>
        <v>0.59000000000000008</v>
      </c>
      <c r="H36" s="42">
        <f t="shared" si="2"/>
        <v>0.59000000000000008</v>
      </c>
      <c r="I36" s="30"/>
      <c r="J36" s="30"/>
      <c r="K36" s="30"/>
      <c r="L36" s="30"/>
      <c r="M36" s="30"/>
      <c r="N36" s="30"/>
      <c r="O36" s="30"/>
      <c r="P36" s="30"/>
      <c r="Q36" s="30"/>
      <c r="R36" s="30"/>
      <c r="S36" s="30"/>
      <c r="T36" s="30"/>
      <c r="U36" s="30"/>
      <c r="V36" s="30"/>
      <c r="W36" s="30"/>
      <c r="X36" s="30"/>
      <c r="Y36" s="30"/>
      <c r="Z36" s="30"/>
    </row>
    <row r="37" spans="1:26" ht="19.5" customHeight="1">
      <c r="A37" s="37" t="s">
        <v>136</v>
      </c>
      <c r="B37" s="38">
        <v>7.4999999999999997E-2</v>
      </c>
      <c r="C37" s="39">
        <f t="shared" si="3"/>
        <v>0.66500000000000004</v>
      </c>
      <c r="D37" s="40">
        <v>7.4999999999999997E-2</v>
      </c>
      <c r="E37" s="39">
        <f t="shared" si="4"/>
        <v>0.66500000000000004</v>
      </c>
      <c r="F37" s="41">
        <f t="shared" si="0"/>
        <v>1</v>
      </c>
      <c r="G37" s="41">
        <f t="shared" si="1"/>
        <v>0.66500000000000004</v>
      </c>
      <c r="H37" s="42">
        <f t="shared" si="2"/>
        <v>0.66500000000000004</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0.66500000000000004</v>
      </c>
      <c r="D38" s="40">
        <v>0</v>
      </c>
      <c r="E38" s="39">
        <f t="shared" si="4"/>
        <v>0.66500000000000004</v>
      </c>
      <c r="F38" s="41">
        <f t="shared" si="0"/>
        <v>1</v>
      </c>
      <c r="G38" s="41">
        <f t="shared" si="1"/>
        <v>0.66500000000000004</v>
      </c>
      <c r="H38" s="42">
        <f t="shared" si="2"/>
        <v>0.66500000000000004</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0.66500000000000004</v>
      </c>
      <c r="D39" s="40">
        <v>0</v>
      </c>
      <c r="E39" s="39">
        <f t="shared" si="4"/>
        <v>0.66500000000000004</v>
      </c>
      <c r="F39" s="41">
        <f t="shared" si="0"/>
        <v>1</v>
      </c>
      <c r="G39" s="41">
        <f t="shared" si="1"/>
        <v>0.66500000000000004</v>
      </c>
      <c r="H39" s="42">
        <f t="shared" si="2"/>
        <v>0.66500000000000004</v>
      </c>
      <c r="I39" s="30"/>
      <c r="J39" s="30"/>
      <c r="K39" s="30"/>
      <c r="L39" s="30"/>
      <c r="M39" s="30"/>
      <c r="N39" s="30"/>
      <c r="O39" s="30"/>
      <c r="P39" s="30"/>
      <c r="Q39" s="30"/>
      <c r="R39" s="30"/>
      <c r="S39" s="30"/>
      <c r="T39" s="30"/>
      <c r="U39" s="30"/>
      <c r="V39" s="30"/>
      <c r="W39" s="30"/>
      <c r="X39" s="30"/>
      <c r="Y39" s="30"/>
      <c r="Z39" s="30"/>
    </row>
    <row r="40" spans="1:26" ht="19.5" customHeight="1">
      <c r="A40" s="37" t="s">
        <v>139</v>
      </c>
      <c r="B40" s="38">
        <v>0.33500000000000002</v>
      </c>
      <c r="C40" s="39">
        <f t="shared" si="3"/>
        <v>1</v>
      </c>
      <c r="D40" s="43">
        <v>0.33500000000000002</v>
      </c>
      <c r="E40" s="39">
        <f t="shared" si="4"/>
        <v>1</v>
      </c>
      <c r="F40" s="41">
        <f t="shared" si="0"/>
        <v>1</v>
      </c>
      <c r="G40" s="41">
        <f t="shared" si="1"/>
        <v>1</v>
      </c>
      <c r="H40" s="42">
        <f t="shared" si="2"/>
        <v>1</v>
      </c>
      <c r="I40" s="30"/>
      <c r="J40" s="30"/>
      <c r="K40" s="30"/>
      <c r="L40" s="30"/>
      <c r="M40" s="30"/>
      <c r="N40" s="30"/>
      <c r="O40" s="30"/>
      <c r="P40" s="30"/>
      <c r="Q40" s="30"/>
      <c r="R40" s="30"/>
      <c r="S40" s="30"/>
      <c r="T40" s="30"/>
      <c r="U40" s="30"/>
      <c r="V40" s="30"/>
      <c r="W40" s="30"/>
      <c r="X40" s="30"/>
      <c r="Y40" s="30"/>
      <c r="Z40" s="30"/>
    </row>
    <row r="41" spans="1:26" ht="38.25" customHeight="1">
      <c r="A41" s="31" t="s">
        <v>140</v>
      </c>
      <c r="B41" s="373" t="s">
        <v>141</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4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373" t="s">
        <v>144</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146</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148</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0" t="s">
        <v>155</v>
      </c>
      <c r="C54" s="348"/>
      <c r="D54" s="371" t="s">
        <v>156</v>
      </c>
      <c r="E54" s="348"/>
      <c r="F54" s="370" t="s">
        <v>157</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54"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49.5"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B12 G14:G15 B26">
      <formula1>#REF!</formula1>
    </dataValidation>
  </dataValidations>
  <pageMargins left="0.70866141732283472" right="0.70866141732283472" top="0.74803149606299213" bottom="0.74803149606299213" header="0" footer="0"/>
  <pageSetup paperSize="9" orientation="portrait"/>
  <rowBreaks count="1" manualBreakCount="1">
    <brk id="41" man="1"/>
  </rowBreak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G7" workbookViewId="0">
      <selection activeCell="J17" sqref="J17"/>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498</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499</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500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54.75" customHeight="1">
      <c r="A14" s="452">
        <v>1</v>
      </c>
      <c r="B14" s="438" t="s">
        <v>501</v>
      </c>
      <c r="C14" s="450">
        <v>1</v>
      </c>
      <c r="D14" s="92">
        <v>1</v>
      </c>
      <c r="E14" s="92" t="s">
        <v>502</v>
      </c>
      <c r="F14" s="11">
        <v>0.25</v>
      </c>
      <c r="G14" s="94">
        <v>43920</v>
      </c>
      <c r="H14" s="152">
        <v>0.25</v>
      </c>
      <c r="I14" s="94">
        <v>43920</v>
      </c>
      <c r="J14" s="99" t="s">
        <v>503</v>
      </c>
      <c r="K14" s="5"/>
      <c r="L14" s="5"/>
      <c r="M14" s="5"/>
      <c r="N14" s="5"/>
      <c r="O14" s="5"/>
      <c r="P14" s="5"/>
      <c r="Q14" s="5"/>
      <c r="R14" s="5"/>
      <c r="S14" s="5"/>
      <c r="T14" s="5"/>
      <c r="U14" s="5"/>
      <c r="V14" s="5"/>
      <c r="W14" s="5"/>
      <c r="X14" s="5"/>
      <c r="Y14" s="5"/>
      <c r="Z14" s="5"/>
    </row>
    <row r="15" spans="1:26" ht="54.75" customHeight="1">
      <c r="A15" s="335"/>
      <c r="B15" s="439"/>
      <c r="C15" s="324"/>
      <c r="D15" s="92">
        <v>2</v>
      </c>
      <c r="E15" s="92" t="s">
        <v>502</v>
      </c>
      <c r="F15" s="11">
        <v>0.25</v>
      </c>
      <c r="G15" s="94">
        <v>43952</v>
      </c>
      <c r="H15" s="152">
        <v>0.25</v>
      </c>
      <c r="I15" s="94">
        <v>43952</v>
      </c>
      <c r="J15" s="99" t="s">
        <v>504</v>
      </c>
      <c r="K15" s="5"/>
      <c r="L15" s="5"/>
      <c r="M15" s="5"/>
      <c r="N15" s="5"/>
      <c r="O15" s="5"/>
      <c r="P15" s="5"/>
      <c r="Q15" s="5"/>
      <c r="R15" s="5"/>
      <c r="S15" s="5"/>
      <c r="T15" s="5"/>
      <c r="U15" s="5"/>
      <c r="V15" s="5"/>
      <c r="W15" s="5"/>
      <c r="X15" s="5"/>
      <c r="Y15" s="5"/>
      <c r="Z15" s="5"/>
    </row>
    <row r="16" spans="1:26" ht="54.75" customHeight="1">
      <c r="A16" s="335"/>
      <c r="B16" s="439"/>
      <c r="C16" s="324"/>
      <c r="D16" s="92">
        <v>3</v>
      </c>
      <c r="E16" s="92" t="s">
        <v>502</v>
      </c>
      <c r="F16" s="11">
        <v>0.25</v>
      </c>
      <c r="G16" s="94">
        <v>44104</v>
      </c>
      <c r="H16" s="152">
        <v>0.25</v>
      </c>
      <c r="I16" s="94">
        <v>44104</v>
      </c>
      <c r="J16" s="99" t="s">
        <v>505</v>
      </c>
      <c r="K16" s="5"/>
      <c r="L16" s="5"/>
      <c r="M16" s="5"/>
      <c r="N16" s="5"/>
      <c r="O16" s="5"/>
      <c r="P16" s="5"/>
      <c r="Q16" s="5"/>
      <c r="R16" s="5"/>
      <c r="S16" s="5"/>
      <c r="T16" s="5"/>
      <c r="U16" s="5"/>
      <c r="V16" s="5"/>
      <c r="W16" s="5"/>
      <c r="X16" s="5"/>
      <c r="Y16" s="5"/>
      <c r="Z16" s="5"/>
    </row>
    <row r="17" spans="1:26" ht="54.75" customHeight="1">
      <c r="A17" s="337"/>
      <c r="B17" s="440"/>
      <c r="C17" s="325"/>
      <c r="D17" s="92">
        <v>4</v>
      </c>
      <c r="E17" s="92" t="s">
        <v>502</v>
      </c>
      <c r="F17" s="11">
        <v>0.25</v>
      </c>
      <c r="G17" s="94">
        <v>44195</v>
      </c>
      <c r="H17" s="152">
        <v>0.25</v>
      </c>
      <c r="I17" s="94">
        <v>44195</v>
      </c>
      <c r="J17" s="99" t="s">
        <v>506</v>
      </c>
      <c r="K17" s="5"/>
      <c r="L17" s="5"/>
      <c r="M17" s="5"/>
      <c r="N17" s="5"/>
      <c r="O17" s="5"/>
      <c r="P17" s="5"/>
      <c r="Q17" s="5"/>
      <c r="R17" s="5"/>
      <c r="S17" s="5"/>
      <c r="T17" s="5"/>
      <c r="U17" s="5"/>
      <c r="V17" s="5"/>
      <c r="W17" s="5"/>
      <c r="X17" s="5"/>
      <c r="Y17" s="5"/>
      <c r="Z17" s="5"/>
    </row>
    <row r="18" spans="1:26" ht="30" customHeight="1">
      <c r="A18" s="418" t="s">
        <v>213</v>
      </c>
      <c r="B18" s="348"/>
      <c r="C18" s="106">
        <f>SUM(C14)</f>
        <v>1</v>
      </c>
      <c r="D18" s="419" t="s">
        <v>214</v>
      </c>
      <c r="E18" s="348"/>
      <c r="F18" s="106">
        <f>SUM(F14:F17)</f>
        <v>1</v>
      </c>
      <c r="G18" s="106"/>
      <c r="H18" s="107">
        <f>SUM(H14:H17)</f>
        <v>1</v>
      </c>
      <c r="I18" s="108"/>
      <c r="J18" s="108"/>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B23" workbookViewId="0">
      <selection activeCell="B48" sqref="B48:H48"/>
    </sheetView>
  </sheetViews>
  <sheetFormatPr baseColWidth="10" defaultColWidth="12.625" defaultRowHeight="15" customHeight="1"/>
  <cols>
    <col min="1" max="1" width="22.5" customWidth="1"/>
    <col min="2" max="8" width="18.125" customWidth="1"/>
    <col min="9" max="9" width="13.25" customWidth="1"/>
    <col min="10"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16</v>
      </c>
      <c r="C8" s="368" t="s">
        <v>215</v>
      </c>
      <c r="D8" s="348"/>
      <c r="E8" s="381" t="s">
        <v>507</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508</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510</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511</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512</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513</v>
      </c>
      <c r="C21" s="347"/>
      <c r="D21" s="348"/>
      <c r="E21" s="378" t="s">
        <v>514</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515</v>
      </c>
      <c r="C22" s="347"/>
      <c r="D22" s="348"/>
      <c r="E22" s="365" t="s">
        <v>515</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65" t="s">
        <v>516</v>
      </c>
      <c r="C23" s="347"/>
      <c r="D23" s="348"/>
      <c r="E23" s="365" t="s">
        <v>517</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0.8</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354</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IFERROR(+C29/$F$40,)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v>
      </c>
      <c r="C33" s="39">
        <f t="shared" si="3"/>
        <v>0</v>
      </c>
      <c r="D33" s="38">
        <v>0</v>
      </c>
      <c r="E33" s="39">
        <f t="shared" si="4"/>
        <v>0</v>
      </c>
      <c r="F33" s="41">
        <f t="shared" si="0"/>
        <v>0</v>
      </c>
      <c r="G33" s="41">
        <f t="shared" si="1"/>
        <v>0</v>
      </c>
      <c r="H33" s="42">
        <f t="shared" si="2"/>
        <v>0</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v>
      </c>
      <c r="D34" s="38">
        <v>0</v>
      </c>
      <c r="E34" s="39">
        <f t="shared" si="4"/>
        <v>0</v>
      </c>
      <c r="F34" s="41">
        <f t="shared" si="0"/>
        <v>0</v>
      </c>
      <c r="G34" s="41">
        <f t="shared" si="1"/>
        <v>0</v>
      </c>
      <c r="H34" s="42">
        <f t="shared" si="2"/>
        <v>0</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v>
      </c>
      <c r="D35" s="38">
        <v>0</v>
      </c>
      <c r="E35" s="39">
        <f t="shared" si="4"/>
        <v>0</v>
      </c>
      <c r="F35" s="41">
        <f t="shared" si="0"/>
        <v>0</v>
      </c>
      <c r="G35" s="41">
        <f t="shared" si="1"/>
        <v>0</v>
      </c>
      <c r="H35" s="42">
        <f t="shared" si="2"/>
        <v>0</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v>
      </c>
      <c r="D36" s="38">
        <v>0</v>
      </c>
      <c r="E36" s="39">
        <f t="shared" si="4"/>
        <v>0</v>
      </c>
      <c r="F36" s="41">
        <f t="shared" si="0"/>
        <v>0</v>
      </c>
      <c r="G36" s="41">
        <f t="shared" si="1"/>
        <v>0</v>
      </c>
      <c r="H36" s="42">
        <f t="shared" si="2"/>
        <v>0</v>
      </c>
      <c r="I36" s="30"/>
      <c r="J36" s="30"/>
      <c r="K36" s="30"/>
      <c r="L36" s="30"/>
      <c r="M36" s="30"/>
      <c r="N36" s="30"/>
      <c r="O36" s="30"/>
      <c r="P36" s="30"/>
      <c r="Q36" s="30"/>
      <c r="R36" s="30"/>
      <c r="S36" s="30"/>
      <c r="T36" s="30"/>
      <c r="U36" s="30"/>
      <c r="V36" s="30"/>
      <c r="W36" s="30"/>
      <c r="X36" s="30"/>
      <c r="Y36" s="30"/>
      <c r="Z36" s="30"/>
    </row>
    <row r="37" spans="1:26" ht="19.5" customHeight="1">
      <c r="A37" s="37" t="s">
        <v>136</v>
      </c>
      <c r="B37" s="153">
        <v>0</v>
      </c>
      <c r="C37" s="39">
        <f t="shared" si="3"/>
        <v>0</v>
      </c>
      <c r="D37" s="153">
        <v>0</v>
      </c>
      <c r="E37" s="39">
        <f t="shared" si="4"/>
        <v>0</v>
      </c>
      <c r="F37" s="41">
        <f t="shared" si="0"/>
        <v>0</v>
      </c>
      <c r="G37" s="41">
        <f t="shared" si="1"/>
        <v>0</v>
      </c>
      <c r="H37" s="42">
        <f t="shared" si="2"/>
        <v>0</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v>
      </c>
      <c r="D38" s="38">
        <v>0</v>
      </c>
      <c r="E38" s="39">
        <f t="shared" si="4"/>
        <v>0</v>
      </c>
      <c r="F38" s="41">
        <f t="shared" si="0"/>
        <v>0</v>
      </c>
      <c r="G38" s="41">
        <f t="shared" si="1"/>
        <v>0</v>
      </c>
      <c r="H38" s="42">
        <f t="shared" si="2"/>
        <v>0</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v>
      </c>
      <c r="D39" s="38">
        <v>0</v>
      </c>
      <c r="E39" s="39">
        <f t="shared" si="4"/>
        <v>0</v>
      </c>
      <c r="F39" s="41">
        <f t="shared" si="0"/>
        <v>0</v>
      </c>
      <c r="G39" s="41">
        <f t="shared" si="1"/>
        <v>0</v>
      </c>
      <c r="H39" s="42">
        <f t="shared" si="2"/>
        <v>0</v>
      </c>
      <c r="I39" s="30"/>
      <c r="J39" s="30"/>
      <c r="K39" s="30"/>
      <c r="L39" s="30"/>
      <c r="M39" s="30"/>
      <c r="N39" s="30"/>
      <c r="O39" s="30"/>
      <c r="P39" s="30"/>
      <c r="Q39" s="30"/>
      <c r="R39" s="30"/>
      <c r="S39" s="30"/>
      <c r="T39" s="30"/>
      <c r="U39" s="30"/>
      <c r="V39" s="30"/>
      <c r="W39" s="30"/>
      <c r="X39" s="30"/>
      <c r="Y39" s="30"/>
      <c r="Z39" s="30"/>
    </row>
    <row r="40" spans="1:26" ht="19.5" customHeight="1">
      <c r="A40" s="37" t="s">
        <v>139</v>
      </c>
      <c r="B40" s="38">
        <v>0.8</v>
      </c>
      <c r="C40" s="39">
        <f t="shared" si="3"/>
        <v>0.8</v>
      </c>
      <c r="D40" s="38">
        <v>0.8</v>
      </c>
      <c r="E40" s="39">
        <f t="shared" si="4"/>
        <v>0.8</v>
      </c>
      <c r="F40" s="41">
        <f t="shared" si="0"/>
        <v>1</v>
      </c>
      <c r="G40" s="41">
        <f t="shared" si="1"/>
        <v>0.8</v>
      </c>
      <c r="H40" s="42">
        <f t="shared" si="2"/>
        <v>1</v>
      </c>
      <c r="I40" s="30"/>
      <c r="J40" s="30"/>
      <c r="K40" s="30"/>
      <c r="L40" s="30"/>
      <c r="M40" s="30"/>
      <c r="N40" s="30"/>
      <c r="O40" s="30"/>
      <c r="P40" s="30"/>
      <c r="Q40" s="30"/>
      <c r="R40" s="30"/>
      <c r="S40" s="30"/>
      <c r="T40" s="30"/>
      <c r="U40" s="30"/>
      <c r="V40" s="30"/>
      <c r="W40" s="30"/>
      <c r="X40" s="30"/>
      <c r="Y40" s="30"/>
      <c r="Z40" s="30"/>
    </row>
    <row r="41" spans="1:26" ht="30" customHeight="1">
      <c r="A41" s="31" t="s">
        <v>140</v>
      </c>
      <c r="B41" s="434" t="s">
        <v>1057</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4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444" t="s">
        <v>518</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7" workbookViewId="0">
      <selection activeCell="K21" sqref="A19:K21"/>
    </sheetView>
  </sheetViews>
  <sheetFormatPr baseColWidth="10" defaultColWidth="12.625" defaultRowHeight="15" customHeight="1"/>
  <cols>
    <col min="1" max="1" width="5" customWidth="1"/>
    <col min="2" max="2" width="35.625" customWidth="1"/>
    <col min="3" max="3" width="15.87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519</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507</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520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47.25"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89">
        <v>1</v>
      </c>
      <c r="B14" s="154" t="s">
        <v>521</v>
      </c>
      <c r="C14" s="155">
        <v>0.8</v>
      </c>
      <c r="D14" s="136">
        <v>1</v>
      </c>
      <c r="E14" s="92" t="s">
        <v>522</v>
      </c>
      <c r="F14" s="140">
        <v>0.8</v>
      </c>
      <c r="G14" s="141">
        <v>44195</v>
      </c>
      <c r="H14" s="140">
        <v>0.8</v>
      </c>
      <c r="I14" s="141">
        <v>44195</v>
      </c>
      <c r="J14" s="147" t="s">
        <v>523</v>
      </c>
      <c r="K14" s="96"/>
      <c r="L14" s="96"/>
      <c r="M14" s="96"/>
      <c r="N14" s="96"/>
      <c r="O14" s="96"/>
      <c r="P14" s="96"/>
      <c r="Q14" s="96"/>
      <c r="R14" s="96"/>
      <c r="S14" s="96"/>
      <c r="T14" s="96"/>
      <c r="U14" s="96"/>
      <c r="V14" s="96"/>
      <c r="W14" s="96"/>
      <c r="X14" s="96"/>
      <c r="Y14" s="96"/>
      <c r="Z14" s="96"/>
    </row>
    <row r="15" spans="1:26" ht="30" customHeight="1">
      <c r="A15" s="418" t="s">
        <v>213</v>
      </c>
      <c r="B15" s="348"/>
      <c r="C15" s="106">
        <f>SUM(C14)</f>
        <v>0.8</v>
      </c>
      <c r="D15" s="419" t="s">
        <v>214</v>
      </c>
      <c r="E15" s="348"/>
      <c r="F15" s="106">
        <f>SUM(F14)</f>
        <v>0.8</v>
      </c>
      <c r="G15" s="106"/>
      <c r="H15" s="107">
        <f>SUM(H14)</f>
        <v>0.8</v>
      </c>
      <c r="I15" s="108"/>
      <c r="J15" s="108"/>
      <c r="K15" s="110"/>
      <c r="L15" s="110"/>
      <c r="M15" s="110"/>
      <c r="N15" s="110"/>
      <c r="O15" s="110"/>
      <c r="P15" s="110"/>
      <c r="Q15" s="110"/>
      <c r="R15" s="110"/>
      <c r="S15" s="110"/>
      <c r="T15" s="110"/>
      <c r="U15" s="110"/>
      <c r="V15" s="110"/>
      <c r="W15" s="110"/>
      <c r="X15" s="110"/>
      <c r="Y15" s="110"/>
      <c r="Z15" s="110"/>
    </row>
    <row r="16" spans="1:26" ht="30" hidden="1" customHeight="1">
      <c r="A16" s="111"/>
      <c r="B16" s="110"/>
      <c r="C16" s="96"/>
      <c r="D16" s="110"/>
      <c r="E16" s="96"/>
      <c r="F16" s="110"/>
      <c r="G16" s="110"/>
      <c r="H16" s="96"/>
      <c r="I16" s="96"/>
      <c r="J16" s="96"/>
      <c r="K16" s="96"/>
      <c r="L16" s="96"/>
      <c r="M16" s="96"/>
      <c r="N16" s="96"/>
      <c r="O16" s="96"/>
      <c r="P16" s="96"/>
      <c r="Q16" s="96"/>
      <c r="R16" s="96"/>
      <c r="S16" s="96"/>
      <c r="T16" s="96"/>
      <c r="U16" s="96"/>
      <c r="V16" s="96"/>
      <c r="W16" s="96"/>
      <c r="X16" s="96"/>
      <c r="Y16" s="96"/>
      <c r="Z16" s="96"/>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H12:J12"/>
    <mergeCell ref="A15:B15"/>
    <mergeCell ref="D15:E15"/>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6" workbookViewId="0">
      <selection activeCell="M45" sqref="M45"/>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17</v>
      </c>
      <c r="C8" s="368" t="s">
        <v>215</v>
      </c>
      <c r="D8" s="348"/>
      <c r="E8" s="381" t="s">
        <v>524</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525</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526</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527</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528</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529</v>
      </c>
      <c r="C21" s="347"/>
      <c r="D21" s="348"/>
      <c r="E21" s="378" t="s">
        <v>530</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531</v>
      </c>
      <c r="C22" s="347"/>
      <c r="D22" s="348"/>
      <c r="E22" s="365" t="s">
        <v>531</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532</v>
      </c>
      <c r="C23" s="347"/>
      <c r="D23" s="348"/>
      <c r="E23" s="378" t="s">
        <v>533</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61</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0.5</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260</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IFERROR(+C29/$E$40,)</f>
        <v>0</v>
      </c>
      <c r="H29" s="42">
        <f t="shared" ref="H29:H40" si="2">+IFERROR(C29/$F$25,0)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0.25</v>
      </c>
      <c r="C33" s="39">
        <f t="shared" si="3"/>
        <v>0.25</v>
      </c>
      <c r="D33" s="38">
        <v>0.25</v>
      </c>
      <c r="E33" s="39">
        <f t="shared" si="4"/>
        <v>0.25</v>
      </c>
      <c r="F33" s="41">
        <f t="shared" si="0"/>
        <v>1</v>
      </c>
      <c r="G33" s="41">
        <f t="shared" si="1"/>
        <v>0.5</v>
      </c>
      <c r="H33" s="42">
        <f t="shared" si="2"/>
        <v>0.5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0.25</v>
      </c>
      <c r="D34" s="38">
        <v>0</v>
      </c>
      <c r="E34" s="39">
        <f t="shared" si="4"/>
        <v>0.25</v>
      </c>
      <c r="F34" s="41">
        <f t="shared" si="0"/>
        <v>1</v>
      </c>
      <c r="G34" s="41">
        <f t="shared" si="1"/>
        <v>0.5</v>
      </c>
      <c r="H34" s="42">
        <f t="shared" si="2"/>
        <v>0.5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0.25</v>
      </c>
      <c r="D35" s="38">
        <v>0</v>
      </c>
      <c r="E35" s="39">
        <f t="shared" si="4"/>
        <v>0.25</v>
      </c>
      <c r="F35" s="41">
        <f t="shared" si="0"/>
        <v>1</v>
      </c>
      <c r="G35" s="41">
        <f t="shared" si="1"/>
        <v>0.5</v>
      </c>
      <c r="H35" s="42">
        <f t="shared" si="2"/>
        <v>0.5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0.25</v>
      </c>
      <c r="D36" s="38">
        <v>0</v>
      </c>
      <c r="E36" s="39">
        <f t="shared" si="4"/>
        <v>0.25</v>
      </c>
      <c r="F36" s="41">
        <f t="shared" si="0"/>
        <v>1</v>
      </c>
      <c r="G36" s="41">
        <f t="shared" si="1"/>
        <v>0.5</v>
      </c>
      <c r="H36" s="42">
        <f t="shared" si="2"/>
        <v>0.5</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0.25</v>
      </c>
      <c r="D37" s="38">
        <v>0</v>
      </c>
      <c r="E37" s="39">
        <f t="shared" si="4"/>
        <v>0.25</v>
      </c>
      <c r="F37" s="41">
        <f t="shared" si="0"/>
        <v>1</v>
      </c>
      <c r="G37" s="41">
        <f t="shared" si="1"/>
        <v>0.5</v>
      </c>
      <c r="H37" s="42">
        <f t="shared" si="2"/>
        <v>0.5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0.25</v>
      </c>
      <c r="D38" s="38">
        <v>0</v>
      </c>
      <c r="E38" s="39">
        <f t="shared" si="4"/>
        <v>0.25</v>
      </c>
      <c r="F38" s="41">
        <f t="shared" si="0"/>
        <v>1</v>
      </c>
      <c r="G38" s="41">
        <f t="shared" si="1"/>
        <v>0.5</v>
      </c>
      <c r="H38" s="42">
        <f t="shared" si="2"/>
        <v>0.5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0.25</v>
      </c>
      <c r="D39" s="38">
        <v>0</v>
      </c>
      <c r="E39" s="39">
        <f t="shared" si="4"/>
        <v>0.25</v>
      </c>
      <c r="F39" s="41">
        <f t="shared" si="0"/>
        <v>1</v>
      </c>
      <c r="G39" s="41">
        <f t="shared" si="1"/>
        <v>0.5</v>
      </c>
      <c r="H39" s="42">
        <f t="shared" si="2"/>
        <v>0.5</v>
      </c>
      <c r="I39" s="30"/>
      <c r="J39" s="30"/>
      <c r="K39" s="30"/>
      <c r="L39" s="30"/>
      <c r="M39" s="30"/>
      <c r="N39" s="30"/>
      <c r="O39" s="30"/>
      <c r="P39" s="30"/>
      <c r="Q39" s="30"/>
      <c r="R39" s="30"/>
      <c r="S39" s="30"/>
      <c r="T39" s="30"/>
      <c r="U39" s="30"/>
      <c r="V39" s="30"/>
      <c r="W39" s="30"/>
      <c r="X39" s="30"/>
      <c r="Y39" s="30"/>
      <c r="Z39" s="30"/>
    </row>
    <row r="40" spans="1:26" ht="19.5" customHeight="1">
      <c r="A40" s="37" t="s">
        <v>139</v>
      </c>
      <c r="B40" s="38">
        <v>0.25</v>
      </c>
      <c r="C40" s="39">
        <f t="shared" si="3"/>
        <v>0.5</v>
      </c>
      <c r="D40" s="38">
        <v>0.25</v>
      </c>
      <c r="E40" s="39">
        <f t="shared" si="4"/>
        <v>0.5</v>
      </c>
      <c r="F40" s="146">
        <f t="shared" si="0"/>
        <v>1</v>
      </c>
      <c r="G40" s="41">
        <f t="shared" si="1"/>
        <v>1</v>
      </c>
      <c r="H40" s="42">
        <f t="shared" si="2"/>
        <v>1</v>
      </c>
      <c r="I40" s="30"/>
      <c r="J40" s="30"/>
      <c r="K40" s="30"/>
      <c r="L40" s="30"/>
      <c r="M40" s="30"/>
      <c r="N40" s="30"/>
      <c r="O40" s="30"/>
      <c r="P40" s="30"/>
      <c r="Q40" s="30"/>
      <c r="R40" s="30"/>
      <c r="S40" s="30"/>
      <c r="T40" s="30"/>
      <c r="U40" s="30"/>
      <c r="V40" s="30"/>
      <c r="W40" s="30"/>
      <c r="X40" s="30"/>
      <c r="Y40" s="30"/>
      <c r="Z40" s="30"/>
    </row>
    <row r="41" spans="1:26" ht="30" customHeight="1">
      <c r="A41" s="31" t="s">
        <v>140</v>
      </c>
      <c r="B41" s="444" t="s">
        <v>1058</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4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40.5" customHeight="1">
      <c r="A48" s="31" t="s">
        <v>143</v>
      </c>
      <c r="B48" s="444" t="s">
        <v>1059</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portrait"/>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10" workbookViewId="0">
      <selection activeCell="J19" sqref="J19"/>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534</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524</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535</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57.75" customHeight="1">
      <c r="A14" s="435">
        <v>1</v>
      </c>
      <c r="B14" s="438" t="s">
        <v>536</v>
      </c>
      <c r="C14" s="437">
        <v>0.5</v>
      </c>
      <c r="D14" s="136">
        <v>1</v>
      </c>
      <c r="E14" s="92" t="s">
        <v>537</v>
      </c>
      <c r="F14" s="140">
        <v>0.25</v>
      </c>
      <c r="G14" s="141" t="s">
        <v>538</v>
      </c>
      <c r="H14" s="142">
        <v>0.25</v>
      </c>
      <c r="I14" s="141">
        <v>43981</v>
      </c>
      <c r="J14" s="147" t="s">
        <v>539</v>
      </c>
      <c r="K14" s="96"/>
      <c r="L14" s="96"/>
      <c r="M14" s="96"/>
      <c r="N14" s="96"/>
      <c r="O14" s="96"/>
      <c r="P14" s="96"/>
      <c r="Q14" s="96"/>
      <c r="R14" s="96"/>
      <c r="S14" s="96"/>
      <c r="T14" s="96"/>
      <c r="U14" s="96"/>
      <c r="V14" s="96"/>
      <c r="W14" s="96"/>
      <c r="X14" s="96"/>
      <c r="Y14" s="96"/>
      <c r="Z14" s="96"/>
    </row>
    <row r="15" spans="1:26" ht="76.5" customHeight="1">
      <c r="A15" s="324"/>
      <c r="B15" s="449"/>
      <c r="C15" s="451"/>
      <c r="D15" s="136">
        <v>2</v>
      </c>
      <c r="E15" s="92" t="s">
        <v>540</v>
      </c>
      <c r="F15" s="140">
        <v>0.25</v>
      </c>
      <c r="G15" s="141">
        <v>44195</v>
      </c>
      <c r="H15" s="142">
        <v>0.25</v>
      </c>
      <c r="I15" s="141">
        <v>44195</v>
      </c>
      <c r="J15" s="156" t="s">
        <v>541</v>
      </c>
      <c r="K15" s="96"/>
      <c r="L15" s="96"/>
      <c r="M15" s="96"/>
      <c r="N15" s="96"/>
      <c r="O15" s="96"/>
      <c r="P15" s="96"/>
      <c r="Q15" s="96"/>
      <c r="R15" s="96"/>
      <c r="S15" s="96"/>
      <c r="T15" s="96"/>
      <c r="U15" s="96"/>
      <c r="V15" s="96"/>
      <c r="W15" s="96"/>
      <c r="X15" s="96"/>
      <c r="Y15" s="96"/>
      <c r="Z15" s="96"/>
    </row>
    <row r="16" spans="1:26" ht="30" customHeight="1">
      <c r="A16" s="418" t="s">
        <v>213</v>
      </c>
      <c r="B16" s="348"/>
      <c r="C16" s="106">
        <f>SUM(C14)</f>
        <v>0.5</v>
      </c>
      <c r="D16" s="419" t="s">
        <v>214</v>
      </c>
      <c r="E16" s="348"/>
      <c r="F16" s="106">
        <f>SUM(F14:F15)</f>
        <v>0.5</v>
      </c>
      <c r="G16" s="106"/>
      <c r="H16" s="107">
        <f>SUM(H14:H15)</f>
        <v>0.5</v>
      </c>
      <c r="I16" s="108"/>
      <c r="J16" s="108"/>
      <c r="K16" s="110"/>
      <c r="L16" s="110"/>
      <c r="M16" s="110"/>
      <c r="N16" s="110"/>
      <c r="O16" s="110"/>
      <c r="P16" s="110"/>
      <c r="Q16" s="110"/>
      <c r="R16" s="110"/>
      <c r="S16" s="110"/>
      <c r="T16" s="110"/>
      <c r="U16" s="110"/>
      <c r="V16" s="110"/>
      <c r="W16" s="110"/>
      <c r="X16" s="110"/>
      <c r="Y16" s="110"/>
      <c r="Z16" s="110"/>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5"/>
    <mergeCell ref="C6:E6"/>
    <mergeCell ref="B14:B15"/>
    <mergeCell ref="C14:C15"/>
    <mergeCell ref="A16:B16"/>
    <mergeCell ref="D16:E16"/>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5" workbookViewId="0">
      <selection activeCell="K40" sqref="K40"/>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18</v>
      </c>
      <c r="C8" s="368" t="s">
        <v>215</v>
      </c>
      <c r="D8" s="348"/>
      <c r="E8" s="381" t="s">
        <v>542</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543</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544</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545</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546</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547</v>
      </c>
      <c r="C21" s="347"/>
      <c r="D21" s="348"/>
      <c r="E21" s="378" t="s">
        <v>548</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549</v>
      </c>
      <c r="C22" s="347"/>
      <c r="D22" s="348"/>
      <c r="E22" s="365" t="s">
        <v>549</v>
      </c>
      <c r="F22" s="347"/>
      <c r="G22" s="347"/>
      <c r="H22" s="348"/>
      <c r="I22" s="30"/>
      <c r="J22" s="30"/>
      <c r="K22" s="30"/>
      <c r="L22" s="30"/>
      <c r="M22" s="30"/>
      <c r="N22" s="30"/>
      <c r="O22" s="30"/>
      <c r="P22" s="30"/>
      <c r="Q22" s="30"/>
      <c r="R22" s="30"/>
      <c r="S22" s="30"/>
      <c r="T22" s="30"/>
      <c r="U22" s="30"/>
      <c r="V22" s="30"/>
      <c r="W22" s="30"/>
      <c r="X22" s="30"/>
      <c r="Y22" s="30"/>
      <c r="Z22" s="30"/>
    </row>
    <row r="23" spans="1:26" ht="42" customHeight="1">
      <c r="A23" s="31" t="s">
        <v>109</v>
      </c>
      <c r="B23" s="378" t="s">
        <v>550</v>
      </c>
      <c r="C23" s="347"/>
      <c r="D23" s="348"/>
      <c r="E23" s="378" t="s">
        <v>551</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0.8</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354</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39" si="1">IFERROR(+C29/$E$40,)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0.15</v>
      </c>
      <c r="C33" s="39">
        <f t="shared" si="3"/>
        <v>0.15</v>
      </c>
      <c r="D33" s="43">
        <v>0</v>
      </c>
      <c r="E33" s="39">
        <f t="shared" si="4"/>
        <v>0</v>
      </c>
      <c r="F33" s="41">
        <f t="shared" si="0"/>
        <v>0</v>
      </c>
      <c r="G33" s="41">
        <f t="shared" si="1"/>
        <v>0.18749999999999997</v>
      </c>
      <c r="H33" s="42">
        <f t="shared" si="2"/>
        <v>0.23437499999999994</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0.15</v>
      </c>
      <c r="D34" s="38">
        <v>0</v>
      </c>
      <c r="E34" s="39">
        <f t="shared" si="4"/>
        <v>0</v>
      </c>
      <c r="F34" s="41">
        <f t="shared" si="0"/>
        <v>0</v>
      </c>
      <c r="G34" s="41">
        <f t="shared" si="1"/>
        <v>0.18749999999999997</v>
      </c>
      <c r="H34" s="42">
        <f t="shared" si="2"/>
        <v>0.23437499999999994</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0.15</v>
      </c>
      <c r="D35" s="38">
        <v>0</v>
      </c>
      <c r="E35" s="39">
        <f t="shared" si="4"/>
        <v>0</v>
      </c>
      <c r="F35" s="41">
        <f t="shared" si="0"/>
        <v>0</v>
      </c>
      <c r="G35" s="41">
        <f t="shared" si="1"/>
        <v>0.18749999999999997</v>
      </c>
      <c r="H35" s="42">
        <f t="shared" si="2"/>
        <v>0.23437499999999994</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0.15</v>
      </c>
      <c r="D36" s="38">
        <v>0</v>
      </c>
      <c r="E36" s="39">
        <f t="shared" si="4"/>
        <v>0</v>
      </c>
      <c r="F36" s="41">
        <f t="shared" si="0"/>
        <v>0</v>
      </c>
      <c r="G36" s="41">
        <f t="shared" si="1"/>
        <v>0.18749999999999997</v>
      </c>
      <c r="H36" s="42">
        <f t="shared" si="2"/>
        <v>0.23437499999999994</v>
      </c>
      <c r="I36" s="30"/>
      <c r="J36" s="30"/>
      <c r="K36" s="30"/>
      <c r="L36" s="30"/>
      <c r="M36" s="30"/>
      <c r="N36" s="30"/>
      <c r="O36" s="30"/>
      <c r="P36" s="30"/>
      <c r="Q36" s="30"/>
      <c r="R36" s="30"/>
      <c r="S36" s="30"/>
      <c r="T36" s="30"/>
      <c r="U36" s="30"/>
      <c r="V36" s="30"/>
      <c r="W36" s="30"/>
      <c r="X36" s="30"/>
      <c r="Y36" s="30"/>
      <c r="Z36" s="30"/>
    </row>
    <row r="37" spans="1:26" ht="19.5" customHeight="1">
      <c r="A37" s="37" t="s">
        <v>136</v>
      </c>
      <c r="B37" s="150">
        <v>0.3</v>
      </c>
      <c r="C37" s="39">
        <f t="shared" si="3"/>
        <v>0.44999999999999996</v>
      </c>
      <c r="D37" s="153">
        <v>0</v>
      </c>
      <c r="E37" s="39">
        <f t="shared" si="4"/>
        <v>0</v>
      </c>
      <c r="F37" s="41">
        <f t="shared" si="0"/>
        <v>0</v>
      </c>
      <c r="G37" s="41">
        <f t="shared" si="1"/>
        <v>0.56249999999999989</v>
      </c>
      <c r="H37" s="42">
        <f t="shared" si="2"/>
        <v>0.70312499999999978</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0.44999999999999996</v>
      </c>
      <c r="D38" s="38">
        <v>0</v>
      </c>
      <c r="E38" s="39">
        <f t="shared" si="4"/>
        <v>0</v>
      </c>
      <c r="F38" s="41">
        <f t="shared" si="0"/>
        <v>0</v>
      </c>
      <c r="G38" s="41">
        <f t="shared" si="1"/>
        <v>0.56249999999999989</v>
      </c>
      <c r="H38" s="42">
        <f t="shared" si="2"/>
        <v>0.70312499999999978</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0.44999999999999996</v>
      </c>
      <c r="D39" s="38">
        <v>0</v>
      </c>
      <c r="E39" s="39">
        <f t="shared" si="4"/>
        <v>0</v>
      </c>
      <c r="F39" s="41">
        <f t="shared" si="0"/>
        <v>0</v>
      </c>
      <c r="G39" s="41">
        <f t="shared" si="1"/>
        <v>0.56249999999999989</v>
      </c>
      <c r="H39" s="42">
        <f t="shared" si="2"/>
        <v>0.70312499999999978</v>
      </c>
      <c r="I39" s="30"/>
      <c r="J39" s="30"/>
      <c r="K39" s="30"/>
      <c r="L39" s="30"/>
      <c r="M39" s="30"/>
      <c r="N39" s="30"/>
      <c r="O39" s="30"/>
      <c r="P39" s="30"/>
      <c r="Q39" s="30"/>
      <c r="R39" s="30"/>
      <c r="S39" s="30"/>
      <c r="T39" s="30"/>
      <c r="U39" s="30"/>
      <c r="V39" s="30"/>
      <c r="W39" s="30"/>
      <c r="X39" s="30"/>
      <c r="Y39" s="30"/>
      <c r="Z39" s="30"/>
    </row>
    <row r="40" spans="1:26" ht="19.5" customHeight="1">
      <c r="A40" s="37" t="s">
        <v>139</v>
      </c>
      <c r="B40" s="38">
        <v>0.35</v>
      </c>
      <c r="C40" s="39">
        <f t="shared" si="3"/>
        <v>0.79999999999999993</v>
      </c>
      <c r="D40" s="38">
        <v>0.8</v>
      </c>
      <c r="E40" s="39">
        <f t="shared" si="4"/>
        <v>0.8</v>
      </c>
      <c r="F40" s="41">
        <f t="shared" si="0"/>
        <v>0.99999999999999989</v>
      </c>
      <c r="G40" s="41">
        <f>IFERROR(+C40/$F$40,)</f>
        <v>0.8</v>
      </c>
      <c r="H40" s="42">
        <f t="shared" si="2"/>
        <v>1</v>
      </c>
      <c r="I40" s="30"/>
      <c r="J40" s="30"/>
      <c r="K40" s="30"/>
      <c r="L40" s="30"/>
      <c r="M40" s="30"/>
      <c r="N40" s="30"/>
      <c r="O40" s="30"/>
      <c r="P40" s="30"/>
      <c r="Q40" s="30"/>
      <c r="R40" s="30"/>
      <c r="S40" s="30"/>
      <c r="T40" s="30"/>
      <c r="U40" s="30"/>
      <c r="V40" s="30"/>
      <c r="W40" s="30"/>
      <c r="X40" s="30"/>
      <c r="Y40" s="30"/>
      <c r="Z40" s="30"/>
    </row>
    <row r="41" spans="1:26" ht="48" customHeight="1">
      <c r="A41" s="31" t="s">
        <v>140</v>
      </c>
      <c r="B41" s="434" t="s">
        <v>552</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75.7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45" customHeight="1">
      <c r="A48" s="31" t="s">
        <v>143</v>
      </c>
      <c r="B48" s="444" t="s">
        <v>553</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7" workbookViewId="0">
      <selection activeCell="C22" sqref="C22"/>
    </sheetView>
  </sheetViews>
  <sheetFormatPr baseColWidth="10" defaultColWidth="12.625" defaultRowHeight="15" customHeight="1"/>
  <cols>
    <col min="1" max="1" width="5" customWidth="1"/>
    <col min="2" max="2" width="35.625" customWidth="1"/>
    <col min="3" max="3" width="15.37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554</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542</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555</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46.5"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75" customHeight="1">
      <c r="A14" s="435">
        <v>1</v>
      </c>
      <c r="B14" s="438" t="s">
        <v>556</v>
      </c>
      <c r="C14" s="437">
        <v>0.8</v>
      </c>
      <c r="D14" s="136">
        <v>1</v>
      </c>
      <c r="E14" s="93" t="s">
        <v>557</v>
      </c>
      <c r="F14" s="140">
        <v>0.3</v>
      </c>
      <c r="G14" s="141">
        <v>44195</v>
      </c>
      <c r="H14" s="142">
        <v>0.15</v>
      </c>
      <c r="I14" s="141">
        <v>43952</v>
      </c>
      <c r="J14" s="157" t="s">
        <v>558</v>
      </c>
      <c r="K14" s="96"/>
      <c r="L14" s="96"/>
      <c r="M14" s="96"/>
      <c r="N14" s="96"/>
      <c r="O14" s="96"/>
      <c r="P14" s="96"/>
      <c r="Q14" s="96"/>
      <c r="R14" s="96"/>
      <c r="S14" s="96"/>
      <c r="T14" s="96"/>
      <c r="U14" s="96"/>
      <c r="V14" s="96"/>
      <c r="W14" s="96"/>
      <c r="X14" s="96"/>
      <c r="Y14" s="96"/>
      <c r="Z14" s="96"/>
    </row>
    <row r="15" spans="1:26" ht="57.75" customHeight="1">
      <c r="A15" s="324"/>
      <c r="B15" s="439"/>
      <c r="C15" s="324"/>
      <c r="D15" s="136">
        <v>2</v>
      </c>
      <c r="E15" s="93" t="s">
        <v>559</v>
      </c>
      <c r="F15" s="140">
        <v>0.3</v>
      </c>
      <c r="G15" s="141">
        <v>44195</v>
      </c>
      <c r="H15" s="142">
        <v>0.3</v>
      </c>
      <c r="I15" s="141" t="s">
        <v>425</v>
      </c>
      <c r="J15" s="158" t="s">
        <v>560</v>
      </c>
      <c r="K15" s="96"/>
      <c r="L15" s="96"/>
      <c r="M15" s="96"/>
      <c r="N15" s="96"/>
      <c r="O15" s="96"/>
      <c r="P15" s="96"/>
      <c r="Q15" s="96"/>
      <c r="R15" s="96"/>
      <c r="S15" s="96"/>
      <c r="T15" s="96"/>
      <c r="U15" s="96"/>
      <c r="V15" s="96"/>
      <c r="W15" s="96"/>
      <c r="X15" s="96"/>
      <c r="Y15" s="96"/>
      <c r="Z15" s="96"/>
    </row>
    <row r="16" spans="1:26" ht="57.75" customHeight="1">
      <c r="A16" s="325"/>
      <c r="B16" s="440"/>
      <c r="C16" s="325"/>
      <c r="D16" s="136">
        <v>3</v>
      </c>
      <c r="E16" s="93" t="s">
        <v>561</v>
      </c>
      <c r="F16" s="140">
        <v>0.2</v>
      </c>
      <c r="G16" s="141">
        <v>44195</v>
      </c>
      <c r="H16" s="142">
        <v>0.35</v>
      </c>
      <c r="I16" s="141">
        <v>44166</v>
      </c>
      <c r="J16" s="159" t="s">
        <v>562</v>
      </c>
      <c r="K16" s="96"/>
      <c r="L16" s="96"/>
      <c r="M16" s="96"/>
      <c r="N16" s="96"/>
      <c r="O16" s="96"/>
      <c r="P16" s="96"/>
      <c r="Q16" s="96"/>
      <c r="R16" s="96"/>
      <c r="S16" s="96"/>
      <c r="T16" s="96"/>
      <c r="U16" s="96"/>
      <c r="V16" s="96"/>
      <c r="W16" s="96"/>
      <c r="X16" s="96"/>
      <c r="Y16" s="96"/>
      <c r="Z16" s="96"/>
    </row>
    <row r="17" spans="1:26" ht="30" customHeight="1">
      <c r="A17" s="418" t="s">
        <v>213</v>
      </c>
      <c r="B17" s="348"/>
      <c r="C17" s="106">
        <f>SUM(C14)</f>
        <v>0.8</v>
      </c>
      <c r="D17" s="419" t="s">
        <v>214</v>
      </c>
      <c r="E17" s="348"/>
      <c r="F17" s="106">
        <f>SUM(F14:F16)</f>
        <v>0.8</v>
      </c>
      <c r="G17" s="106"/>
      <c r="H17" s="107">
        <f>SUM(H14:H16)</f>
        <v>0.79999999999999993</v>
      </c>
      <c r="I17" s="108"/>
      <c r="J17" s="108"/>
      <c r="K17" s="110"/>
      <c r="L17" s="110"/>
      <c r="M17" s="110"/>
      <c r="N17" s="110"/>
      <c r="O17" s="110"/>
      <c r="P17" s="110"/>
      <c r="Q17" s="110"/>
      <c r="R17" s="110"/>
      <c r="S17" s="110"/>
      <c r="T17" s="110"/>
      <c r="U17" s="110"/>
      <c r="V17" s="110"/>
      <c r="W17" s="110"/>
      <c r="X17" s="110"/>
      <c r="Y17" s="110"/>
      <c r="Z17" s="110"/>
    </row>
    <row r="18" spans="1:26" ht="30" hidden="1"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6"/>
    <mergeCell ref="C6:E6"/>
    <mergeCell ref="B14:B16"/>
    <mergeCell ref="C14:C16"/>
    <mergeCell ref="A17:B17"/>
    <mergeCell ref="D17:E17"/>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5" workbookViewId="0">
      <selection activeCell="A43" sqref="A43:H47"/>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19</v>
      </c>
      <c r="C8" s="368" t="s">
        <v>215</v>
      </c>
      <c r="D8" s="348"/>
      <c r="E8" s="381" t="s">
        <v>563</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564</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565</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566</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567</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568</v>
      </c>
      <c r="C21" s="347"/>
      <c r="D21" s="348"/>
      <c r="E21" s="378" t="s">
        <v>569</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570</v>
      </c>
      <c r="C22" s="347"/>
      <c r="D22" s="348"/>
      <c r="E22" s="365" t="s">
        <v>570</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571</v>
      </c>
      <c r="C23" s="347"/>
      <c r="D23" s="348"/>
      <c r="E23" s="378" t="s">
        <v>572</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69" t="s">
        <v>573</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53">
        <v>8.0000000000000004E-4</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IFERROR(+C29/$E$40,)</f>
        <v>0</v>
      </c>
      <c r="H29" s="42">
        <f t="shared" ref="H29:H40" si="2">+IFERROR(C29/$F$25,0)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43">
        <v>2.0000000000000001E-4</v>
      </c>
      <c r="E31" s="39">
        <f t="shared" si="4"/>
        <v>2.0000000000000001E-4</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2.0000000000000001E-4</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2.9999999999999997E-4</v>
      </c>
      <c r="C33" s="39">
        <f t="shared" si="3"/>
        <v>2.9999999999999997E-4</v>
      </c>
      <c r="D33" s="38">
        <v>0</v>
      </c>
      <c r="E33" s="39">
        <f t="shared" si="4"/>
        <v>2.0000000000000001E-4</v>
      </c>
      <c r="F33" s="41">
        <f t="shared" si="0"/>
        <v>1.4999999999999998</v>
      </c>
      <c r="G33" s="41">
        <f t="shared" si="1"/>
        <v>0.37499999999999994</v>
      </c>
      <c r="H33" s="42">
        <f t="shared" si="2"/>
        <v>0.37499999999999994</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2.9999999999999997E-4</v>
      </c>
      <c r="D34" s="38">
        <v>2.0000000000000001E-4</v>
      </c>
      <c r="E34" s="39">
        <f t="shared" si="4"/>
        <v>4.0000000000000002E-4</v>
      </c>
      <c r="F34" s="41">
        <f t="shared" si="0"/>
        <v>0.74999999999999989</v>
      </c>
      <c r="G34" s="41">
        <f t="shared" si="1"/>
        <v>0.37499999999999994</v>
      </c>
      <c r="H34" s="42">
        <f t="shared" si="2"/>
        <v>0.37499999999999994</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2.9999999999999997E-4</v>
      </c>
      <c r="D35" s="38">
        <v>0</v>
      </c>
      <c r="E35" s="39">
        <f t="shared" si="4"/>
        <v>4.0000000000000002E-4</v>
      </c>
      <c r="F35" s="41">
        <f t="shared" si="0"/>
        <v>0.74999999999999989</v>
      </c>
      <c r="G35" s="41">
        <f t="shared" si="1"/>
        <v>0.37499999999999994</v>
      </c>
      <c r="H35" s="42">
        <f t="shared" si="2"/>
        <v>0.37499999999999994</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2.9999999999999997E-4</v>
      </c>
      <c r="D36" s="38">
        <v>0</v>
      </c>
      <c r="E36" s="39">
        <f t="shared" si="4"/>
        <v>4.0000000000000002E-4</v>
      </c>
      <c r="F36" s="41">
        <f t="shared" si="0"/>
        <v>0.74999999999999989</v>
      </c>
      <c r="G36" s="41">
        <f t="shared" si="1"/>
        <v>0.37499999999999994</v>
      </c>
      <c r="H36" s="42">
        <f t="shared" si="2"/>
        <v>0.37499999999999994</v>
      </c>
      <c r="I36" s="30"/>
      <c r="J36" s="30"/>
      <c r="K36" s="30"/>
      <c r="L36" s="30"/>
      <c r="M36" s="30"/>
      <c r="N36" s="30"/>
      <c r="O36" s="30"/>
      <c r="P36" s="30"/>
      <c r="Q36" s="30"/>
      <c r="R36" s="30"/>
      <c r="S36" s="30"/>
      <c r="T36" s="30"/>
      <c r="U36" s="30"/>
      <c r="V36" s="30"/>
      <c r="W36" s="30"/>
      <c r="X36" s="30"/>
      <c r="Y36" s="30"/>
      <c r="Z36" s="30"/>
    </row>
    <row r="37" spans="1:26" ht="19.5" customHeight="1">
      <c r="A37" s="37" t="s">
        <v>136</v>
      </c>
      <c r="B37" s="150">
        <v>2.0000000000000001E-4</v>
      </c>
      <c r="C37" s="39">
        <f t="shared" si="3"/>
        <v>5.0000000000000001E-4</v>
      </c>
      <c r="D37" s="43">
        <v>2.0000000000000001E-4</v>
      </c>
      <c r="E37" s="39">
        <f t="shared" si="4"/>
        <v>6.0000000000000006E-4</v>
      </c>
      <c r="F37" s="41">
        <f t="shared" si="0"/>
        <v>0.83333333333333326</v>
      </c>
      <c r="G37" s="41">
        <f t="shared" si="1"/>
        <v>0.625</v>
      </c>
      <c r="H37" s="42">
        <f t="shared" si="2"/>
        <v>0.625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5.0000000000000001E-4</v>
      </c>
      <c r="D38" s="38">
        <v>0</v>
      </c>
      <c r="E38" s="39">
        <f t="shared" si="4"/>
        <v>6.0000000000000006E-4</v>
      </c>
      <c r="F38" s="41">
        <f t="shared" si="0"/>
        <v>0.83333333333333326</v>
      </c>
      <c r="G38" s="41">
        <f t="shared" si="1"/>
        <v>0.625</v>
      </c>
      <c r="H38" s="42">
        <f t="shared" si="2"/>
        <v>0.625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5.0000000000000001E-4</v>
      </c>
      <c r="D39" s="38">
        <v>0</v>
      </c>
      <c r="E39" s="39">
        <f t="shared" si="4"/>
        <v>6.0000000000000006E-4</v>
      </c>
      <c r="F39" s="41">
        <f t="shared" si="0"/>
        <v>0.83333333333333326</v>
      </c>
      <c r="G39" s="41">
        <f t="shared" si="1"/>
        <v>0.625</v>
      </c>
      <c r="H39" s="42">
        <f t="shared" si="2"/>
        <v>0.625</v>
      </c>
      <c r="I39" s="30"/>
      <c r="J39" s="30"/>
      <c r="K39" s="30"/>
      <c r="L39" s="30"/>
      <c r="M39" s="30"/>
      <c r="N39" s="30"/>
      <c r="O39" s="30"/>
      <c r="P39" s="30"/>
      <c r="Q39" s="30"/>
      <c r="R39" s="30"/>
      <c r="S39" s="30"/>
      <c r="T39" s="30"/>
      <c r="U39" s="30"/>
      <c r="V39" s="30"/>
      <c r="W39" s="30"/>
      <c r="X39" s="30"/>
      <c r="Y39" s="30"/>
      <c r="Z39" s="30"/>
    </row>
    <row r="40" spans="1:26" ht="19.5" customHeight="1">
      <c r="A40" s="37" t="s">
        <v>139</v>
      </c>
      <c r="B40" s="38">
        <v>2.0000000000000001E-4</v>
      </c>
      <c r="C40" s="39">
        <f t="shared" si="3"/>
        <v>6.9999999999999999E-4</v>
      </c>
      <c r="D40" s="43">
        <v>2.0000000000000001E-4</v>
      </c>
      <c r="E40" s="39">
        <f t="shared" si="4"/>
        <v>8.0000000000000004E-4</v>
      </c>
      <c r="F40" s="41">
        <f t="shared" si="0"/>
        <v>0.875</v>
      </c>
      <c r="G40" s="41">
        <f t="shared" si="1"/>
        <v>0.875</v>
      </c>
      <c r="H40" s="42">
        <f t="shared" si="2"/>
        <v>0.875</v>
      </c>
      <c r="I40" s="30"/>
      <c r="J40" s="30"/>
      <c r="K40" s="30"/>
      <c r="L40" s="30"/>
      <c r="M40" s="30"/>
      <c r="N40" s="30"/>
      <c r="O40" s="30"/>
      <c r="P40" s="30"/>
      <c r="Q40" s="30"/>
      <c r="R40" s="30"/>
      <c r="S40" s="30"/>
      <c r="T40" s="30"/>
      <c r="U40" s="30"/>
      <c r="V40" s="30"/>
      <c r="W40" s="30"/>
      <c r="X40" s="30"/>
      <c r="Y40" s="30"/>
      <c r="Z40" s="30"/>
    </row>
    <row r="41" spans="1:26" ht="39" customHeight="1">
      <c r="A41" s="31" t="s">
        <v>140</v>
      </c>
      <c r="B41" s="373" t="s">
        <v>574</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575</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86.2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9.75" customHeight="1">
      <c r="A48" s="31" t="s">
        <v>143</v>
      </c>
      <c r="B48" s="444" t="s">
        <v>576</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6.75"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5" workbookViewId="0">
      <selection activeCell="H22" sqref="H22"/>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577</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563</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578</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45.75" customHeight="1">
      <c r="A14" s="452">
        <v>1</v>
      </c>
      <c r="B14" s="438" t="s">
        <v>579</v>
      </c>
      <c r="C14" s="450">
        <v>8.0000000000000004E-4</v>
      </c>
      <c r="D14" s="92">
        <v>1</v>
      </c>
      <c r="E14" s="92" t="s">
        <v>580</v>
      </c>
      <c r="F14" s="11">
        <v>2.0000000000000001E-4</v>
      </c>
      <c r="G14" s="94">
        <v>43920</v>
      </c>
      <c r="H14" s="126">
        <v>2.0000000000000001E-4</v>
      </c>
      <c r="I14" s="94">
        <v>43981</v>
      </c>
      <c r="J14" s="95" t="s">
        <v>581</v>
      </c>
      <c r="K14" s="96"/>
      <c r="L14" s="96"/>
      <c r="M14" s="96"/>
      <c r="N14" s="96"/>
      <c r="O14" s="96"/>
      <c r="P14" s="96"/>
      <c r="Q14" s="96"/>
      <c r="R14" s="96"/>
      <c r="S14" s="96"/>
      <c r="T14" s="96"/>
      <c r="U14" s="96"/>
      <c r="V14" s="96"/>
      <c r="W14" s="96"/>
      <c r="X14" s="96"/>
      <c r="Y14" s="96"/>
      <c r="Z14" s="96"/>
    </row>
    <row r="15" spans="1:26" ht="45.75" customHeight="1">
      <c r="A15" s="335"/>
      <c r="B15" s="439"/>
      <c r="C15" s="324"/>
      <c r="D15" s="92">
        <v>2</v>
      </c>
      <c r="E15" s="92" t="s">
        <v>580</v>
      </c>
      <c r="F15" s="11">
        <v>2.0000000000000001E-4</v>
      </c>
      <c r="G15" s="94">
        <v>44012</v>
      </c>
      <c r="H15" s="126">
        <v>1E-4</v>
      </c>
      <c r="I15" s="94">
        <v>43981</v>
      </c>
      <c r="J15" s="95" t="s">
        <v>582</v>
      </c>
      <c r="K15" s="96"/>
      <c r="L15" s="96"/>
      <c r="M15" s="96"/>
      <c r="N15" s="96"/>
      <c r="O15" s="96"/>
      <c r="P15" s="96"/>
      <c r="Q15" s="96"/>
      <c r="R15" s="96"/>
      <c r="S15" s="96"/>
      <c r="T15" s="96"/>
      <c r="U15" s="96"/>
      <c r="V15" s="96"/>
      <c r="W15" s="96"/>
      <c r="X15" s="96"/>
      <c r="Y15" s="96"/>
      <c r="Z15" s="96"/>
    </row>
    <row r="16" spans="1:26" ht="45.75" customHeight="1">
      <c r="A16" s="335"/>
      <c r="B16" s="439"/>
      <c r="C16" s="324"/>
      <c r="D16" s="92">
        <v>3</v>
      </c>
      <c r="E16" s="92" t="s">
        <v>580</v>
      </c>
      <c r="F16" s="11">
        <v>2.0000000000000001E-4</v>
      </c>
      <c r="G16" s="94">
        <v>44104</v>
      </c>
      <c r="H16" s="126">
        <v>2.0000000000000001E-4</v>
      </c>
      <c r="I16" s="94" t="s">
        <v>425</v>
      </c>
      <c r="J16" s="95" t="s">
        <v>583</v>
      </c>
      <c r="K16" s="96"/>
      <c r="L16" s="96"/>
      <c r="M16" s="96"/>
      <c r="N16" s="96"/>
      <c r="O16" s="96"/>
      <c r="P16" s="96"/>
      <c r="Q16" s="96"/>
      <c r="R16" s="96"/>
      <c r="S16" s="96"/>
      <c r="T16" s="96"/>
      <c r="U16" s="96"/>
      <c r="V16" s="96"/>
      <c r="W16" s="96"/>
      <c r="X16" s="96"/>
      <c r="Y16" s="96"/>
      <c r="Z16" s="96"/>
    </row>
    <row r="17" spans="1:26" ht="45.75" customHeight="1">
      <c r="A17" s="337"/>
      <c r="B17" s="440"/>
      <c r="C17" s="325"/>
      <c r="D17" s="92">
        <v>4</v>
      </c>
      <c r="E17" s="92" t="s">
        <v>580</v>
      </c>
      <c r="F17" s="11">
        <v>2.0000000000000001E-4</v>
      </c>
      <c r="G17" s="94">
        <v>44195</v>
      </c>
      <c r="H17" s="126">
        <v>2.0000000000000001E-4</v>
      </c>
      <c r="I17" s="94">
        <v>44166</v>
      </c>
      <c r="J17" s="95" t="s">
        <v>584</v>
      </c>
      <c r="K17" s="96"/>
      <c r="L17" s="96"/>
      <c r="M17" s="96"/>
      <c r="N17" s="96"/>
      <c r="O17" s="96"/>
      <c r="P17" s="96"/>
      <c r="Q17" s="96"/>
      <c r="R17" s="96"/>
      <c r="S17" s="96"/>
      <c r="T17" s="96"/>
      <c r="U17" s="96"/>
      <c r="V17" s="96"/>
      <c r="W17" s="96"/>
      <c r="X17" s="96"/>
      <c r="Y17" s="96"/>
      <c r="Z17" s="96"/>
    </row>
    <row r="18" spans="1:26" ht="30" customHeight="1">
      <c r="A18" s="418" t="s">
        <v>213</v>
      </c>
      <c r="B18" s="348"/>
      <c r="C18" s="160">
        <f>SUM(C14:C17)</f>
        <v>8.0000000000000004E-4</v>
      </c>
      <c r="D18" s="419" t="s">
        <v>214</v>
      </c>
      <c r="E18" s="348"/>
      <c r="F18" s="160">
        <f>SUM(F14:F17)</f>
        <v>8.0000000000000004E-4</v>
      </c>
      <c r="G18" s="106"/>
      <c r="H18" s="107">
        <f>SUM(H14:H17)</f>
        <v>6.9999999999999999E-4</v>
      </c>
      <c r="I18" s="108"/>
      <c r="J18" s="108"/>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6" workbookViewId="0">
      <selection activeCell="M42" sqref="M42"/>
    </sheetView>
  </sheetViews>
  <sheetFormatPr baseColWidth="10" defaultColWidth="12.625" defaultRowHeight="15" customHeight="1"/>
  <cols>
    <col min="1" max="1" width="22.5" customWidth="1"/>
    <col min="2" max="8" width="18.125" customWidth="1"/>
    <col min="9" max="14" width="10" customWidth="1"/>
    <col min="15"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20</v>
      </c>
      <c r="C8" s="368" t="s">
        <v>215</v>
      </c>
      <c r="D8" s="348"/>
      <c r="E8" s="381" t="s">
        <v>585</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586</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587</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588</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589</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590</v>
      </c>
      <c r="C21" s="347"/>
      <c r="D21" s="348"/>
      <c r="E21" s="378" t="s">
        <v>569</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591</v>
      </c>
      <c r="C22" s="347"/>
      <c r="D22" s="348"/>
      <c r="E22" s="365" t="s">
        <v>592</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593</v>
      </c>
      <c r="C23" s="347"/>
      <c r="D23" s="348"/>
      <c r="E23" s="378" t="s">
        <v>594</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0.01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IFERROR(+C29/$F$40,)</f>
        <v>0</v>
      </c>
      <c r="H29" s="42">
        <f t="shared" ref="H29:H40" si="2">+IFERROR(C29/$F$25,0)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2.5000000000000001E-3</v>
      </c>
      <c r="E31" s="39">
        <f t="shared" si="4"/>
        <v>2.5000000000000001E-3</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2.5000000000000001E-3</v>
      </c>
      <c r="F32" s="41">
        <f t="shared" si="0"/>
        <v>0</v>
      </c>
      <c r="G32" s="41">
        <f t="shared" si="1"/>
        <v>0</v>
      </c>
      <c r="H32" s="4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5.0000000000000001E-3</v>
      </c>
      <c r="C33" s="39">
        <f t="shared" si="3"/>
        <v>5.0000000000000001E-3</v>
      </c>
      <c r="D33" s="43">
        <v>2.5000000000000001E-3</v>
      </c>
      <c r="E33" s="39">
        <f t="shared" si="4"/>
        <v>5.0000000000000001E-3</v>
      </c>
      <c r="F33" s="41">
        <f t="shared" si="0"/>
        <v>1</v>
      </c>
      <c r="G33" s="41">
        <f t="shared" si="1"/>
        <v>5.0000000000000001E-3</v>
      </c>
      <c r="H33" s="42">
        <f t="shared" si="2"/>
        <v>0.5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5.0000000000000001E-3</v>
      </c>
      <c r="D34" s="38">
        <v>0</v>
      </c>
      <c r="E34" s="39">
        <f t="shared" si="4"/>
        <v>5.0000000000000001E-3</v>
      </c>
      <c r="F34" s="41">
        <f t="shared" si="0"/>
        <v>1</v>
      </c>
      <c r="G34" s="41">
        <f t="shared" si="1"/>
        <v>5.0000000000000001E-3</v>
      </c>
      <c r="H34" s="42">
        <f t="shared" si="2"/>
        <v>0.5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5.0000000000000001E-3</v>
      </c>
      <c r="D35" s="38">
        <v>0</v>
      </c>
      <c r="E35" s="39">
        <f t="shared" si="4"/>
        <v>5.0000000000000001E-3</v>
      </c>
      <c r="F35" s="41">
        <f t="shared" si="0"/>
        <v>1</v>
      </c>
      <c r="G35" s="41">
        <f t="shared" si="1"/>
        <v>5.0000000000000001E-3</v>
      </c>
      <c r="H35" s="42">
        <f t="shared" si="2"/>
        <v>0.5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5.0000000000000001E-3</v>
      </c>
      <c r="D36" s="38">
        <v>0</v>
      </c>
      <c r="E36" s="39">
        <f t="shared" si="4"/>
        <v>5.0000000000000001E-3</v>
      </c>
      <c r="F36" s="41">
        <f t="shared" si="0"/>
        <v>1</v>
      </c>
      <c r="G36" s="41">
        <f t="shared" si="1"/>
        <v>5.0000000000000001E-3</v>
      </c>
      <c r="H36" s="42">
        <f t="shared" si="2"/>
        <v>0.5</v>
      </c>
      <c r="I36" s="30"/>
      <c r="J36" s="30"/>
      <c r="K36" s="30"/>
      <c r="L36" s="30"/>
      <c r="M36" s="30"/>
      <c r="N36" s="30"/>
      <c r="O36" s="30"/>
      <c r="P36" s="30"/>
      <c r="Q36" s="30"/>
      <c r="R36" s="30"/>
      <c r="S36" s="30"/>
      <c r="T36" s="30"/>
      <c r="U36" s="30"/>
      <c r="V36" s="30"/>
      <c r="W36" s="30"/>
      <c r="X36" s="30"/>
      <c r="Y36" s="30"/>
      <c r="Z36" s="30"/>
    </row>
    <row r="37" spans="1:26" ht="19.5" customHeight="1">
      <c r="A37" s="37" t="s">
        <v>136</v>
      </c>
      <c r="B37" s="150">
        <v>2.5000000000000001E-3</v>
      </c>
      <c r="C37" s="39">
        <f t="shared" si="3"/>
        <v>7.4999999999999997E-3</v>
      </c>
      <c r="D37" s="43">
        <v>2.5000000000000001E-3</v>
      </c>
      <c r="E37" s="39">
        <f t="shared" si="4"/>
        <v>7.4999999999999997E-3</v>
      </c>
      <c r="F37" s="41">
        <f t="shared" si="0"/>
        <v>1</v>
      </c>
      <c r="G37" s="41">
        <f t="shared" si="1"/>
        <v>7.4999999999999997E-3</v>
      </c>
      <c r="H37" s="42">
        <f t="shared" si="2"/>
        <v>0.75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7.4999999999999997E-3</v>
      </c>
      <c r="D38" s="38">
        <v>0</v>
      </c>
      <c r="E38" s="39">
        <f t="shared" si="4"/>
        <v>7.4999999999999997E-3</v>
      </c>
      <c r="F38" s="41">
        <f t="shared" si="0"/>
        <v>1</v>
      </c>
      <c r="G38" s="41">
        <f t="shared" si="1"/>
        <v>7.4999999999999997E-3</v>
      </c>
      <c r="H38" s="42">
        <f t="shared" si="2"/>
        <v>0.75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7.4999999999999997E-3</v>
      </c>
      <c r="D39" s="38">
        <v>0</v>
      </c>
      <c r="E39" s="39">
        <f t="shared" si="4"/>
        <v>7.4999999999999997E-3</v>
      </c>
      <c r="F39" s="41">
        <f t="shared" si="0"/>
        <v>1</v>
      </c>
      <c r="G39" s="41">
        <f t="shared" si="1"/>
        <v>7.4999999999999997E-3</v>
      </c>
      <c r="H39" s="42">
        <f t="shared" si="2"/>
        <v>0.75</v>
      </c>
      <c r="I39" s="30"/>
      <c r="J39" s="30"/>
      <c r="K39" s="30"/>
      <c r="L39" s="30"/>
      <c r="M39" s="30"/>
      <c r="N39" s="161"/>
      <c r="O39" s="30"/>
      <c r="P39" s="30"/>
      <c r="Q39" s="30"/>
      <c r="R39" s="30"/>
      <c r="S39" s="30"/>
      <c r="T39" s="30"/>
      <c r="U39" s="30"/>
      <c r="V39" s="30"/>
      <c r="W39" s="30"/>
      <c r="X39" s="30"/>
      <c r="Y39" s="30"/>
      <c r="Z39" s="30"/>
    </row>
    <row r="40" spans="1:26" ht="19.5" customHeight="1">
      <c r="A40" s="37" t="s">
        <v>139</v>
      </c>
      <c r="B40" s="38">
        <v>2.5000000000000001E-3</v>
      </c>
      <c r="C40" s="39">
        <f t="shared" si="3"/>
        <v>0.01</v>
      </c>
      <c r="D40" s="43">
        <v>2.5000000000000001E-3</v>
      </c>
      <c r="E40" s="39">
        <f t="shared" si="4"/>
        <v>0.01</v>
      </c>
      <c r="F40" s="41">
        <f t="shared" si="0"/>
        <v>1</v>
      </c>
      <c r="G40" s="41">
        <f t="shared" si="1"/>
        <v>0.01</v>
      </c>
      <c r="H40" s="42">
        <f t="shared" si="2"/>
        <v>1</v>
      </c>
      <c r="I40" s="30"/>
      <c r="J40" s="30"/>
      <c r="K40" s="30"/>
      <c r="L40" s="30"/>
      <c r="M40" s="30"/>
      <c r="N40" s="30"/>
      <c r="O40" s="30"/>
      <c r="P40" s="30"/>
      <c r="Q40" s="30"/>
      <c r="R40" s="30"/>
      <c r="S40" s="30"/>
      <c r="T40" s="30"/>
      <c r="U40" s="30"/>
      <c r="V40" s="30"/>
      <c r="W40" s="30"/>
      <c r="X40" s="30"/>
      <c r="Y40" s="30"/>
      <c r="Z40" s="30"/>
    </row>
    <row r="41" spans="1:26" ht="39.75" customHeight="1">
      <c r="A41" s="31" t="s">
        <v>140</v>
      </c>
      <c r="B41" s="373" t="s">
        <v>595</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81.7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444" t="s">
        <v>596</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B26">
      <formula1>#REF!</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D4B4"/>
  </sheetPr>
  <dimension ref="A1:Z1000"/>
  <sheetViews>
    <sheetView topLeftCell="A10" workbookViewId="0">
      <selection activeCell="F14" sqref="F14:F17"/>
    </sheetView>
  </sheetViews>
  <sheetFormatPr baseColWidth="10" defaultColWidth="12.625" defaultRowHeight="15" customHeight="1"/>
  <cols>
    <col min="1" max="1" width="5" customWidth="1"/>
    <col min="2" max="2" width="35.625" customWidth="1"/>
    <col min="3" max="3" width="13.625" customWidth="1"/>
    <col min="4" max="4" width="5" customWidth="1"/>
    <col min="5" max="5" width="39.375" customWidth="1"/>
    <col min="6" max="6" width="13.625" customWidth="1"/>
    <col min="7" max="7" width="15.375" customWidth="1"/>
    <col min="8" max="8" width="15.75" customWidth="1"/>
    <col min="9"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47"/>
      <c r="L1" s="47"/>
      <c r="M1" s="47"/>
      <c r="N1" s="47"/>
      <c r="O1" s="47"/>
      <c r="P1" s="47"/>
      <c r="Q1" s="47"/>
      <c r="R1" s="47"/>
      <c r="S1" s="47"/>
      <c r="T1" s="47"/>
      <c r="U1" s="47"/>
      <c r="V1" s="47"/>
      <c r="W1" s="47"/>
      <c r="X1" s="47"/>
      <c r="Y1" s="47"/>
      <c r="Z1" s="47"/>
    </row>
    <row r="2" spans="1:26" ht="30" customHeight="1">
      <c r="A2" s="335"/>
      <c r="B2" s="336"/>
      <c r="C2" s="403" t="s">
        <v>1</v>
      </c>
      <c r="D2" s="347"/>
      <c r="E2" s="347"/>
      <c r="F2" s="347"/>
      <c r="G2" s="347"/>
      <c r="H2" s="347"/>
      <c r="I2" s="347"/>
      <c r="J2" s="348"/>
      <c r="K2" s="47"/>
      <c r="L2" s="47"/>
      <c r="M2" s="47"/>
      <c r="N2" s="47"/>
      <c r="O2" s="47"/>
      <c r="P2" s="47"/>
      <c r="Q2" s="47"/>
      <c r="R2" s="47"/>
      <c r="S2" s="47"/>
      <c r="T2" s="47"/>
      <c r="U2" s="47"/>
      <c r="V2" s="47"/>
      <c r="W2" s="47"/>
      <c r="X2" s="47"/>
      <c r="Y2" s="47"/>
      <c r="Z2" s="47"/>
    </row>
    <row r="3" spans="1:26" ht="30" customHeight="1">
      <c r="A3" s="335"/>
      <c r="B3" s="336"/>
      <c r="C3" s="403" t="s">
        <v>165</v>
      </c>
      <c r="D3" s="347"/>
      <c r="E3" s="347"/>
      <c r="F3" s="347"/>
      <c r="G3" s="347"/>
      <c r="H3" s="347"/>
      <c r="I3" s="347"/>
      <c r="J3" s="348"/>
      <c r="K3" s="47"/>
      <c r="L3" s="47"/>
      <c r="M3" s="47"/>
      <c r="N3" s="47"/>
      <c r="O3" s="47"/>
      <c r="P3" s="47"/>
      <c r="Q3" s="47"/>
      <c r="R3" s="47"/>
      <c r="S3" s="47"/>
      <c r="T3" s="47"/>
      <c r="U3" s="47"/>
      <c r="V3" s="47"/>
      <c r="W3" s="47"/>
      <c r="X3" s="47"/>
      <c r="Y3" s="47"/>
      <c r="Z3" s="47"/>
    </row>
    <row r="4" spans="1:26" ht="30" customHeight="1">
      <c r="A4" s="337"/>
      <c r="B4" s="338"/>
      <c r="C4" s="403" t="s">
        <v>166</v>
      </c>
      <c r="D4" s="347"/>
      <c r="E4" s="347"/>
      <c r="F4" s="348"/>
      <c r="G4" s="404" t="s">
        <v>66</v>
      </c>
      <c r="H4" s="347"/>
      <c r="I4" s="347"/>
      <c r="J4" s="348"/>
      <c r="K4" s="47"/>
      <c r="L4" s="47"/>
      <c r="M4" s="47"/>
      <c r="N4" s="47"/>
      <c r="O4" s="47"/>
      <c r="P4" s="47"/>
      <c r="Q4" s="47"/>
      <c r="R4" s="47"/>
      <c r="S4" s="47"/>
      <c r="T4" s="47"/>
      <c r="U4" s="47"/>
      <c r="V4" s="47"/>
      <c r="W4" s="47"/>
      <c r="X4" s="47"/>
      <c r="Y4" s="47"/>
      <c r="Z4" s="47"/>
    </row>
    <row r="5" spans="1:26" ht="30" customHeight="1">
      <c r="A5" s="48"/>
      <c r="B5" s="49"/>
      <c r="C5" s="47"/>
      <c r="D5" s="49"/>
      <c r="E5" s="47"/>
      <c r="F5" s="49"/>
      <c r="G5" s="49"/>
      <c r="H5" s="47"/>
      <c r="I5" s="47"/>
      <c r="J5" s="47"/>
      <c r="K5" s="47"/>
      <c r="L5" s="47"/>
      <c r="M5" s="47"/>
      <c r="N5" s="47"/>
      <c r="O5" s="47"/>
      <c r="P5" s="47"/>
      <c r="Q5" s="47"/>
      <c r="R5" s="47"/>
      <c r="S5" s="47"/>
      <c r="T5" s="47"/>
      <c r="U5" s="47"/>
      <c r="V5" s="47"/>
      <c r="W5" s="47"/>
      <c r="X5" s="47"/>
      <c r="Y5" s="47"/>
      <c r="Z5" s="47"/>
    </row>
    <row r="6" spans="1:26" ht="30" customHeight="1">
      <c r="A6" s="48"/>
      <c r="B6" s="50" t="s">
        <v>167</v>
      </c>
      <c r="C6" s="383" t="s">
        <v>168</v>
      </c>
      <c r="D6" s="347"/>
      <c r="E6" s="348"/>
      <c r="F6" s="49"/>
      <c r="G6" s="49"/>
      <c r="H6" s="47"/>
      <c r="I6" s="51"/>
      <c r="J6" s="47"/>
      <c r="K6" s="47"/>
      <c r="L6" s="47"/>
      <c r="M6" s="47"/>
      <c r="N6" s="47"/>
      <c r="O6" s="47"/>
      <c r="P6" s="47"/>
      <c r="Q6" s="47"/>
      <c r="R6" s="47"/>
      <c r="S6" s="47"/>
      <c r="T6" s="47"/>
      <c r="U6" s="47"/>
      <c r="V6" s="47"/>
      <c r="W6" s="47"/>
      <c r="X6" s="47"/>
      <c r="Y6" s="47"/>
      <c r="Z6" s="47"/>
    </row>
    <row r="7" spans="1:26" ht="30" customHeight="1">
      <c r="A7" s="48"/>
      <c r="B7" s="52" t="s">
        <v>4</v>
      </c>
      <c r="C7" s="383" t="s">
        <v>169</v>
      </c>
      <c r="D7" s="347"/>
      <c r="E7" s="348"/>
      <c r="F7" s="49"/>
      <c r="G7" s="49"/>
      <c r="H7" s="47"/>
      <c r="I7" s="51"/>
      <c r="J7" s="47"/>
      <c r="K7" s="47"/>
      <c r="L7" s="47"/>
      <c r="M7" s="47"/>
      <c r="N7" s="47"/>
      <c r="O7" s="47"/>
      <c r="P7" s="47"/>
      <c r="Q7" s="47"/>
      <c r="R7" s="47"/>
      <c r="S7" s="47"/>
      <c r="T7" s="47"/>
      <c r="U7" s="47"/>
      <c r="V7" s="47"/>
      <c r="W7" s="47"/>
      <c r="X7" s="47"/>
      <c r="Y7" s="47"/>
      <c r="Z7" s="47"/>
    </row>
    <row r="8" spans="1:26" ht="30" customHeight="1">
      <c r="A8" s="48"/>
      <c r="B8" s="52" t="s">
        <v>170</v>
      </c>
      <c r="C8" s="383" t="s">
        <v>7</v>
      </c>
      <c r="D8" s="347"/>
      <c r="E8" s="348"/>
      <c r="F8" s="49"/>
      <c r="G8" s="49"/>
      <c r="H8" s="47"/>
      <c r="I8" s="51"/>
      <c r="J8" s="47"/>
      <c r="K8" s="47"/>
      <c r="L8" s="47"/>
      <c r="M8" s="47"/>
      <c r="N8" s="47"/>
      <c r="O8" s="47"/>
      <c r="P8" s="47"/>
      <c r="Q8" s="47"/>
      <c r="R8" s="47"/>
      <c r="S8" s="47"/>
      <c r="T8" s="47"/>
      <c r="U8" s="47"/>
      <c r="V8" s="47"/>
      <c r="W8" s="47"/>
      <c r="X8" s="47"/>
      <c r="Y8" s="47"/>
      <c r="Z8" s="47"/>
    </row>
    <row r="9" spans="1:26" ht="30" customHeight="1">
      <c r="A9" s="48"/>
      <c r="B9" s="52" t="s">
        <v>171</v>
      </c>
      <c r="C9" s="383" t="s">
        <v>161</v>
      </c>
      <c r="D9" s="347"/>
      <c r="E9" s="348"/>
      <c r="F9" s="49"/>
      <c r="G9" s="49"/>
      <c r="H9" s="47"/>
      <c r="I9" s="51"/>
      <c r="J9" s="47"/>
      <c r="K9" s="47"/>
      <c r="L9" s="47"/>
      <c r="M9" s="47"/>
      <c r="N9" s="47"/>
      <c r="O9" s="47"/>
      <c r="P9" s="47"/>
      <c r="Q9" s="47"/>
      <c r="R9" s="47"/>
      <c r="S9" s="47"/>
      <c r="T9" s="47"/>
      <c r="U9" s="47"/>
      <c r="V9" s="47"/>
      <c r="W9" s="47"/>
      <c r="X9" s="47"/>
      <c r="Y9" s="47"/>
      <c r="Z9" s="47"/>
    </row>
    <row r="10" spans="1:26" ht="48" customHeight="1">
      <c r="A10" s="48"/>
      <c r="B10" s="52" t="s">
        <v>172</v>
      </c>
      <c r="C10" s="383" t="s">
        <v>173</v>
      </c>
      <c r="D10" s="347"/>
      <c r="E10" s="348"/>
      <c r="F10" s="49"/>
      <c r="G10" s="49"/>
      <c r="H10" s="47"/>
      <c r="I10" s="51"/>
      <c r="J10" s="47"/>
      <c r="K10" s="47"/>
      <c r="L10" s="47"/>
      <c r="M10" s="47"/>
      <c r="N10" s="47"/>
      <c r="O10" s="47"/>
      <c r="P10" s="47"/>
      <c r="Q10" s="47"/>
      <c r="R10" s="47"/>
      <c r="S10" s="47"/>
      <c r="T10" s="47"/>
      <c r="U10" s="47"/>
      <c r="V10" s="47"/>
      <c r="W10" s="47"/>
      <c r="X10" s="47"/>
      <c r="Y10" s="47"/>
      <c r="Z10" s="47"/>
    </row>
    <row r="11" spans="1:26" ht="30" customHeight="1">
      <c r="A11" s="48"/>
      <c r="B11" s="49"/>
      <c r="C11" s="47"/>
      <c r="D11" s="49"/>
      <c r="E11" s="47"/>
      <c r="F11" s="49"/>
      <c r="G11" s="49"/>
      <c r="H11" s="47"/>
      <c r="I11" s="47"/>
      <c r="J11" s="47"/>
      <c r="K11" s="47"/>
      <c r="L11" s="47"/>
      <c r="M11" s="47"/>
      <c r="N11" s="47"/>
      <c r="O11" s="47"/>
      <c r="P11" s="47"/>
      <c r="Q11" s="47"/>
      <c r="R11" s="47"/>
      <c r="S11" s="47"/>
      <c r="T11" s="47"/>
      <c r="U11" s="47"/>
      <c r="V11" s="47"/>
      <c r="W11" s="47"/>
      <c r="X11" s="47"/>
      <c r="Y11" s="47"/>
      <c r="Z11" s="47"/>
    </row>
    <row r="12" spans="1:26" ht="30" customHeight="1">
      <c r="A12" s="405" t="s">
        <v>174</v>
      </c>
      <c r="B12" s="347"/>
      <c r="C12" s="347"/>
      <c r="D12" s="347"/>
      <c r="E12" s="347"/>
      <c r="F12" s="347"/>
      <c r="G12" s="348"/>
      <c r="H12" s="397" t="s">
        <v>175</v>
      </c>
      <c r="I12" s="398"/>
      <c r="J12" s="399"/>
      <c r="K12" s="53"/>
      <c r="L12" s="53"/>
      <c r="M12" s="53"/>
      <c r="N12" s="53"/>
      <c r="O12" s="53"/>
      <c r="P12" s="53"/>
      <c r="Q12" s="53"/>
      <c r="R12" s="53"/>
      <c r="S12" s="53"/>
      <c r="T12" s="53"/>
      <c r="U12" s="53"/>
      <c r="V12" s="53"/>
      <c r="W12" s="53"/>
      <c r="X12" s="53"/>
      <c r="Y12" s="53"/>
      <c r="Z12" s="53"/>
    </row>
    <row r="13" spans="1:26" ht="63.75" customHeight="1">
      <c r="A13" s="54" t="s">
        <v>176</v>
      </c>
      <c r="B13" s="54" t="s">
        <v>177</v>
      </c>
      <c r="C13" s="54" t="s">
        <v>178</v>
      </c>
      <c r="D13" s="54" t="s">
        <v>179</v>
      </c>
      <c r="E13" s="54" t="s">
        <v>180</v>
      </c>
      <c r="F13" s="54" t="s">
        <v>181</v>
      </c>
      <c r="G13" s="54" t="s">
        <v>182</v>
      </c>
      <c r="H13" s="55" t="s">
        <v>183</v>
      </c>
      <c r="I13" s="55" t="s">
        <v>184</v>
      </c>
      <c r="J13" s="55" t="s">
        <v>185</v>
      </c>
      <c r="K13" s="56"/>
      <c r="L13" s="56"/>
      <c r="M13" s="56"/>
      <c r="N13" s="56"/>
      <c r="O13" s="56"/>
      <c r="P13" s="56"/>
      <c r="Q13" s="56"/>
      <c r="R13" s="56"/>
      <c r="S13" s="56"/>
      <c r="T13" s="56"/>
      <c r="U13" s="56"/>
      <c r="V13" s="56"/>
      <c r="W13" s="56"/>
      <c r="X13" s="56"/>
      <c r="Y13" s="56"/>
      <c r="Z13" s="56"/>
    </row>
    <row r="14" spans="1:26" ht="72" customHeight="1">
      <c r="A14" s="57">
        <v>1</v>
      </c>
      <c r="B14" s="57" t="s">
        <v>186</v>
      </c>
      <c r="C14" s="58">
        <v>0.18</v>
      </c>
      <c r="D14" s="59">
        <v>1</v>
      </c>
      <c r="E14" s="60" t="s">
        <v>187</v>
      </c>
      <c r="F14" s="61">
        <v>0.05</v>
      </c>
      <c r="G14" s="62">
        <v>43861</v>
      </c>
      <c r="H14" s="61">
        <v>0.05</v>
      </c>
      <c r="I14" s="62">
        <v>43861</v>
      </c>
      <c r="J14" s="63" t="s">
        <v>188</v>
      </c>
      <c r="K14" s="64"/>
      <c r="L14" s="64"/>
      <c r="M14" s="64"/>
      <c r="N14" s="64"/>
      <c r="O14" s="64"/>
      <c r="P14" s="64"/>
      <c r="Q14" s="64"/>
      <c r="R14" s="64"/>
      <c r="S14" s="64"/>
      <c r="T14" s="64"/>
      <c r="U14" s="64"/>
      <c r="V14" s="64"/>
      <c r="W14" s="64"/>
      <c r="X14" s="64"/>
      <c r="Y14" s="64"/>
      <c r="Z14" s="64"/>
    </row>
    <row r="15" spans="1:26" ht="72" customHeight="1">
      <c r="A15" s="65"/>
      <c r="B15" s="65"/>
      <c r="C15" s="66"/>
      <c r="D15" s="59">
        <v>2</v>
      </c>
      <c r="E15" s="60" t="s">
        <v>189</v>
      </c>
      <c r="F15" s="61">
        <v>0.05</v>
      </c>
      <c r="G15" s="62">
        <v>43861</v>
      </c>
      <c r="H15" s="61">
        <v>0.05</v>
      </c>
      <c r="I15" s="62">
        <v>43861</v>
      </c>
      <c r="J15" s="63" t="s">
        <v>190</v>
      </c>
      <c r="K15" s="64"/>
      <c r="L15" s="64"/>
      <c r="M15" s="64"/>
      <c r="N15" s="64"/>
      <c r="O15" s="64"/>
      <c r="P15" s="64"/>
      <c r="Q15" s="64"/>
      <c r="R15" s="64"/>
      <c r="S15" s="64"/>
      <c r="T15" s="64"/>
      <c r="U15" s="64"/>
      <c r="V15" s="64"/>
      <c r="W15" s="64"/>
      <c r="X15" s="64"/>
      <c r="Y15" s="64"/>
      <c r="Z15" s="64"/>
    </row>
    <row r="16" spans="1:26" ht="72" customHeight="1">
      <c r="A16" s="65"/>
      <c r="B16" s="65"/>
      <c r="C16" s="66"/>
      <c r="D16" s="59">
        <v>3</v>
      </c>
      <c r="E16" s="60" t="s">
        <v>191</v>
      </c>
      <c r="F16" s="61">
        <v>0.03</v>
      </c>
      <c r="G16" s="62">
        <v>43861</v>
      </c>
      <c r="H16" s="61">
        <v>0.03</v>
      </c>
      <c r="I16" s="62">
        <v>43861</v>
      </c>
      <c r="J16" s="63" t="s">
        <v>192</v>
      </c>
      <c r="K16" s="64"/>
      <c r="L16" s="64"/>
      <c r="M16" s="64"/>
      <c r="N16" s="64"/>
      <c r="O16" s="64"/>
      <c r="P16" s="64"/>
      <c r="Q16" s="64"/>
      <c r="R16" s="64"/>
      <c r="S16" s="64"/>
      <c r="T16" s="64"/>
      <c r="U16" s="64"/>
      <c r="V16" s="64"/>
      <c r="W16" s="64"/>
      <c r="X16" s="64"/>
      <c r="Y16" s="64"/>
      <c r="Z16" s="64"/>
    </row>
    <row r="17" spans="1:26" ht="72" customHeight="1">
      <c r="A17" s="67"/>
      <c r="B17" s="67"/>
      <c r="C17" s="68"/>
      <c r="D17" s="59">
        <v>4</v>
      </c>
      <c r="E17" s="69" t="s">
        <v>193</v>
      </c>
      <c r="F17" s="61">
        <v>0.05</v>
      </c>
      <c r="G17" s="62">
        <v>43861</v>
      </c>
      <c r="H17" s="61">
        <v>0.05</v>
      </c>
      <c r="I17" s="62">
        <v>43861</v>
      </c>
      <c r="J17" s="63" t="s">
        <v>194</v>
      </c>
      <c r="K17" s="64"/>
      <c r="L17" s="64"/>
      <c r="M17" s="64"/>
      <c r="N17" s="64"/>
      <c r="O17" s="64"/>
      <c r="P17" s="64"/>
      <c r="Q17" s="64"/>
      <c r="R17" s="64"/>
      <c r="S17" s="64"/>
      <c r="T17" s="64"/>
      <c r="U17" s="64"/>
      <c r="V17" s="64"/>
      <c r="W17" s="64"/>
      <c r="X17" s="64"/>
      <c r="Y17" s="64"/>
      <c r="Z17" s="64"/>
    </row>
    <row r="18" spans="1:26" ht="108" customHeight="1">
      <c r="A18" s="57">
        <v>2</v>
      </c>
      <c r="B18" s="57" t="s">
        <v>195</v>
      </c>
      <c r="C18" s="58">
        <v>0.7</v>
      </c>
      <c r="D18" s="59">
        <v>1</v>
      </c>
      <c r="E18" s="60" t="s">
        <v>196</v>
      </c>
      <c r="F18" s="61">
        <v>0.1</v>
      </c>
      <c r="G18" s="70">
        <v>44013</v>
      </c>
      <c r="H18" s="61">
        <v>0.1</v>
      </c>
      <c r="I18" s="70">
        <v>44013</v>
      </c>
      <c r="J18" s="63" t="s">
        <v>197</v>
      </c>
      <c r="K18" s="64"/>
      <c r="L18" s="64"/>
      <c r="M18" s="64"/>
      <c r="N18" s="64"/>
      <c r="O18" s="64"/>
      <c r="P18" s="64"/>
      <c r="Q18" s="64"/>
      <c r="R18" s="64"/>
      <c r="S18" s="64"/>
      <c r="T18" s="64"/>
      <c r="U18" s="64"/>
      <c r="V18" s="64"/>
      <c r="W18" s="64"/>
      <c r="X18" s="64"/>
      <c r="Y18" s="64"/>
      <c r="Z18" s="64"/>
    </row>
    <row r="19" spans="1:26" ht="95.25" customHeight="1">
      <c r="A19" s="65"/>
      <c r="B19" s="65"/>
      <c r="C19" s="66"/>
      <c r="D19" s="59">
        <v>2</v>
      </c>
      <c r="E19" s="60" t="s">
        <v>198</v>
      </c>
      <c r="F19" s="61">
        <v>0.1</v>
      </c>
      <c r="G19" s="70">
        <v>44166</v>
      </c>
      <c r="H19" s="61">
        <v>0.1</v>
      </c>
      <c r="I19" s="70">
        <v>44166</v>
      </c>
      <c r="J19" s="71" t="s">
        <v>199</v>
      </c>
      <c r="K19" s="64"/>
      <c r="L19" s="64"/>
      <c r="M19" s="64"/>
      <c r="N19" s="64"/>
      <c r="O19" s="64"/>
      <c r="P19" s="64"/>
      <c r="Q19" s="64"/>
      <c r="R19" s="64"/>
      <c r="S19" s="64"/>
      <c r="T19" s="64"/>
      <c r="U19" s="64"/>
      <c r="V19" s="64"/>
      <c r="W19" s="64"/>
      <c r="X19" s="64"/>
      <c r="Y19" s="64"/>
      <c r="Z19" s="64"/>
    </row>
    <row r="20" spans="1:26" ht="72" customHeight="1">
      <c r="A20" s="65"/>
      <c r="B20" s="65"/>
      <c r="C20" s="66"/>
      <c r="D20" s="59">
        <v>3</v>
      </c>
      <c r="E20" s="60" t="s">
        <v>200</v>
      </c>
      <c r="F20" s="61">
        <v>0.1</v>
      </c>
      <c r="G20" s="70">
        <v>44013</v>
      </c>
      <c r="H20" s="72">
        <v>0.1</v>
      </c>
      <c r="I20" s="73">
        <v>44013</v>
      </c>
      <c r="J20" s="71" t="s">
        <v>201</v>
      </c>
      <c r="K20" s="64"/>
      <c r="L20" s="64"/>
      <c r="M20" s="64"/>
      <c r="N20" s="64"/>
      <c r="O20" s="64"/>
      <c r="P20" s="64"/>
      <c r="Q20" s="64"/>
      <c r="R20" s="64"/>
      <c r="S20" s="64"/>
      <c r="T20" s="64"/>
      <c r="U20" s="64"/>
      <c r="V20" s="64"/>
      <c r="W20" s="64"/>
      <c r="X20" s="64"/>
      <c r="Y20" s="64"/>
      <c r="Z20" s="64"/>
    </row>
    <row r="21" spans="1:26" ht="72" customHeight="1">
      <c r="A21" s="65"/>
      <c r="B21" s="65"/>
      <c r="C21" s="66"/>
      <c r="D21" s="59">
        <v>4</v>
      </c>
      <c r="E21" s="60" t="s">
        <v>202</v>
      </c>
      <c r="F21" s="61">
        <v>0.1</v>
      </c>
      <c r="G21" s="70">
        <v>44166</v>
      </c>
      <c r="H21" s="61">
        <v>0.1</v>
      </c>
      <c r="I21" s="70">
        <v>44166</v>
      </c>
      <c r="J21" s="71" t="s">
        <v>203</v>
      </c>
      <c r="K21" s="64"/>
      <c r="L21" s="64"/>
      <c r="M21" s="64"/>
      <c r="N21" s="64"/>
      <c r="O21" s="64"/>
      <c r="P21" s="64"/>
      <c r="Q21" s="64"/>
      <c r="R21" s="64"/>
      <c r="S21" s="64"/>
      <c r="T21" s="64"/>
      <c r="U21" s="64"/>
      <c r="V21" s="64"/>
      <c r="W21" s="64"/>
      <c r="X21" s="64"/>
      <c r="Y21" s="64"/>
      <c r="Z21" s="64"/>
    </row>
    <row r="22" spans="1:26" ht="108.75" customHeight="1">
      <c r="A22" s="65"/>
      <c r="B22" s="65"/>
      <c r="C22" s="66"/>
      <c r="D22" s="59">
        <v>5</v>
      </c>
      <c r="E22" s="60" t="s">
        <v>204</v>
      </c>
      <c r="F22" s="61">
        <v>7.4999999999999997E-2</v>
      </c>
      <c r="G22" s="70">
        <v>43891</v>
      </c>
      <c r="H22" s="72">
        <v>7.4999999999999997E-2</v>
      </c>
      <c r="I22" s="73">
        <v>43891</v>
      </c>
      <c r="J22" s="71" t="s">
        <v>205</v>
      </c>
      <c r="K22" s="64"/>
      <c r="L22" s="64"/>
      <c r="M22" s="64"/>
      <c r="N22" s="64"/>
      <c r="O22" s="64"/>
      <c r="P22" s="64"/>
      <c r="Q22" s="64"/>
      <c r="R22" s="64"/>
      <c r="S22" s="64"/>
      <c r="T22" s="64"/>
      <c r="U22" s="64"/>
      <c r="V22" s="64"/>
      <c r="W22" s="64"/>
      <c r="X22" s="64"/>
      <c r="Y22" s="64"/>
      <c r="Z22" s="64"/>
    </row>
    <row r="23" spans="1:26" ht="72" customHeight="1">
      <c r="A23" s="65"/>
      <c r="B23" s="65"/>
      <c r="C23" s="66"/>
      <c r="D23" s="59">
        <v>6</v>
      </c>
      <c r="E23" s="60" t="s">
        <v>206</v>
      </c>
      <c r="F23" s="61">
        <v>7.4999999999999997E-2</v>
      </c>
      <c r="G23" s="70">
        <v>43952</v>
      </c>
      <c r="H23" s="61">
        <v>7.4999999999999997E-2</v>
      </c>
      <c r="I23" s="70">
        <v>43983</v>
      </c>
      <c r="J23" s="63" t="s">
        <v>203</v>
      </c>
      <c r="K23" s="64"/>
      <c r="L23" s="64"/>
      <c r="M23" s="64"/>
      <c r="N23" s="64"/>
      <c r="O23" s="64"/>
      <c r="P23" s="64"/>
      <c r="Q23" s="64"/>
      <c r="R23" s="64"/>
      <c r="S23" s="64"/>
      <c r="T23" s="64"/>
      <c r="U23" s="64"/>
      <c r="V23" s="64"/>
      <c r="W23" s="64"/>
      <c r="X23" s="64"/>
      <c r="Y23" s="64"/>
      <c r="Z23" s="64"/>
    </row>
    <row r="24" spans="1:26" ht="72" customHeight="1">
      <c r="A24" s="65"/>
      <c r="B24" s="65"/>
      <c r="C24" s="66"/>
      <c r="D24" s="59">
        <v>7</v>
      </c>
      <c r="E24" s="60" t="s">
        <v>207</v>
      </c>
      <c r="F24" s="61">
        <v>7.4999999999999997E-2</v>
      </c>
      <c r="G24" s="70">
        <v>44075</v>
      </c>
      <c r="H24" s="61">
        <v>7.4999999999999997E-2</v>
      </c>
      <c r="I24" s="70">
        <v>44075</v>
      </c>
      <c r="J24" s="63" t="s">
        <v>203</v>
      </c>
      <c r="K24" s="64"/>
      <c r="L24" s="64"/>
      <c r="M24" s="64"/>
      <c r="N24" s="64"/>
      <c r="O24" s="64"/>
      <c r="P24" s="64"/>
      <c r="Q24" s="64"/>
      <c r="R24" s="64"/>
      <c r="S24" s="64"/>
      <c r="T24" s="64"/>
      <c r="U24" s="64"/>
      <c r="V24" s="64"/>
      <c r="W24" s="64"/>
      <c r="X24" s="64"/>
      <c r="Y24" s="64"/>
      <c r="Z24" s="64"/>
    </row>
    <row r="25" spans="1:26" ht="72" customHeight="1">
      <c r="A25" s="67"/>
      <c r="B25" s="67"/>
      <c r="C25" s="68"/>
      <c r="D25" s="59">
        <v>8</v>
      </c>
      <c r="E25" s="60" t="s">
        <v>208</v>
      </c>
      <c r="F25" s="61">
        <v>7.4999999999999997E-2</v>
      </c>
      <c r="G25" s="70">
        <v>44166</v>
      </c>
      <c r="H25" s="61">
        <v>7.4999999999999997E-2</v>
      </c>
      <c r="I25" s="70">
        <v>44166</v>
      </c>
      <c r="J25" s="63" t="s">
        <v>209</v>
      </c>
      <c r="K25" s="64"/>
      <c r="L25" s="64"/>
      <c r="M25" s="64"/>
      <c r="N25" s="64"/>
      <c r="O25" s="64"/>
      <c r="P25" s="64"/>
      <c r="Q25" s="64"/>
      <c r="R25" s="64"/>
      <c r="S25" s="64"/>
      <c r="T25" s="64"/>
      <c r="U25" s="64"/>
      <c r="V25" s="64"/>
      <c r="W25" s="64"/>
      <c r="X25" s="64"/>
      <c r="Y25" s="64"/>
      <c r="Z25" s="64"/>
    </row>
    <row r="26" spans="1:26" ht="15.75" customHeight="1">
      <c r="A26" s="57">
        <v>3</v>
      </c>
      <c r="B26" s="57" t="s">
        <v>210</v>
      </c>
      <c r="C26" s="58">
        <v>0.12</v>
      </c>
      <c r="D26" s="59">
        <v>1</v>
      </c>
      <c r="E26" s="60" t="s">
        <v>211</v>
      </c>
      <c r="F26" s="61">
        <v>0.06</v>
      </c>
      <c r="G26" s="74">
        <v>44013</v>
      </c>
      <c r="H26" s="61">
        <v>0.06</v>
      </c>
      <c r="I26" s="74">
        <v>44013</v>
      </c>
      <c r="J26" s="63" t="s">
        <v>212</v>
      </c>
      <c r="K26" s="64"/>
      <c r="L26" s="64"/>
      <c r="M26" s="64"/>
      <c r="N26" s="64"/>
      <c r="O26" s="64"/>
      <c r="P26" s="64"/>
      <c r="Q26" s="64"/>
      <c r="R26" s="64"/>
      <c r="S26" s="64"/>
      <c r="T26" s="64"/>
      <c r="U26" s="64"/>
      <c r="V26" s="64"/>
      <c r="W26" s="64"/>
      <c r="X26" s="64"/>
      <c r="Y26" s="64"/>
      <c r="Z26" s="64"/>
    </row>
    <row r="27" spans="1:26" ht="72" customHeight="1">
      <c r="A27" s="67"/>
      <c r="B27" s="67"/>
      <c r="C27" s="66"/>
      <c r="D27" s="59">
        <v>2</v>
      </c>
      <c r="E27" s="60" t="s">
        <v>211</v>
      </c>
      <c r="F27" s="61">
        <v>0.06</v>
      </c>
      <c r="G27" s="70">
        <v>44166</v>
      </c>
      <c r="H27" s="61">
        <v>0.06</v>
      </c>
      <c r="I27" s="70">
        <v>44166</v>
      </c>
      <c r="J27" s="63" t="s">
        <v>203</v>
      </c>
      <c r="K27" s="64"/>
      <c r="L27" s="64"/>
      <c r="M27" s="64"/>
      <c r="N27" s="64"/>
      <c r="O27" s="64"/>
      <c r="P27" s="64"/>
      <c r="Q27" s="64"/>
      <c r="R27" s="64"/>
      <c r="S27" s="64"/>
      <c r="T27" s="64"/>
      <c r="U27" s="64"/>
      <c r="V27" s="64"/>
      <c r="W27" s="64"/>
      <c r="X27" s="64"/>
      <c r="Y27" s="64"/>
      <c r="Z27" s="64"/>
    </row>
    <row r="28" spans="1:26" ht="30" customHeight="1">
      <c r="A28" s="400" t="s">
        <v>213</v>
      </c>
      <c r="B28" s="348"/>
      <c r="C28" s="75">
        <f>SUM(C14:C27)</f>
        <v>0.99999999999999989</v>
      </c>
      <c r="D28" s="401" t="s">
        <v>214</v>
      </c>
      <c r="E28" s="348"/>
      <c r="F28" s="75">
        <f>SUM(F14:F27)</f>
        <v>0.99999999999999978</v>
      </c>
      <c r="G28" s="75"/>
      <c r="H28" s="76">
        <f>SUM(H14:H27)</f>
        <v>0.99999999999999978</v>
      </c>
      <c r="I28" s="77"/>
      <c r="J28" s="77"/>
      <c r="K28" s="78"/>
      <c r="L28" s="78"/>
      <c r="M28" s="78"/>
      <c r="N28" s="78"/>
      <c r="O28" s="78"/>
      <c r="P28" s="78"/>
      <c r="Q28" s="78"/>
      <c r="R28" s="78"/>
      <c r="S28" s="78"/>
      <c r="T28" s="78"/>
      <c r="U28" s="78"/>
      <c r="V28" s="78"/>
      <c r="W28" s="78"/>
      <c r="X28" s="78"/>
      <c r="Y28" s="78"/>
      <c r="Z28" s="78"/>
    </row>
    <row r="29" spans="1:26" ht="30" hidden="1" customHeight="1">
      <c r="A29" s="79"/>
      <c r="B29" s="78"/>
      <c r="C29" s="64"/>
      <c r="D29" s="78"/>
      <c r="E29" s="64"/>
      <c r="F29" s="78"/>
      <c r="G29" s="78"/>
      <c r="H29" s="64"/>
      <c r="I29" s="64"/>
      <c r="J29" s="64"/>
      <c r="K29" s="64"/>
      <c r="L29" s="64"/>
      <c r="M29" s="64"/>
      <c r="N29" s="64"/>
      <c r="O29" s="64"/>
      <c r="P29" s="64"/>
      <c r="Q29" s="64"/>
      <c r="R29" s="64"/>
      <c r="S29" s="64"/>
      <c r="T29" s="64"/>
      <c r="U29" s="64"/>
      <c r="V29" s="64"/>
      <c r="W29" s="64"/>
      <c r="X29" s="64"/>
      <c r="Y29" s="64"/>
      <c r="Z29" s="64"/>
    </row>
    <row r="30" spans="1:26" ht="30" hidden="1" customHeight="1">
      <c r="A30" s="79"/>
      <c r="B30" s="78"/>
      <c r="C30" s="64"/>
      <c r="D30" s="78"/>
      <c r="E30" s="64"/>
      <c r="F30" s="78"/>
      <c r="G30" s="78"/>
      <c r="H30" s="64"/>
      <c r="I30" s="64"/>
      <c r="J30" s="64"/>
      <c r="K30" s="64"/>
      <c r="L30" s="64"/>
      <c r="M30" s="64"/>
      <c r="N30" s="64"/>
      <c r="O30" s="64"/>
      <c r="P30" s="64"/>
      <c r="Q30" s="64"/>
      <c r="R30" s="64"/>
      <c r="S30" s="64"/>
      <c r="T30" s="64"/>
      <c r="U30" s="64"/>
      <c r="V30" s="64"/>
      <c r="W30" s="64"/>
      <c r="X30" s="64"/>
      <c r="Y30" s="64"/>
      <c r="Z30" s="64"/>
    </row>
    <row r="31" spans="1:26" ht="30" customHeight="1">
      <c r="A31" s="79"/>
      <c r="B31" s="78"/>
      <c r="C31" s="64"/>
      <c r="D31" s="78"/>
      <c r="E31" s="64"/>
      <c r="F31" s="78"/>
      <c r="G31" s="78"/>
      <c r="H31" s="64"/>
      <c r="I31" s="64"/>
      <c r="J31" s="64"/>
      <c r="K31" s="64"/>
      <c r="L31" s="64"/>
      <c r="M31" s="64"/>
      <c r="N31" s="64"/>
      <c r="O31" s="64"/>
      <c r="P31" s="64"/>
      <c r="Q31" s="64"/>
      <c r="R31" s="64"/>
      <c r="S31" s="64"/>
      <c r="T31" s="64"/>
      <c r="U31" s="64"/>
      <c r="V31" s="64"/>
      <c r="W31" s="64"/>
      <c r="X31" s="64"/>
      <c r="Y31" s="64"/>
      <c r="Z31" s="64"/>
    </row>
    <row r="32" spans="1:26" ht="30" customHeight="1">
      <c r="A32" s="79"/>
      <c r="B32" s="78"/>
      <c r="C32" s="64"/>
      <c r="D32" s="78"/>
      <c r="E32" s="64"/>
      <c r="F32" s="78"/>
      <c r="G32" s="78"/>
      <c r="H32" s="64"/>
      <c r="I32" s="64"/>
      <c r="J32" s="64"/>
      <c r="K32" s="64"/>
      <c r="L32" s="64"/>
      <c r="M32" s="64"/>
      <c r="N32" s="64"/>
      <c r="O32" s="64"/>
      <c r="P32" s="64"/>
      <c r="Q32" s="64"/>
      <c r="R32" s="64"/>
      <c r="S32" s="64"/>
      <c r="T32" s="64"/>
      <c r="U32" s="64"/>
      <c r="V32" s="64"/>
      <c r="W32" s="64"/>
      <c r="X32" s="64"/>
      <c r="Y32" s="64"/>
      <c r="Z32" s="64"/>
    </row>
    <row r="33" spans="1:26" ht="30" customHeight="1">
      <c r="A33" s="79"/>
      <c r="B33" s="78"/>
      <c r="C33" s="64"/>
      <c r="D33" s="78"/>
      <c r="E33" s="64"/>
      <c r="F33" s="78"/>
      <c r="G33" s="78"/>
      <c r="H33" s="64"/>
      <c r="I33" s="64"/>
      <c r="J33" s="64"/>
      <c r="K33" s="64"/>
      <c r="L33" s="64"/>
      <c r="M33" s="64"/>
      <c r="N33" s="64"/>
      <c r="O33" s="64"/>
      <c r="P33" s="64"/>
      <c r="Q33" s="64"/>
      <c r="R33" s="64"/>
      <c r="S33" s="64"/>
      <c r="T33" s="64"/>
      <c r="U33" s="64"/>
      <c r="V33" s="64"/>
      <c r="W33" s="64"/>
      <c r="X33" s="64"/>
      <c r="Y33" s="64"/>
      <c r="Z33" s="64"/>
    </row>
    <row r="34" spans="1:26" ht="30" customHeight="1">
      <c r="A34" s="79"/>
      <c r="B34" s="78"/>
      <c r="C34" s="64"/>
      <c r="D34" s="78"/>
      <c r="E34" s="64"/>
      <c r="F34" s="78"/>
      <c r="G34" s="78"/>
      <c r="H34" s="64"/>
      <c r="I34" s="64"/>
      <c r="J34" s="64"/>
      <c r="K34" s="64"/>
      <c r="L34" s="64"/>
      <c r="M34" s="64"/>
      <c r="N34" s="64"/>
      <c r="O34" s="64"/>
      <c r="P34" s="64"/>
      <c r="Q34" s="64"/>
      <c r="R34" s="64"/>
      <c r="S34" s="64"/>
      <c r="T34" s="64"/>
      <c r="U34" s="64"/>
      <c r="V34" s="64"/>
      <c r="W34" s="64"/>
      <c r="X34" s="64"/>
      <c r="Y34" s="64"/>
      <c r="Z34" s="64"/>
    </row>
    <row r="35" spans="1:26" ht="30" customHeight="1">
      <c r="A35" s="79"/>
      <c r="B35" s="78"/>
      <c r="C35" s="64"/>
      <c r="D35" s="78"/>
      <c r="E35" s="64"/>
      <c r="F35" s="78"/>
      <c r="G35" s="78"/>
      <c r="H35" s="64"/>
      <c r="I35" s="64"/>
      <c r="J35" s="64"/>
      <c r="K35" s="64"/>
      <c r="L35" s="64"/>
      <c r="M35" s="64"/>
      <c r="N35" s="64"/>
      <c r="O35" s="64"/>
      <c r="P35" s="64"/>
      <c r="Q35" s="64"/>
      <c r="R35" s="64"/>
      <c r="S35" s="64"/>
      <c r="T35" s="64"/>
      <c r="U35" s="64"/>
      <c r="V35" s="64"/>
      <c r="W35" s="64"/>
      <c r="X35" s="64"/>
      <c r="Y35" s="64"/>
      <c r="Z35" s="64"/>
    </row>
    <row r="36" spans="1:26" ht="30" customHeight="1">
      <c r="A36" s="79"/>
      <c r="B36" s="78"/>
      <c r="C36" s="64"/>
      <c r="D36" s="78"/>
      <c r="E36" s="64"/>
      <c r="F36" s="78"/>
      <c r="G36" s="78"/>
      <c r="H36" s="64"/>
      <c r="I36" s="64"/>
      <c r="J36" s="64"/>
      <c r="K36" s="64"/>
      <c r="L36" s="64"/>
      <c r="M36" s="64"/>
      <c r="N36" s="64"/>
      <c r="O36" s="64"/>
      <c r="P36" s="64"/>
      <c r="Q36" s="64"/>
      <c r="R36" s="64"/>
      <c r="S36" s="64"/>
      <c r="T36" s="64"/>
      <c r="U36" s="64"/>
      <c r="V36" s="64"/>
      <c r="W36" s="64"/>
      <c r="X36" s="64"/>
      <c r="Y36" s="64"/>
      <c r="Z36" s="64"/>
    </row>
    <row r="37" spans="1:26" ht="30" customHeight="1">
      <c r="A37" s="79"/>
      <c r="B37" s="78"/>
      <c r="C37" s="64"/>
      <c r="D37" s="78"/>
      <c r="E37" s="64"/>
      <c r="F37" s="78"/>
      <c r="G37" s="78"/>
      <c r="H37" s="64"/>
      <c r="I37" s="64"/>
      <c r="J37" s="64"/>
      <c r="K37" s="64"/>
      <c r="L37" s="64"/>
      <c r="M37" s="64"/>
      <c r="N37" s="64"/>
      <c r="O37" s="64"/>
      <c r="P37" s="64"/>
      <c r="Q37" s="64"/>
      <c r="R37" s="64"/>
      <c r="S37" s="64"/>
      <c r="T37" s="64"/>
      <c r="U37" s="64"/>
      <c r="V37" s="64"/>
      <c r="W37" s="64"/>
      <c r="X37" s="64"/>
      <c r="Y37" s="64"/>
      <c r="Z37" s="64"/>
    </row>
    <row r="38" spans="1:26" ht="30" customHeight="1">
      <c r="A38" s="79"/>
      <c r="B38" s="78"/>
      <c r="C38" s="64"/>
      <c r="D38" s="78"/>
      <c r="E38" s="64"/>
      <c r="F38" s="78"/>
      <c r="G38" s="78"/>
      <c r="H38" s="64"/>
      <c r="I38" s="64"/>
      <c r="J38" s="64"/>
      <c r="K38" s="64"/>
      <c r="L38" s="64"/>
      <c r="M38" s="64"/>
      <c r="N38" s="64"/>
      <c r="O38" s="64"/>
      <c r="P38" s="64"/>
      <c r="Q38" s="64"/>
      <c r="R38" s="64"/>
      <c r="S38" s="64"/>
      <c r="T38" s="64"/>
      <c r="U38" s="64"/>
      <c r="V38" s="64"/>
      <c r="W38" s="64"/>
      <c r="X38" s="64"/>
      <c r="Y38" s="64"/>
      <c r="Z38" s="64"/>
    </row>
    <row r="39" spans="1:26" ht="30" customHeight="1">
      <c r="A39" s="79"/>
      <c r="B39" s="78"/>
      <c r="C39" s="64"/>
      <c r="D39" s="78"/>
      <c r="E39" s="64"/>
      <c r="F39" s="78"/>
      <c r="G39" s="78"/>
      <c r="H39" s="64"/>
      <c r="I39" s="64"/>
      <c r="J39" s="64"/>
      <c r="K39" s="64"/>
      <c r="L39" s="64"/>
      <c r="M39" s="64"/>
      <c r="N39" s="64"/>
      <c r="O39" s="64"/>
      <c r="P39" s="64"/>
      <c r="Q39" s="64"/>
      <c r="R39" s="64"/>
      <c r="S39" s="64"/>
      <c r="T39" s="64"/>
      <c r="U39" s="64"/>
      <c r="V39" s="64"/>
      <c r="W39" s="64"/>
      <c r="X39" s="64"/>
      <c r="Y39" s="64"/>
      <c r="Z39" s="64"/>
    </row>
    <row r="40" spans="1:26" ht="30" customHeight="1">
      <c r="A40" s="79"/>
      <c r="B40" s="78"/>
      <c r="C40" s="64"/>
      <c r="D40" s="78"/>
      <c r="E40" s="64"/>
      <c r="F40" s="78"/>
      <c r="G40" s="78"/>
      <c r="H40" s="64"/>
      <c r="I40" s="64"/>
      <c r="J40" s="64"/>
      <c r="K40" s="64"/>
      <c r="L40" s="64"/>
      <c r="M40" s="64"/>
      <c r="N40" s="64"/>
      <c r="O40" s="64"/>
      <c r="P40" s="64"/>
      <c r="Q40" s="64"/>
      <c r="R40" s="64"/>
      <c r="S40" s="64"/>
      <c r="T40" s="64"/>
      <c r="U40" s="64"/>
      <c r="V40" s="64"/>
      <c r="W40" s="64"/>
      <c r="X40" s="64"/>
      <c r="Y40" s="64"/>
      <c r="Z40" s="64"/>
    </row>
    <row r="41" spans="1:26" ht="30" customHeight="1">
      <c r="A41" s="79"/>
      <c r="B41" s="78"/>
      <c r="C41" s="64"/>
      <c r="D41" s="78"/>
      <c r="E41" s="64"/>
      <c r="F41" s="78"/>
      <c r="G41" s="78"/>
      <c r="H41" s="64"/>
      <c r="I41" s="64"/>
      <c r="J41" s="64"/>
      <c r="K41" s="64"/>
      <c r="L41" s="64"/>
      <c r="M41" s="64"/>
      <c r="N41" s="64"/>
      <c r="O41" s="64"/>
      <c r="P41" s="64"/>
      <c r="Q41" s="64"/>
      <c r="R41" s="64"/>
      <c r="S41" s="64"/>
      <c r="T41" s="64"/>
      <c r="U41" s="64"/>
      <c r="V41" s="64"/>
      <c r="W41" s="64"/>
      <c r="X41" s="64"/>
      <c r="Y41" s="64"/>
      <c r="Z41" s="64"/>
    </row>
    <row r="42" spans="1:26" ht="30" customHeight="1">
      <c r="A42" s="79"/>
      <c r="B42" s="78"/>
      <c r="C42" s="64"/>
      <c r="D42" s="78"/>
      <c r="E42" s="64"/>
      <c r="F42" s="78"/>
      <c r="G42" s="78"/>
      <c r="H42" s="64"/>
      <c r="I42" s="64"/>
      <c r="J42" s="64"/>
      <c r="K42" s="64"/>
      <c r="L42" s="64"/>
      <c r="M42" s="64"/>
      <c r="N42" s="64"/>
      <c r="O42" s="64"/>
      <c r="P42" s="64"/>
      <c r="Q42" s="64"/>
      <c r="R42" s="64"/>
      <c r="S42" s="64"/>
      <c r="T42" s="64"/>
      <c r="U42" s="64"/>
      <c r="V42" s="64"/>
      <c r="W42" s="64"/>
      <c r="X42" s="64"/>
      <c r="Y42" s="64"/>
      <c r="Z42" s="64"/>
    </row>
    <row r="43" spans="1:26" ht="30" customHeight="1">
      <c r="A43" s="79"/>
      <c r="B43" s="78"/>
      <c r="C43" s="64"/>
      <c r="D43" s="78"/>
      <c r="E43" s="64"/>
      <c r="F43" s="78"/>
      <c r="G43" s="78"/>
      <c r="H43" s="64"/>
      <c r="I43" s="64"/>
      <c r="J43" s="64"/>
      <c r="K43" s="64"/>
      <c r="L43" s="64"/>
      <c r="M43" s="64"/>
      <c r="N43" s="64"/>
      <c r="O43" s="64"/>
      <c r="P43" s="64"/>
      <c r="Q43" s="64"/>
      <c r="R43" s="64"/>
      <c r="S43" s="64"/>
      <c r="T43" s="64"/>
      <c r="U43" s="64"/>
      <c r="V43" s="64"/>
      <c r="W43" s="64"/>
      <c r="X43" s="64"/>
      <c r="Y43" s="64"/>
      <c r="Z43" s="64"/>
    </row>
    <row r="44" spans="1:26" ht="30" customHeight="1">
      <c r="A44" s="79"/>
      <c r="B44" s="78"/>
      <c r="C44" s="64"/>
      <c r="D44" s="78"/>
      <c r="E44" s="64"/>
      <c r="F44" s="78"/>
      <c r="G44" s="78"/>
      <c r="H44" s="64"/>
      <c r="I44" s="64"/>
      <c r="J44" s="64"/>
      <c r="K44" s="64"/>
      <c r="L44" s="64"/>
      <c r="M44" s="64"/>
      <c r="N44" s="64"/>
      <c r="O44" s="64"/>
      <c r="P44" s="64"/>
      <c r="Q44" s="64"/>
      <c r="R44" s="64"/>
      <c r="S44" s="64"/>
      <c r="T44" s="64"/>
      <c r="U44" s="64"/>
      <c r="V44" s="64"/>
      <c r="W44" s="64"/>
      <c r="X44" s="64"/>
      <c r="Y44" s="64"/>
      <c r="Z44" s="64"/>
    </row>
    <row r="45" spans="1:26" ht="30" customHeight="1">
      <c r="A45" s="79"/>
      <c r="B45" s="78"/>
      <c r="C45" s="64"/>
      <c r="D45" s="78"/>
      <c r="E45" s="64"/>
      <c r="F45" s="78"/>
      <c r="G45" s="78"/>
      <c r="H45" s="64"/>
      <c r="I45" s="64"/>
      <c r="J45" s="64"/>
      <c r="K45" s="64"/>
      <c r="L45" s="64"/>
      <c r="M45" s="64"/>
      <c r="N45" s="64"/>
      <c r="O45" s="64"/>
      <c r="P45" s="64"/>
      <c r="Q45" s="64"/>
      <c r="R45" s="64"/>
      <c r="S45" s="64"/>
      <c r="T45" s="64"/>
      <c r="U45" s="64"/>
      <c r="V45" s="64"/>
      <c r="W45" s="64"/>
      <c r="X45" s="64"/>
      <c r="Y45" s="64"/>
      <c r="Z45" s="64"/>
    </row>
    <row r="46" spans="1:26" ht="30" customHeight="1">
      <c r="A46" s="79"/>
      <c r="B46" s="78"/>
      <c r="C46" s="64"/>
      <c r="D46" s="78"/>
      <c r="E46" s="64"/>
      <c r="F46" s="78"/>
      <c r="G46" s="78"/>
      <c r="H46" s="64"/>
      <c r="I46" s="64"/>
      <c r="J46" s="64"/>
      <c r="K46" s="64"/>
      <c r="L46" s="64"/>
      <c r="M46" s="64"/>
      <c r="N46" s="64"/>
      <c r="O46" s="64"/>
      <c r="P46" s="64"/>
      <c r="Q46" s="64"/>
      <c r="R46" s="64"/>
      <c r="S46" s="64"/>
      <c r="T46" s="64"/>
      <c r="U46" s="64"/>
      <c r="V46" s="64"/>
      <c r="W46" s="64"/>
      <c r="X46" s="64"/>
      <c r="Y46" s="64"/>
      <c r="Z46" s="64"/>
    </row>
    <row r="47" spans="1:26" ht="30" customHeight="1">
      <c r="A47" s="79"/>
      <c r="B47" s="78"/>
      <c r="C47" s="64"/>
      <c r="D47" s="78"/>
      <c r="E47" s="64"/>
      <c r="F47" s="78"/>
      <c r="G47" s="78"/>
      <c r="H47" s="64"/>
      <c r="I47" s="64"/>
      <c r="J47" s="64"/>
      <c r="K47" s="64"/>
      <c r="L47" s="64"/>
      <c r="M47" s="64"/>
      <c r="N47" s="64"/>
      <c r="O47" s="64"/>
      <c r="P47" s="64"/>
      <c r="Q47" s="64"/>
      <c r="R47" s="64"/>
      <c r="S47" s="64"/>
      <c r="T47" s="64"/>
      <c r="U47" s="64"/>
      <c r="V47" s="64"/>
      <c r="W47" s="64"/>
      <c r="X47" s="64"/>
      <c r="Y47" s="64"/>
      <c r="Z47" s="64"/>
    </row>
    <row r="48" spans="1:26" ht="30" customHeight="1">
      <c r="A48" s="79"/>
      <c r="B48" s="78"/>
      <c r="C48" s="64"/>
      <c r="D48" s="78"/>
      <c r="E48" s="64"/>
      <c r="F48" s="78"/>
      <c r="G48" s="78"/>
      <c r="H48" s="64"/>
      <c r="I48" s="64"/>
      <c r="J48" s="64"/>
      <c r="K48" s="64"/>
      <c r="L48" s="64"/>
      <c r="M48" s="64"/>
      <c r="N48" s="64"/>
      <c r="O48" s="64"/>
      <c r="P48" s="64"/>
      <c r="Q48" s="64"/>
      <c r="R48" s="64"/>
      <c r="S48" s="64"/>
      <c r="T48" s="64"/>
      <c r="U48" s="64"/>
      <c r="V48" s="64"/>
      <c r="W48" s="64"/>
      <c r="X48" s="64"/>
      <c r="Y48" s="64"/>
      <c r="Z48" s="64"/>
    </row>
    <row r="49" spans="1:26" ht="30" customHeight="1">
      <c r="A49" s="79"/>
      <c r="B49" s="78"/>
      <c r="C49" s="64"/>
      <c r="D49" s="78"/>
      <c r="E49" s="64"/>
      <c r="F49" s="78"/>
      <c r="G49" s="78"/>
      <c r="H49" s="64"/>
      <c r="I49" s="64"/>
      <c r="J49" s="64"/>
      <c r="K49" s="64"/>
      <c r="L49" s="64"/>
      <c r="M49" s="64"/>
      <c r="N49" s="64"/>
      <c r="O49" s="64"/>
      <c r="P49" s="64"/>
      <c r="Q49" s="64"/>
      <c r="R49" s="64"/>
      <c r="S49" s="64"/>
      <c r="T49" s="64"/>
      <c r="U49" s="64"/>
      <c r="V49" s="64"/>
      <c r="W49" s="64"/>
      <c r="X49" s="64"/>
      <c r="Y49" s="64"/>
      <c r="Z49" s="64"/>
    </row>
    <row r="50" spans="1:26" ht="30" customHeight="1">
      <c r="A50" s="79"/>
      <c r="B50" s="78"/>
      <c r="C50" s="64"/>
      <c r="D50" s="78"/>
      <c r="E50" s="64"/>
      <c r="F50" s="78"/>
      <c r="G50" s="78"/>
      <c r="H50" s="64"/>
      <c r="I50" s="64"/>
      <c r="J50" s="64"/>
      <c r="K50" s="64"/>
      <c r="L50" s="64"/>
      <c r="M50" s="64"/>
      <c r="N50" s="64"/>
      <c r="O50" s="64"/>
      <c r="P50" s="64"/>
      <c r="Q50" s="64"/>
      <c r="R50" s="64"/>
      <c r="S50" s="64"/>
      <c r="T50" s="64"/>
      <c r="U50" s="64"/>
      <c r="V50" s="64"/>
      <c r="W50" s="64"/>
      <c r="X50" s="64"/>
      <c r="Y50" s="64"/>
      <c r="Z50" s="64"/>
    </row>
    <row r="51" spans="1:26" ht="30" customHeight="1">
      <c r="A51" s="79"/>
      <c r="B51" s="78"/>
      <c r="C51" s="64"/>
      <c r="D51" s="78"/>
      <c r="E51" s="64"/>
      <c r="F51" s="78"/>
      <c r="G51" s="78"/>
      <c r="H51" s="64"/>
      <c r="I51" s="64"/>
      <c r="J51" s="64"/>
      <c r="K51" s="64"/>
      <c r="L51" s="64"/>
      <c r="M51" s="64"/>
      <c r="N51" s="64"/>
      <c r="O51" s="64"/>
      <c r="P51" s="64"/>
      <c r="Q51" s="64"/>
      <c r="R51" s="64"/>
      <c r="S51" s="64"/>
      <c r="T51" s="64"/>
      <c r="U51" s="64"/>
      <c r="V51" s="64"/>
      <c r="W51" s="64"/>
      <c r="X51" s="64"/>
      <c r="Y51" s="64"/>
      <c r="Z51" s="64"/>
    </row>
    <row r="52" spans="1:26" ht="30" customHeight="1">
      <c r="A52" s="79"/>
      <c r="B52" s="78"/>
      <c r="C52" s="64"/>
      <c r="D52" s="78"/>
      <c r="E52" s="64"/>
      <c r="F52" s="78"/>
      <c r="G52" s="78"/>
      <c r="H52" s="64"/>
      <c r="I52" s="64"/>
      <c r="J52" s="64"/>
      <c r="K52" s="64"/>
      <c r="L52" s="64"/>
      <c r="M52" s="64"/>
      <c r="N52" s="64"/>
      <c r="O52" s="64"/>
      <c r="P52" s="64"/>
      <c r="Q52" s="64"/>
      <c r="R52" s="64"/>
      <c r="S52" s="64"/>
      <c r="T52" s="64"/>
      <c r="U52" s="64"/>
      <c r="V52" s="64"/>
      <c r="W52" s="64"/>
      <c r="X52" s="64"/>
      <c r="Y52" s="64"/>
      <c r="Z52" s="64"/>
    </row>
    <row r="53" spans="1:26" ht="30" customHeight="1">
      <c r="A53" s="79"/>
      <c r="B53" s="78"/>
      <c r="C53" s="64"/>
      <c r="D53" s="78"/>
      <c r="E53" s="64"/>
      <c r="F53" s="78"/>
      <c r="G53" s="78"/>
      <c r="H53" s="64"/>
      <c r="I53" s="64"/>
      <c r="J53" s="64"/>
      <c r="K53" s="64"/>
      <c r="L53" s="64"/>
      <c r="M53" s="64"/>
      <c r="N53" s="64"/>
      <c r="O53" s="64"/>
      <c r="P53" s="64"/>
      <c r="Q53" s="64"/>
      <c r="R53" s="64"/>
      <c r="S53" s="64"/>
      <c r="T53" s="64"/>
      <c r="U53" s="64"/>
      <c r="V53" s="64"/>
      <c r="W53" s="64"/>
      <c r="X53" s="64"/>
      <c r="Y53" s="64"/>
      <c r="Z53" s="64"/>
    </row>
    <row r="54" spans="1:26" ht="30" customHeight="1">
      <c r="A54" s="79"/>
      <c r="B54" s="78"/>
      <c r="C54" s="64"/>
      <c r="D54" s="78"/>
      <c r="E54" s="64"/>
      <c r="F54" s="78"/>
      <c r="G54" s="78"/>
      <c r="H54" s="64"/>
      <c r="I54" s="64"/>
      <c r="J54" s="64"/>
      <c r="K54" s="64"/>
      <c r="L54" s="64"/>
      <c r="M54" s="64"/>
      <c r="N54" s="64"/>
      <c r="O54" s="64"/>
      <c r="P54" s="64"/>
      <c r="Q54" s="64"/>
      <c r="R54" s="64"/>
      <c r="S54" s="64"/>
      <c r="T54" s="64"/>
      <c r="U54" s="64"/>
      <c r="V54" s="64"/>
      <c r="W54" s="64"/>
      <c r="X54" s="64"/>
      <c r="Y54" s="64"/>
      <c r="Z54" s="64"/>
    </row>
    <row r="55" spans="1:26" ht="15.75" customHeight="1">
      <c r="A55" s="79"/>
      <c r="B55" s="78"/>
      <c r="C55" s="64"/>
      <c r="D55" s="78"/>
      <c r="E55" s="64"/>
      <c r="F55" s="78"/>
      <c r="G55" s="78"/>
      <c r="H55" s="64"/>
      <c r="I55" s="64"/>
      <c r="J55" s="64"/>
      <c r="K55" s="64"/>
      <c r="L55" s="64"/>
      <c r="M55" s="64"/>
      <c r="N55" s="64"/>
      <c r="O55" s="64"/>
      <c r="P55" s="64"/>
      <c r="Q55" s="64"/>
      <c r="R55" s="64"/>
      <c r="S55" s="64"/>
      <c r="T55" s="64"/>
      <c r="U55" s="64"/>
      <c r="V55" s="64"/>
      <c r="W55" s="64"/>
      <c r="X55" s="64"/>
      <c r="Y55" s="64"/>
      <c r="Z55" s="64"/>
    </row>
    <row r="56" spans="1:26" ht="15.75" customHeight="1">
      <c r="A56" s="79"/>
      <c r="B56" s="78"/>
      <c r="C56" s="64"/>
      <c r="D56" s="78"/>
      <c r="E56" s="64"/>
      <c r="F56" s="78"/>
      <c r="G56" s="78"/>
      <c r="H56" s="64"/>
      <c r="I56" s="64"/>
      <c r="J56" s="64"/>
      <c r="K56" s="64"/>
      <c r="L56" s="64"/>
      <c r="M56" s="64"/>
      <c r="N56" s="64"/>
      <c r="O56" s="64"/>
      <c r="P56" s="64"/>
      <c r="Q56" s="64"/>
      <c r="R56" s="64"/>
      <c r="S56" s="64"/>
      <c r="T56" s="64"/>
      <c r="U56" s="64"/>
      <c r="V56" s="64"/>
      <c r="W56" s="64"/>
      <c r="X56" s="64"/>
      <c r="Y56" s="64"/>
      <c r="Z56" s="64"/>
    </row>
    <row r="57" spans="1:26" ht="15.75" customHeight="1">
      <c r="A57" s="79"/>
      <c r="B57" s="78"/>
      <c r="C57" s="64"/>
      <c r="D57" s="78"/>
      <c r="E57" s="64"/>
      <c r="F57" s="78"/>
      <c r="G57" s="78"/>
      <c r="H57" s="64"/>
      <c r="I57" s="64"/>
      <c r="J57" s="64"/>
      <c r="K57" s="64"/>
      <c r="L57" s="64"/>
      <c r="M57" s="64"/>
      <c r="N57" s="64"/>
      <c r="O57" s="64"/>
      <c r="P57" s="64"/>
      <c r="Q57" s="64"/>
      <c r="R57" s="64"/>
      <c r="S57" s="64"/>
      <c r="T57" s="64"/>
      <c r="U57" s="64"/>
      <c r="V57" s="64"/>
      <c r="W57" s="64"/>
      <c r="X57" s="64"/>
      <c r="Y57" s="64"/>
      <c r="Z57" s="64"/>
    </row>
    <row r="58" spans="1:26" ht="15.75" customHeight="1">
      <c r="A58" s="79"/>
      <c r="B58" s="78"/>
      <c r="C58" s="64"/>
      <c r="D58" s="78"/>
      <c r="E58" s="64"/>
      <c r="F58" s="78"/>
      <c r="G58" s="78"/>
      <c r="H58" s="64"/>
      <c r="I58" s="64"/>
      <c r="J58" s="64"/>
      <c r="K58" s="64"/>
      <c r="L58" s="64"/>
      <c r="M58" s="64"/>
      <c r="N58" s="64"/>
      <c r="O58" s="64"/>
      <c r="P58" s="64"/>
      <c r="Q58" s="64"/>
      <c r="R58" s="64"/>
      <c r="S58" s="64"/>
      <c r="T58" s="64"/>
      <c r="U58" s="64"/>
      <c r="V58" s="64"/>
      <c r="W58" s="64"/>
      <c r="X58" s="64"/>
      <c r="Y58" s="64"/>
      <c r="Z58" s="64"/>
    </row>
    <row r="59" spans="1:26" ht="15.75" customHeight="1">
      <c r="A59" s="79"/>
      <c r="B59" s="78"/>
      <c r="C59" s="64"/>
      <c r="D59" s="78"/>
      <c r="E59" s="64"/>
      <c r="F59" s="78"/>
      <c r="G59" s="78"/>
      <c r="H59" s="64"/>
      <c r="I59" s="64"/>
      <c r="J59" s="64"/>
      <c r="K59" s="64"/>
      <c r="L59" s="64"/>
      <c r="M59" s="64"/>
      <c r="N59" s="64"/>
      <c r="O59" s="64"/>
      <c r="P59" s="64"/>
      <c r="Q59" s="64"/>
      <c r="R59" s="64"/>
      <c r="S59" s="64"/>
      <c r="T59" s="64"/>
      <c r="U59" s="64"/>
      <c r="V59" s="64"/>
      <c r="W59" s="64"/>
      <c r="X59" s="64"/>
      <c r="Y59" s="64"/>
      <c r="Z59" s="64"/>
    </row>
    <row r="60" spans="1:26" ht="15.75" customHeight="1">
      <c r="A60" s="79"/>
      <c r="B60" s="78"/>
      <c r="C60" s="64"/>
      <c r="D60" s="78"/>
      <c r="E60" s="64"/>
      <c r="F60" s="78"/>
      <c r="G60" s="78"/>
      <c r="H60" s="64"/>
      <c r="I60" s="64"/>
      <c r="J60" s="64"/>
      <c r="K60" s="64"/>
      <c r="L60" s="64"/>
      <c r="M60" s="64"/>
      <c r="N60" s="64"/>
      <c r="O60" s="64"/>
      <c r="P60" s="64"/>
      <c r="Q60" s="64"/>
      <c r="R60" s="64"/>
      <c r="S60" s="64"/>
      <c r="T60" s="64"/>
      <c r="U60" s="64"/>
      <c r="V60" s="64"/>
      <c r="W60" s="64"/>
      <c r="X60" s="64"/>
      <c r="Y60" s="64"/>
      <c r="Z60" s="64"/>
    </row>
    <row r="61" spans="1:26" ht="15.75" customHeight="1">
      <c r="A61" s="79"/>
      <c r="B61" s="78"/>
      <c r="C61" s="64"/>
      <c r="D61" s="78"/>
      <c r="E61" s="64"/>
      <c r="F61" s="78"/>
      <c r="G61" s="78"/>
      <c r="H61" s="64"/>
      <c r="I61" s="64"/>
      <c r="J61" s="64"/>
      <c r="K61" s="64"/>
      <c r="L61" s="64"/>
      <c r="M61" s="64"/>
      <c r="N61" s="64"/>
      <c r="O61" s="64"/>
      <c r="P61" s="64"/>
      <c r="Q61" s="64"/>
      <c r="R61" s="64"/>
      <c r="S61" s="64"/>
      <c r="T61" s="64"/>
      <c r="U61" s="64"/>
      <c r="V61" s="64"/>
      <c r="W61" s="64"/>
      <c r="X61" s="64"/>
      <c r="Y61" s="64"/>
      <c r="Z61" s="64"/>
    </row>
    <row r="62" spans="1:26" ht="15.75" customHeight="1">
      <c r="A62" s="79"/>
      <c r="B62" s="78"/>
      <c r="C62" s="64"/>
      <c r="D62" s="78"/>
      <c r="E62" s="64"/>
      <c r="F62" s="78"/>
      <c r="G62" s="78"/>
      <c r="H62" s="64"/>
      <c r="I62" s="64"/>
      <c r="J62" s="64"/>
      <c r="K62" s="64"/>
      <c r="L62" s="64"/>
      <c r="M62" s="64"/>
      <c r="N62" s="64"/>
      <c r="O62" s="64"/>
      <c r="P62" s="64"/>
      <c r="Q62" s="64"/>
      <c r="R62" s="64"/>
      <c r="S62" s="64"/>
      <c r="T62" s="64"/>
      <c r="U62" s="64"/>
      <c r="V62" s="64"/>
      <c r="W62" s="64"/>
      <c r="X62" s="64"/>
      <c r="Y62" s="64"/>
      <c r="Z62" s="64"/>
    </row>
    <row r="63" spans="1:26" ht="15.75" customHeight="1">
      <c r="A63" s="79"/>
      <c r="B63" s="78"/>
      <c r="C63" s="64"/>
      <c r="D63" s="78"/>
      <c r="E63" s="64"/>
      <c r="F63" s="78"/>
      <c r="G63" s="78"/>
      <c r="H63" s="64"/>
      <c r="I63" s="64"/>
      <c r="J63" s="64"/>
      <c r="K63" s="64"/>
      <c r="L63" s="64"/>
      <c r="M63" s="64"/>
      <c r="N63" s="64"/>
      <c r="O63" s="64"/>
      <c r="P63" s="64"/>
      <c r="Q63" s="64"/>
      <c r="R63" s="64"/>
      <c r="S63" s="64"/>
      <c r="T63" s="64"/>
      <c r="U63" s="64"/>
      <c r="V63" s="64"/>
      <c r="W63" s="64"/>
      <c r="X63" s="64"/>
      <c r="Y63" s="64"/>
      <c r="Z63" s="64"/>
    </row>
    <row r="64" spans="1:26" ht="15.75" customHeight="1">
      <c r="A64" s="79"/>
      <c r="B64" s="78"/>
      <c r="C64" s="64"/>
      <c r="D64" s="78"/>
      <c r="E64" s="64"/>
      <c r="F64" s="78"/>
      <c r="G64" s="78"/>
      <c r="H64" s="64"/>
      <c r="I64" s="64"/>
      <c r="J64" s="64"/>
      <c r="K64" s="64"/>
      <c r="L64" s="64"/>
      <c r="M64" s="64"/>
      <c r="N64" s="64"/>
      <c r="O64" s="64"/>
      <c r="P64" s="64"/>
      <c r="Q64" s="64"/>
      <c r="R64" s="64"/>
      <c r="S64" s="64"/>
      <c r="T64" s="64"/>
      <c r="U64" s="64"/>
      <c r="V64" s="64"/>
      <c r="W64" s="64"/>
      <c r="X64" s="64"/>
      <c r="Y64" s="64"/>
      <c r="Z64" s="64"/>
    </row>
    <row r="65" spans="1:26" ht="15.75" customHeight="1">
      <c r="A65" s="79"/>
      <c r="B65" s="78"/>
      <c r="C65" s="64"/>
      <c r="D65" s="78"/>
      <c r="E65" s="64"/>
      <c r="F65" s="78"/>
      <c r="G65" s="78"/>
      <c r="H65" s="64"/>
      <c r="I65" s="64"/>
      <c r="J65" s="64"/>
      <c r="K65" s="64"/>
      <c r="L65" s="64"/>
      <c r="M65" s="64"/>
      <c r="N65" s="64"/>
      <c r="O65" s="64"/>
      <c r="P65" s="64"/>
      <c r="Q65" s="64"/>
      <c r="R65" s="64"/>
      <c r="S65" s="64"/>
      <c r="T65" s="64"/>
      <c r="U65" s="64"/>
      <c r="V65" s="64"/>
      <c r="W65" s="64"/>
      <c r="X65" s="64"/>
      <c r="Y65" s="64"/>
      <c r="Z65" s="64"/>
    </row>
    <row r="66" spans="1:26" ht="15.75" customHeight="1">
      <c r="A66" s="79"/>
      <c r="B66" s="78"/>
      <c r="C66" s="64"/>
      <c r="D66" s="78"/>
      <c r="E66" s="64"/>
      <c r="F66" s="78"/>
      <c r="G66" s="78"/>
      <c r="H66" s="64"/>
      <c r="I66" s="64"/>
      <c r="J66" s="64"/>
      <c r="K66" s="64"/>
      <c r="L66" s="64"/>
      <c r="M66" s="64"/>
      <c r="N66" s="64"/>
      <c r="O66" s="64"/>
      <c r="P66" s="64"/>
      <c r="Q66" s="64"/>
      <c r="R66" s="64"/>
      <c r="S66" s="64"/>
      <c r="T66" s="64"/>
      <c r="U66" s="64"/>
      <c r="V66" s="64"/>
      <c r="W66" s="64"/>
      <c r="X66" s="64"/>
      <c r="Y66" s="64"/>
      <c r="Z66" s="64"/>
    </row>
    <row r="67" spans="1:26" ht="15.75" customHeight="1">
      <c r="A67" s="79"/>
      <c r="B67" s="78"/>
      <c r="C67" s="64"/>
      <c r="D67" s="78"/>
      <c r="E67" s="64"/>
      <c r="F67" s="78"/>
      <c r="G67" s="78"/>
      <c r="H67" s="64"/>
      <c r="I67" s="64"/>
      <c r="J67" s="64"/>
      <c r="K67" s="64"/>
      <c r="L67" s="64"/>
      <c r="M67" s="64"/>
      <c r="N67" s="64"/>
      <c r="O67" s="64"/>
      <c r="P67" s="64"/>
      <c r="Q67" s="64"/>
      <c r="R67" s="64"/>
      <c r="S67" s="64"/>
      <c r="T67" s="64"/>
      <c r="U67" s="64"/>
      <c r="V67" s="64"/>
      <c r="W67" s="64"/>
      <c r="X67" s="64"/>
      <c r="Y67" s="64"/>
      <c r="Z67" s="64"/>
    </row>
    <row r="68" spans="1:26" ht="15.75" customHeight="1">
      <c r="A68" s="79"/>
      <c r="B68" s="78"/>
      <c r="C68" s="64"/>
      <c r="D68" s="78"/>
      <c r="E68" s="64"/>
      <c r="F68" s="78"/>
      <c r="G68" s="78"/>
      <c r="H68" s="64"/>
      <c r="I68" s="64"/>
      <c r="J68" s="64"/>
      <c r="K68" s="64"/>
      <c r="L68" s="64"/>
      <c r="M68" s="64"/>
      <c r="N68" s="64"/>
      <c r="O68" s="64"/>
      <c r="P68" s="64"/>
      <c r="Q68" s="64"/>
      <c r="R68" s="64"/>
      <c r="S68" s="64"/>
      <c r="T68" s="64"/>
      <c r="U68" s="64"/>
      <c r="V68" s="64"/>
      <c r="W68" s="64"/>
      <c r="X68" s="64"/>
      <c r="Y68" s="64"/>
      <c r="Z68" s="64"/>
    </row>
    <row r="69" spans="1:26" ht="15.75" customHeight="1">
      <c r="A69" s="79"/>
      <c r="B69" s="78"/>
      <c r="C69" s="64"/>
      <c r="D69" s="78"/>
      <c r="E69" s="64"/>
      <c r="F69" s="78"/>
      <c r="G69" s="78"/>
      <c r="H69" s="64"/>
      <c r="I69" s="64"/>
      <c r="J69" s="64"/>
      <c r="K69" s="64"/>
      <c r="L69" s="64"/>
      <c r="M69" s="64"/>
      <c r="N69" s="64"/>
      <c r="O69" s="64"/>
      <c r="P69" s="64"/>
      <c r="Q69" s="64"/>
      <c r="R69" s="64"/>
      <c r="S69" s="64"/>
      <c r="T69" s="64"/>
      <c r="U69" s="64"/>
      <c r="V69" s="64"/>
      <c r="W69" s="64"/>
      <c r="X69" s="64"/>
      <c r="Y69" s="64"/>
      <c r="Z69" s="64"/>
    </row>
    <row r="70" spans="1:26" ht="15.75" customHeight="1">
      <c r="A70" s="79"/>
      <c r="B70" s="78"/>
      <c r="C70" s="64"/>
      <c r="D70" s="78"/>
      <c r="E70" s="64"/>
      <c r="F70" s="78"/>
      <c r="G70" s="78"/>
      <c r="H70" s="64"/>
      <c r="I70" s="64"/>
      <c r="J70" s="64"/>
      <c r="K70" s="64"/>
      <c r="L70" s="64"/>
      <c r="M70" s="64"/>
      <c r="N70" s="64"/>
      <c r="O70" s="64"/>
      <c r="P70" s="64"/>
      <c r="Q70" s="64"/>
      <c r="R70" s="64"/>
      <c r="S70" s="64"/>
      <c r="T70" s="64"/>
      <c r="U70" s="64"/>
      <c r="V70" s="64"/>
      <c r="W70" s="64"/>
      <c r="X70" s="64"/>
      <c r="Y70" s="64"/>
      <c r="Z70" s="64"/>
    </row>
    <row r="71" spans="1:26" ht="15.75" customHeight="1">
      <c r="A71" s="79"/>
      <c r="B71" s="78"/>
      <c r="C71" s="64"/>
      <c r="D71" s="78"/>
      <c r="E71" s="64"/>
      <c r="F71" s="78"/>
      <c r="G71" s="78"/>
      <c r="H71" s="64"/>
      <c r="I71" s="64"/>
      <c r="J71" s="64"/>
      <c r="K71" s="64"/>
      <c r="L71" s="64"/>
      <c r="M71" s="64"/>
      <c r="N71" s="64"/>
      <c r="O71" s="64"/>
      <c r="P71" s="64"/>
      <c r="Q71" s="64"/>
      <c r="R71" s="64"/>
      <c r="S71" s="64"/>
      <c r="T71" s="64"/>
      <c r="U71" s="64"/>
      <c r="V71" s="64"/>
      <c r="W71" s="64"/>
      <c r="X71" s="64"/>
      <c r="Y71" s="64"/>
      <c r="Z71" s="64"/>
    </row>
    <row r="72" spans="1:26" ht="15.75" customHeight="1">
      <c r="A72" s="79"/>
      <c r="B72" s="78"/>
      <c r="C72" s="64"/>
      <c r="D72" s="78"/>
      <c r="E72" s="64"/>
      <c r="F72" s="78"/>
      <c r="G72" s="78"/>
      <c r="H72" s="64"/>
      <c r="I72" s="64"/>
      <c r="J72" s="64"/>
      <c r="K72" s="64"/>
      <c r="L72" s="64"/>
      <c r="M72" s="64"/>
      <c r="N72" s="64"/>
      <c r="O72" s="64"/>
      <c r="P72" s="64"/>
      <c r="Q72" s="64"/>
      <c r="R72" s="64"/>
      <c r="S72" s="64"/>
      <c r="T72" s="64"/>
      <c r="U72" s="64"/>
      <c r="V72" s="64"/>
      <c r="W72" s="64"/>
      <c r="X72" s="64"/>
      <c r="Y72" s="64"/>
      <c r="Z72" s="64"/>
    </row>
    <row r="73" spans="1:26" ht="15.75" customHeight="1">
      <c r="A73" s="79"/>
      <c r="B73" s="78"/>
      <c r="C73" s="64"/>
      <c r="D73" s="78"/>
      <c r="E73" s="64"/>
      <c r="F73" s="78"/>
      <c r="G73" s="78"/>
      <c r="H73" s="64"/>
      <c r="I73" s="64"/>
      <c r="J73" s="64"/>
      <c r="K73" s="64"/>
      <c r="L73" s="64"/>
      <c r="M73" s="64"/>
      <c r="N73" s="64"/>
      <c r="O73" s="64"/>
      <c r="P73" s="64"/>
      <c r="Q73" s="64"/>
      <c r="R73" s="64"/>
      <c r="S73" s="64"/>
      <c r="T73" s="64"/>
      <c r="U73" s="64"/>
      <c r="V73" s="64"/>
      <c r="W73" s="64"/>
      <c r="X73" s="64"/>
      <c r="Y73" s="64"/>
      <c r="Z73" s="64"/>
    </row>
    <row r="74" spans="1:26" ht="15.75" customHeight="1">
      <c r="A74" s="79"/>
      <c r="B74" s="78"/>
      <c r="C74" s="64"/>
      <c r="D74" s="78"/>
      <c r="E74" s="64"/>
      <c r="F74" s="78"/>
      <c r="G74" s="78"/>
      <c r="H74" s="64"/>
      <c r="I74" s="64"/>
      <c r="J74" s="64"/>
      <c r="K74" s="64"/>
      <c r="L74" s="64"/>
      <c r="M74" s="64"/>
      <c r="N74" s="64"/>
      <c r="O74" s="64"/>
      <c r="P74" s="64"/>
      <c r="Q74" s="64"/>
      <c r="R74" s="64"/>
      <c r="S74" s="64"/>
      <c r="T74" s="64"/>
      <c r="U74" s="64"/>
      <c r="V74" s="64"/>
      <c r="W74" s="64"/>
      <c r="X74" s="64"/>
      <c r="Y74" s="64"/>
      <c r="Z74" s="64"/>
    </row>
    <row r="75" spans="1:26" ht="15.75" customHeight="1">
      <c r="A75" s="79"/>
      <c r="B75" s="78"/>
      <c r="C75" s="64"/>
      <c r="D75" s="78"/>
      <c r="E75" s="64"/>
      <c r="F75" s="78"/>
      <c r="G75" s="78"/>
      <c r="H75" s="64"/>
      <c r="I75" s="64"/>
      <c r="J75" s="64"/>
      <c r="K75" s="64"/>
      <c r="L75" s="64"/>
      <c r="M75" s="64"/>
      <c r="N75" s="64"/>
      <c r="O75" s="64"/>
      <c r="P75" s="64"/>
      <c r="Q75" s="64"/>
      <c r="R75" s="64"/>
      <c r="S75" s="64"/>
      <c r="T75" s="64"/>
      <c r="U75" s="64"/>
      <c r="V75" s="64"/>
      <c r="W75" s="64"/>
      <c r="X75" s="64"/>
      <c r="Y75" s="64"/>
      <c r="Z75" s="64"/>
    </row>
    <row r="76" spans="1:26" ht="15.75" customHeight="1">
      <c r="A76" s="79"/>
      <c r="B76" s="78"/>
      <c r="C76" s="64"/>
      <c r="D76" s="78"/>
      <c r="E76" s="64"/>
      <c r="F76" s="78"/>
      <c r="G76" s="78"/>
      <c r="H76" s="64"/>
      <c r="I76" s="64"/>
      <c r="J76" s="64"/>
      <c r="K76" s="64"/>
      <c r="L76" s="64"/>
      <c r="M76" s="64"/>
      <c r="N76" s="64"/>
      <c r="O76" s="64"/>
      <c r="P76" s="64"/>
      <c r="Q76" s="64"/>
      <c r="R76" s="64"/>
      <c r="S76" s="64"/>
      <c r="T76" s="64"/>
      <c r="U76" s="64"/>
      <c r="V76" s="64"/>
      <c r="W76" s="64"/>
      <c r="X76" s="64"/>
      <c r="Y76" s="64"/>
      <c r="Z76" s="64"/>
    </row>
    <row r="77" spans="1:26" ht="15.75" customHeight="1">
      <c r="A77" s="79"/>
      <c r="B77" s="78"/>
      <c r="C77" s="64"/>
      <c r="D77" s="78"/>
      <c r="E77" s="64"/>
      <c r="F77" s="78"/>
      <c r="G77" s="78"/>
      <c r="H77" s="64"/>
      <c r="I77" s="64"/>
      <c r="J77" s="64"/>
      <c r="K77" s="64"/>
      <c r="L77" s="64"/>
      <c r="M77" s="64"/>
      <c r="N77" s="64"/>
      <c r="O77" s="64"/>
      <c r="P77" s="64"/>
      <c r="Q77" s="64"/>
      <c r="R77" s="64"/>
      <c r="S77" s="64"/>
      <c r="T77" s="64"/>
      <c r="U77" s="64"/>
      <c r="V77" s="64"/>
      <c r="W77" s="64"/>
      <c r="X77" s="64"/>
      <c r="Y77" s="64"/>
      <c r="Z77" s="64"/>
    </row>
    <row r="78" spans="1:26" ht="15.75" customHeight="1">
      <c r="A78" s="79"/>
      <c r="B78" s="78"/>
      <c r="C78" s="64"/>
      <c r="D78" s="78"/>
      <c r="E78" s="64"/>
      <c r="F78" s="78"/>
      <c r="G78" s="78"/>
      <c r="H78" s="64"/>
      <c r="I78" s="64"/>
      <c r="J78" s="64"/>
      <c r="K78" s="64"/>
      <c r="L78" s="64"/>
      <c r="M78" s="64"/>
      <c r="N78" s="64"/>
      <c r="O78" s="64"/>
      <c r="P78" s="64"/>
      <c r="Q78" s="64"/>
      <c r="R78" s="64"/>
      <c r="S78" s="64"/>
      <c r="T78" s="64"/>
      <c r="U78" s="64"/>
      <c r="V78" s="64"/>
      <c r="W78" s="64"/>
      <c r="X78" s="64"/>
      <c r="Y78" s="64"/>
      <c r="Z78" s="64"/>
    </row>
    <row r="79" spans="1:26" ht="15.75" customHeight="1">
      <c r="A79" s="79"/>
      <c r="B79" s="78"/>
      <c r="C79" s="64"/>
      <c r="D79" s="78"/>
      <c r="E79" s="64"/>
      <c r="F79" s="78"/>
      <c r="G79" s="78"/>
      <c r="H79" s="64"/>
      <c r="I79" s="64"/>
      <c r="J79" s="64"/>
      <c r="K79" s="64"/>
      <c r="L79" s="64"/>
      <c r="M79" s="64"/>
      <c r="N79" s="64"/>
      <c r="O79" s="64"/>
      <c r="P79" s="64"/>
      <c r="Q79" s="64"/>
      <c r="R79" s="64"/>
      <c r="S79" s="64"/>
      <c r="T79" s="64"/>
      <c r="U79" s="64"/>
      <c r="V79" s="64"/>
      <c r="W79" s="64"/>
      <c r="X79" s="64"/>
      <c r="Y79" s="64"/>
      <c r="Z79" s="64"/>
    </row>
    <row r="80" spans="1:26" ht="15.75" customHeight="1">
      <c r="A80" s="79"/>
      <c r="B80" s="78"/>
      <c r="C80" s="64"/>
      <c r="D80" s="78"/>
      <c r="E80" s="64"/>
      <c r="F80" s="78"/>
      <c r="G80" s="78"/>
      <c r="H80" s="64"/>
      <c r="I80" s="64"/>
      <c r="J80" s="64"/>
      <c r="K80" s="64"/>
      <c r="L80" s="64"/>
      <c r="M80" s="64"/>
      <c r="N80" s="64"/>
      <c r="O80" s="64"/>
      <c r="P80" s="64"/>
      <c r="Q80" s="64"/>
      <c r="R80" s="64"/>
      <c r="S80" s="64"/>
      <c r="T80" s="64"/>
      <c r="U80" s="64"/>
      <c r="V80" s="64"/>
      <c r="W80" s="64"/>
      <c r="X80" s="64"/>
      <c r="Y80" s="64"/>
      <c r="Z80" s="64"/>
    </row>
    <row r="81" spans="1:26" ht="15.75" customHeight="1">
      <c r="A81" s="79"/>
      <c r="B81" s="78"/>
      <c r="C81" s="64"/>
      <c r="D81" s="78"/>
      <c r="E81" s="64"/>
      <c r="F81" s="78"/>
      <c r="G81" s="78"/>
      <c r="H81" s="64"/>
      <c r="I81" s="64"/>
      <c r="J81" s="64"/>
      <c r="K81" s="64"/>
      <c r="L81" s="64"/>
      <c r="M81" s="64"/>
      <c r="N81" s="64"/>
      <c r="O81" s="64"/>
      <c r="P81" s="64"/>
      <c r="Q81" s="64"/>
      <c r="R81" s="64"/>
      <c r="S81" s="64"/>
      <c r="T81" s="64"/>
      <c r="U81" s="64"/>
      <c r="V81" s="64"/>
      <c r="W81" s="64"/>
      <c r="X81" s="64"/>
      <c r="Y81" s="64"/>
      <c r="Z81" s="64"/>
    </row>
    <row r="82" spans="1:26" ht="15.75" customHeight="1">
      <c r="A82" s="79"/>
      <c r="B82" s="78"/>
      <c r="C82" s="64"/>
      <c r="D82" s="78"/>
      <c r="E82" s="64"/>
      <c r="F82" s="78"/>
      <c r="G82" s="78"/>
      <c r="H82" s="64"/>
      <c r="I82" s="64"/>
      <c r="J82" s="64"/>
      <c r="K82" s="64"/>
      <c r="L82" s="64"/>
      <c r="M82" s="64"/>
      <c r="N82" s="64"/>
      <c r="O82" s="64"/>
      <c r="P82" s="64"/>
      <c r="Q82" s="64"/>
      <c r="R82" s="64"/>
      <c r="S82" s="64"/>
      <c r="T82" s="64"/>
      <c r="U82" s="64"/>
      <c r="V82" s="64"/>
      <c r="W82" s="64"/>
      <c r="X82" s="64"/>
      <c r="Y82" s="64"/>
      <c r="Z82" s="64"/>
    </row>
    <row r="83" spans="1:26" ht="15.75" customHeight="1">
      <c r="A83" s="79"/>
      <c r="B83" s="78"/>
      <c r="C83" s="64"/>
      <c r="D83" s="78"/>
      <c r="E83" s="64"/>
      <c r="F83" s="78"/>
      <c r="G83" s="78"/>
      <c r="H83" s="64"/>
      <c r="I83" s="64"/>
      <c r="J83" s="64"/>
      <c r="K83" s="64"/>
      <c r="L83" s="64"/>
      <c r="M83" s="64"/>
      <c r="N83" s="64"/>
      <c r="O83" s="64"/>
      <c r="P83" s="64"/>
      <c r="Q83" s="64"/>
      <c r="R83" s="64"/>
      <c r="S83" s="64"/>
      <c r="T83" s="64"/>
      <c r="U83" s="64"/>
      <c r="V83" s="64"/>
      <c r="W83" s="64"/>
      <c r="X83" s="64"/>
      <c r="Y83" s="64"/>
      <c r="Z83" s="64"/>
    </row>
    <row r="84" spans="1:26" ht="15.75" customHeight="1">
      <c r="A84" s="79"/>
      <c r="B84" s="78"/>
      <c r="C84" s="64"/>
      <c r="D84" s="78"/>
      <c r="E84" s="64"/>
      <c r="F84" s="78"/>
      <c r="G84" s="78"/>
      <c r="H84" s="64"/>
      <c r="I84" s="64"/>
      <c r="J84" s="64"/>
      <c r="K84" s="64"/>
      <c r="L84" s="64"/>
      <c r="M84" s="64"/>
      <c r="N84" s="64"/>
      <c r="O84" s="64"/>
      <c r="P84" s="64"/>
      <c r="Q84" s="64"/>
      <c r="R84" s="64"/>
      <c r="S84" s="64"/>
      <c r="T84" s="64"/>
      <c r="U84" s="64"/>
      <c r="V84" s="64"/>
      <c r="W84" s="64"/>
      <c r="X84" s="64"/>
      <c r="Y84" s="64"/>
      <c r="Z84" s="64"/>
    </row>
    <row r="85" spans="1:26" ht="15.75" customHeight="1">
      <c r="A85" s="79"/>
      <c r="B85" s="78"/>
      <c r="C85" s="64"/>
      <c r="D85" s="78"/>
      <c r="E85" s="64"/>
      <c r="F85" s="78"/>
      <c r="G85" s="78"/>
      <c r="H85" s="64"/>
      <c r="I85" s="64"/>
      <c r="J85" s="64"/>
      <c r="K85" s="64"/>
      <c r="L85" s="64"/>
      <c r="M85" s="64"/>
      <c r="N85" s="64"/>
      <c r="O85" s="64"/>
      <c r="P85" s="64"/>
      <c r="Q85" s="64"/>
      <c r="R85" s="64"/>
      <c r="S85" s="64"/>
      <c r="T85" s="64"/>
      <c r="U85" s="64"/>
      <c r="V85" s="64"/>
      <c r="W85" s="64"/>
      <c r="X85" s="64"/>
      <c r="Y85" s="64"/>
      <c r="Z85" s="64"/>
    </row>
    <row r="86" spans="1:26" ht="15.75" customHeight="1">
      <c r="A86" s="79"/>
      <c r="B86" s="78"/>
      <c r="C86" s="64"/>
      <c r="D86" s="78"/>
      <c r="E86" s="64"/>
      <c r="F86" s="78"/>
      <c r="G86" s="78"/>
      <c r="H86" s="64"/>
      <c r="I86" s="64"/>
      <c r="J86" s="64"/>
      <c r="K86" s="64"/>
      <c r="L86" s="64"/>
      <c r="M86" s="64"/>
      <c r="N86" s="64"/>
      <c r="O86" s="64"/>
      <c r="P86" s="64"/>
      <c r="Q86" s="64"/>
      <c r="R86" s="64"/>
      <c r="S86" s="64"/>
      <c r="T86" s="64"/>
      <c r="U86" s="64"/>
      <c r="V86" s="64"/>
      <c r="W86" s="64"/>
      <c r="X86" s="64"/>
      <c r="Y86" s="64"/>
      <c r="Z86" s="64"/>
    </row>
    <row r="87" spans="1:26" ht="15.75" customHeight="1">
      <c r="A87" s="79"/>
      <c r="B87" s="78"/>
      <c r="C87" s="64"/>
      <c r="D87" s="78"/>
      <c r="E87" s="64"/>
      <c r="F87" s="78"/>
      <c r="G87" s="78"/>
      <c r="H87" s="64"/>
      <c r="I87" s="64"/>
      <c r="J87" s="64"/>
      <c r="K87" s="64"/>
      <c r="L87" s="64"/>
      <c r="M87" s="64"/>
      <c r="N87" s="64"/>
      <c r="O87" s="64"/>
      <c r="P87" s="64"/>
      <c r="Q87" s="64"/>
      <c r="R87" s="64"/>
      <c r="S87" s="64"/>
      <c r="T87" s="64"/>
      <c r="U87" s="64"/>
      <c r="V87" s="64"/>
      <c r="W87" s="64"/>
      <c r="X87" s="64"/>
      <c r="Y87" s="64"/>
      <c r="Z87" s="64"/>
    </row>
    <row r="88" spans="1:26" ht="15.75" customHeight="1">
      <c r="A88" s="79"/>
      <c r="B88" s="78"/>
      <c r="C88" s="64"/>
      <c r="D88" s="78"/>
      <c r="E88" s="64"/>
      <c r="F88" s="78"/>
      <c r="G88" s="78"/>
      <c r="H88" s="64"/>
      <c r="I88" s="64"/>
      <c r="J88" s="64"/>
      <c r="K88" s="64"/>
      <c r="L88" s="64"/>
      <c r="M88" s="64"/>
      <c r="N88" s="64"/>
      <c r="O88" s="64"/>
      <c r="P88" s="64"/>
      <c r="Q88" s="64"/>
      <c r="R88" s="64"/>
      <c r="S88" s="64"/>
      <c r="T88" s="64"/>
      <c r="U88" s="64"/>
      <c r="V88" s="64"/>
      <c r="W88" s="64"/>
      <c r="X88" s="64"/>
      <c r="Y88" s="64"/>
      <c r="Z88" s="64"/>
    </row>
    <row r="89" spans="1:26" ht="15.75" customHeight="1">
      <c r="A89" s="79"/>
      <c r="B89" s="78"/>
      <c r="C89" s="64"/>
      <c r="D89" s="78"/>
      <c r="E89" s="64"/>
      <c r="F89" s="78"/>
      <c r="G89" s="78"/>
      <c r="H89" s="64"/>
      <c r="I89" s="64"/>
      <c r="J89" s="64"/>
      <c r="K89" s="64"/>
      <c r="L89" s="64"/>
      <c r="M89" s="64"/>
      <c r="N89" s="64"/>
      <c r="O89" s="64"/>
      <c r="P89" s="64"/>
      <c r="Q89" s="64"/>
      <c r="R89" s="64"/>
      <c r="S89" s="64"/>
      <c r="T89" s="64"/>
      <c r="U89" s="64"/>
      <c r="V89" s="64"/>
      <c r="W89" s="64"/>
      <c r="X89" s="64"/>
      <c r="Y89" s="64"/>
      <c r="Z89" s="64"/>
    </row>
    <row r="90" spans="1:26" ht="15.75" customHeight="1">
      <c r="A90" s="79"/>
      <c r="B90" s="78"/>
      <c r="C90" s="64"/>
      <c r="D90" s="78"/>
      <c r="E90" s="64"/>
      <c r="F90" s="78"/>
      <c r="G90" s="78"/>
      <c r="H90" s="64"/>
      <c r="I90" s="64"/>
      <c r="J90" s="64"/>
      <c r="K90" s="64"/>
      <c r="L90" s="64"/>
      <c r="M90" s="64"/>
      <c r="N90" s="64"/>
      <c r="O90" s="64"/>
      <c r="P90" s="64"/>
      <c r="Q90" s="64"/>
      <c r="R90" s="64"/>
      <c r="S90" s="64"/>
      <c r="T90" s="64"/>
      <c r="U90" s="64"/>
      <c r="V90" s="64"/>
      <c r="W90" s="64"/>
      <c r="X90" s="64"/>
      <c r="Y90" s="64"/>
      <c r="Z90" s="64"/>
    </row>
    <row r="91" spans="1:26" ht="15.75" customHeight="1">
      <c r="A91" s="79"/>
      <c r="B91" s="78"/>
      <c r="C91" s="64"/>
      <c r="D91" s="78"/>
      <c r="E91" s="64"/>
      <c r="F91" s="78"/>
      <c r="G91" s="78"/>
      <c r="H91" s="64"/>
      <c r="I91" s="64"/>
      <c r="J91" s="64"/>
      <c r="K91" s="64"/>
      <c r="L91" s="64"/>
      <c r="M91" s="64"/>
      <c r="N91" s="64"/>
      <c r="O91" s="64"/>
      <c r="P91" s="64"/>
      <c r="Q91" s="64"/>
      <c r="R91" s="64"/>
      <c r="S91" s="64"/>
      <c r="T91" s="64"/>
      <c r="U91" s="64"/>
      <c r="V91" s="64"/>
      <c r="W91" s="64"/>
      <c r="X91" s="64"/>
      <c r="Y91" s="64"/>
      <c r="Z91" s="64"/>
    </row>
    <row r="92" spans="1:26" ht="15.75" customHeight="1">
      <c r="A92" s="79"/>
      <c r="B92" s="78"/>
      <c r="C92" s="64"/>
      <c r="D92" s="78"/>
      <c r="E92" s="64"/>
      <c r="F92" s="78"/>
      <c r="G92" s="78"/>
      <c r="H92" s="64"/>
      <c r="I92" s="64"/>
      <c r="J92" s="64"/>
      <c r="K92" s="64"/>
      <c r="L92" s="64"/>
      <c r="M92" s="64"/>
      <c r="N92" s="64"/>
      <c r="O92" s="64"/>
      <c r="P92" s="64"/>
      <c r="Q92" s="64"/>
      <c r="R92" s="64"/>
      <c r="S92" s="64"/>
      <c r="T92" s="64"/>
      <c r="U92" s="64"/>
      <c r="V92" s="64"/>
      <c r="W92" s="64"/>
      <c r="X92" s="64"/>
      <c r="Y92" s="64"/>
      <c r="Z92" s="64"/>
    </row>
    <row r="93" spans="1:26" ht="15.75" customHeight="1">
      <c r="A93" s="79"/>
      <c r="B93" s="78"/>
      <c r="C93" s="64"/>
      <c r="D93" s="78"/>
      <c r="E93" s="64"/>
      <c r="F93" s="78"/>
      <c r="G93" s="78"/>
      <c r="H93" s="64"/>
      <c r="I93" s="64"/>
      <c r="J93" s="64"/>
      <c r="K93" s="64"/>
      <c r="L93" s="64"/>
      <c r="M93" s="64"/>
      <c r="N93" s="64"/>
      <c r="O93" s="64"/>
      <c r="P93" s="64"/>
      <c r="Q93" s="64"/>
      <c r="R93" s="64"/>
      <c r="S93" s="64"/>
      <c r="T93" s="64"/>
      <c r="U93" s="64"/>
      <c r="V93" s="64"/>
      <c r="W93" s="64"/>
      <c r="X93" s="64"/>
      <c r="Y93" s="64"/>
      <c r="Z93" s="64"/>
    </row>
    <row r="94" spans="1:26" ht="15.75" customHeight="1">
      <c r="A94" s="79"/>
      <c r="B94" s="78"/>
      <c r="C94" s="64"/>
      <c r="D94" s="78"/>
      <c r="E94" s="64"/>
      <c r="F94" s="78"/>
      <c r="G94" s="78"/>
      <c r="H94" s="64"/>
      <c r="I94" s="64"/>
      <c r="J94" s="64"/>
      <c r="K94" s="64"/>
      <c r="L94" s="64"/>
      <c r="M94" s="64"/>
      <c r="N94" s="64"/>
      <c r="O94" s="64"/>
      <c r="P94" s="64"/>
      <c r="Q94" s="64"/>
      <c r="R94" s="64"/>
      <c r="S94" s="64"/>
      <c r="T94" s="64"/>
      <c r="U94" s="64"/>
      <c r="V94" s="64"/>
      <c r="W94" s="64"/>
      <c r="X94" s="64"/>
      <c r="Y94" s="64"/>
      <c r="Z94" s="64"/>
    </row>
    <row r="95" spans="1:26" ht="15.75" customHeight="1">
      <c r="A95" s="79"/>
      <c r="B95" s="78"/>
      <c r="C95" s="64"/>
      <c r="D95" s="78"/>
      <c r="E95" s="64"/>
      <c r="F95" s="78"/>
      <c r="G95" s="78"/>
      <c r="H95" s="64"/>
      <c r="I95" s="64"/>
      <c r="J95" s="64"/>
      <c r="K95" s="64"/>
      <c r="L95" s="64"/>
      <c r="M95" s="64"/>
      <c r="N95" s="64"/>
      <c r="O95" s="64"/>
      <c r="P95" s="64"/>
      <c r="Q95" s="64"/>
      <c r="R95" s="64"/>
      <c r="S95" s="64"/>
      <c r="T95" s="64"/>
      <c r="U95" s="64"/>
      <c r="V95" s="64"/>
      <c r="W95" s="64"/>
      <c r="X95" s="64"/>
      <c r="Y95" s="64"/>
      <c r="Z95" s="64"/>
    </row>
    <row r="96" spans="1:26" ht="15.75" customHeight="1">
      <c r="A96" s="79"/>
      <c r="B96" s="78"/>
      <c r="C96" s="64"/>
      <c r="D96" s="78"/>
      <c r="E96" s="64"/>
      <c r="F96" s="78"/>
      <c r="G96" s="78"/>
      <c r="H96" s="64"/>
      <c r="I96" s="64"/>
      <c r="J96" s="64"/>
      <c r="K96" s="64"/>
      <c r="L96" s="64"/>
      <c r="M96" s="64"/>
      <c r="N96" s="64"/>
      <c r="O96" s="64"/>
      <c r="P96" s="64"/>
      <c r="Q96" s="64"/>
      <c r="R96" s="64"/>
      <c r="S96" s="64"/>
      <c r="T96" s="64"/>
      <c r="U96" s="64"/>
      <c r="V96" s="64"/>
      <c r="W96" s="64"/>
      <c r="X96" s="64"/>
      <c r="Y96" s="64"/>
      <c r="Z96" s="64"/>
    </row>
    <row r="97" spans="1:26" ht="15.75" customHeight="1">
      <c r="A97" s="79"/>
      <c r="B97" s="78"/>
      <c r="C97" s="64"/>
      <c r="D97" s="78"/>
      <c r="E97" s="64"/>
      <c r="F97" s="78"/>
      <c r="G97" s="78"/>
      <c r="H97" s="64"/>
      <c r="I97" s="64"/>
      <c r="J97" s="64"/>
      <c r="K97" s="64"/>
      <c r="L97" s="64"/>
      <c r="M97" s="64"/>
      <c r="N97" s="64"/>
      <c r="O97" s="64"/>
      <c r="P97" s="64"/>
      <c r="Q97" s="64"/>
      <c r="R97" s="64"/>
      <c r="S97" s="64"/>
      <c r="T97" s="64"/>
      <c r="U97" s="64"/>
      <c r="V97" s="64"/>
      <c r="W97" s="64"/>
      <c r="X97" s="64"/>
      <c r="Y97" s="64"/>
      <c r="Z97" s="64"/>
    </row>
    <row r="98" spans="1:26" ht="15.75" customHeight="1">
      <c r="A98" s="79"/>
      <c r="B98" s="78"/>
      <c r="C98" s="64"/>
      <c r="D98" s="78"/>
      <c r="E98" s="64"/>
      <c r="F98" s="78"/>
      <c r="G98" s="78"/>
      <c r="H98" s="64"/>
      <c r="I98" s="64"/>
      <c r="J98" s="64"/>
      <c r="K98" s="64"/>
      <c r="L98" s="64"/>
      <c r="M98" s="64"/>
      <c r="N98" s="64"/>
      <c r="O98" s="64"/>
      <c r="P98" s="64"/>
      <c r="Q98" s="64"/>
      <c r="R98" s="64"/>
      <c r="S98" s="64"/>
      <c r="T98" s="64"/>
      <c r="U98" s="64"/>
      <c r="V98" s="64"/>
      <c r="W98" s="64"/>
      <c r="X98" s="64"/>
      <c r="Y98" s="64"/>
      <c r="Z98" s="64"/>
    </row>
    <row r="99" spans="1:26" ht="15.75" customHeight="1">
      <c r="A99" s="79"/>
      <c r="B99" s="78"/>
      <c r="C99" s="64"/>
      <c r="D99" s="78"/>
      <c r="E99" s="64"/>
      <c r="F99" s="78"/>
      <c r="G99" s="78"/>
      <c r="H99" s="64"/>
      <c r="I99" s="64"/>
      <c r="J99" s="64"/>
      <c r="K99" s="64"/>
      <c r="L99" s="64"/>
      <c r="M99" s="64"/>
      <c r="N99" s="64"/>
      <c r="O99" s="64"/>
      <c r="P99" s="64"/>
      <c r="Q99" s="64"/>
      <c r="R99" s="64"/>
      <c r="S99" s="64"/>
      <c r="T99" s="64"/>
      <c r="U99" s="64"/>
      <c r="V99" s="64"/>
      <c r="W99" s="64"/>
      <c r="X99" s="64"/>
      <c r="Y99" s="64"/>
      <c r="Z99" s="64"/>
    </row>
    <row r="100" spans="1:26" ht="15.75" customHeight="1">
      <c r="A100" s="79"/>
      <c r="B100" s="78"/>
      <c r="C100" s="64"/>
      <c r="D100" s="78"/>
      <c r="E100" s="64"/>
      <c r="F100" s="78"/>
      <c r="G100" s="78"/>
      <c r="H100" s="64"/>
      <c r="I100" s="64"/>
      <c r="J100" s="64"/>
      <c r="K100" s="64"/>
      <c r="L100" s="64"/>
      <c r="M100" s="64"/>
      <c r="N100" s="64"/>
      <c r="O100" s="64"/>
      <c r="P100" s="64"/>
      <c r="Q100" s="64"/>
      <c r="R100" s="64"/>
      <c r="S100" s="64"/>
      <c r="T100" s="64"/>
      <c r="U100" s="64"/>
      <c r="V100" s="64"/>
      <c r="W100" s="64"/>
      <c r="X100" s="64"/>
      <c r="Y100" s="64"/>
      <c r="Z100" s="64"/>
    </row>
    <row r="101" spans="1:26" ht="15.75" customHeight="1">
      <c r="A101" s="79"/>
      <c r="B101" s="78"/>
      <c r="C101" s="64"/>
      <c r="D101" s="78"/>
      <c r="E101" s="64"/>
      <c r="F101" s="78"/>
      <c r="G101" s="78"/>
      <c r="H101" s="64"/>
      <c r="I101" s="64"/>
      <c r="J101" s="64"/>
      <c r="K101" s="64"/>
      <c r="L101" s="64"/>
      <c r="M101" s="64"/>
      <c r="N101" s="64"/>
      <c r="O101" s="64"/>
      <c r="P101" s="64"/>
      <c r="Q101" s="64"/>
      <c r="R101" s="64"/>
      <c r="S101" s="64"/>
      <c r="T101" s="64"/>
      <c r="U101" s="64"/>
      <c r="V101" s="64"/>
      <c r="W101" s="64"/>
      <c r="X101" s="64"/>
      <c r="Y101" s="64"/>
      <c r="Z101" s="64"/>
    </row>
    <row r="102" spans="1:26" ht="15.75" customHeight="1">
      <c r="A102" s="79"/>
      <c r="B102" s="78"/>
      <c r="C102" s="64"/>
      <c r="D102" s="78"/>
      <c r="E102" s="64"/>
      <c r="F102" s="78"/>
      <c r="G102" s="78"/>
      <c r="H102" s="64"/>
      <c r="I102" s="64"/>
      <c r="J102" s="64"/>
      <c r="K102" s="64"/>
      <c r="L102" s="64"/>
      <c r="M102" s="64"/>
      <c r="N102" s="64"/>
      <c r="O102" s="64"/>
      <c r="P102" s="64"/>
      <c r="Q102" s="64"/>
      <c r="R102" s="64"/>
      <c r="S102" s="64"/>
      <c r="T102" s="64"/>
      <c r="U102" s="64"/>
      <c r="V102" s="64"/>
      <c r="W102" s="64"/>
      <c r="X102" s="64"/>
      <c r="Y102" s="64"/>
      <c r="Z102" s="64"/>
    </row>
    <row r="103" spans="1:26" ht="15.75" customHeight="1">
      <c r="A103" s="79"/>
      <c r="B103" s="78"/>
      <c r="C103" s="64"/>
      <c r="D103" s="78"/>
      <c r="E103" s="64"/>
      <c r="F103" s="78"/>
      <c r="G103" s="78"/>
      <c r="H103" s="64"/>
      <c r="I103" s="64"/>
      <c r="J103" s="64"/>
      <c r="K103" s="64"/>
      <c r="L103" s="64"/>
      <c r="M103" s="64"/>
      <c r="N103" s="64"/>
      <c r="O103" s="64"/>
      <c r="P103" s="64"/>
      <c r="Q103" s="64"/>
      <c r="R103" s="64"/>
      <c r="S103" s="64"/>
      <c r="T103" s="64"/>
      <c r="U103" s="64"/>
      <c r="V103" s="64"/>
      <c r="W103" s="64"/>
      <c r="X103" s="64"/>
      <c r="Y103" s="64"/>
      <c r="Z103" s="64"/>
    </row>
    <row r="104" spans="1:26" ht="15.75" customHeight="1">
      <c r="A104" s="79"/>
      <c r="B104" s="78"/>
      <c r="C104" s="64"/>
      <c r="D104" s="78"/>
      <c r="E104" s="64"/>
      <c r="F104" s="78"/>
      <c r="G104" s="78"/>
      <c r="H104" s="64"/>
      <c r="I104" s="64"/>
      <c r="J104" s="64"/>
      <c r="K104" s="64"/>
      <c r="L104" s="64"/>
      <c r="M104" s="64"/>
      <c r="N104" s="64"/>
      <c r="O104" s="64"/>
      <c r="P104" s="64"/>
      <c r="Q104" s="64"/>
      <c r="R104" s="64"/>
      <c r="S104" s="64"/>
      <c r="T104" s="64"/>
      <c r="U104" s="64"/>
      <c r="V104" s="64"/>
      <c r="W104" s="64"/>
      <c r="X104" s="64"/>
      <c r="Y104" s="64"/>
      <c r="Z104" s="64"/>
    </row>
    <row r="105" spans="1:26" ht="15.75" customHeight="1">
      <c r="A105" s="79"/>
      <c r="B105" s="78"/>
      <c r="C105" s="64"/>
      <c r="D105" s="78"/>
      <c r="E105" s="64"/>
      <c r="F105" s="78"/>
      <c r="G105" s="78"/>
      <c r="H105" s="64"/>
      <c r="I105" s="64"/>
      <c r="J105" s="64"/>
      <c r="K105" s="64"/>
      <c r="L105" s="64"/>
      <c r="M105" s="64"/>
      <c r="N105" s="64"/>
      <c r="O105" s="64"/>
      <c r="P105" s="64"/>
      <c r="Q105" s="64"/>
      <c r="R105" s="64"/>
      <c r="S105" s="64"/>
      <c r="T105" s="64"/>
      <c r="U105" s="64"/>
      <c r="V105" s="64"/>
      <c r="W105" s="64"/>
      <c r="X105" s="64"/>
      <c r="Y105" s="64"/>
      <c r="Z105" s="64"/>
    </row>
    <row r="106" spans="1:26" ht="15.75" customHeight="1">
      <c r="A106" s="79"/>
      <c r="B106" s="78"/>
      <c r="C106" s="64"/>
      <c r="D106" s="78"/>
      <c r="E106" s="64"/>
      <c r="F106" s="78"/>
      <c r="G106" s="78"/>
      <c r="H106" s="64"/>
      <c r="I106" s="64"/>
      <c r="J106" s="64"/>
      <c r="K106" s="64"/>
      <c r="L106" s="64"/>
      <c r="M106" s="64"/>
      <c r="N106" s="64"/>
      <c r="O106" s="64"/>
      <c r="P106" s="64"/>
      <c r="Q106" s="64"/>
      <c r="R106" s="64"/>
      <c r="S106" s="64"/>
      <c r="T106" s="64"/>
      <c r="U106" s="64"/>
      <c r="V106" s="64"/>
      <c r="W106" s="64"/>
      <c r="X106" s="64"/>
      <c r="Y106" s="64"/>
      <c r="Z106" s="64"/>
    </row>
    <row r="107" spans="1:26" ht="15.75" customHeight="1">
      <c r="A107" s="79"/>
      <c r="B107" s="78"/>
      <c r="C107" s="64"/>
      <c r="D107" s="78"/>
      <c r="E107" s="64"/>
      <c r="F107" s="78"/>
      <c r="G107" s="78"/>
      <c r="H107" s="64"/>
      <c r="I107" s="64"/>
      <c r="J107" s="64"/>
      <c r="K107" s="64"/>
      <c r="L107" s="64"/>
      <c r="M107" s="64"/>
      <c r="N107" s="64"/>
      <c r="O107" s="64"/>
      <c r="P107" s="64"/>
      <c r="Q107" s="64"/>
      <c r="R107" s="64"/>
      <c r="S107" s="64"/>
      <c r="T107" s="64"/>
      <c r="U107" s="64"/>
      <c r="V107" s="64"/>
      <c r="W107" s="64"/>
      <c r="X107" s="64"/>
      <c r="Y107" s="64"/>
      <c r="Z107" s="64"/>
    </row>
    <row r="108" spans="1:26" ht="15.75" customHeight="1">
      <c r="A108" s="79"/>
      <c r="B108" s="78"/>
      <c r="C108" s="64"/>
      <c r="D108" s="78"/>
      <c r="E108" s="64"/>
      <c r="F108" s="78"/>
      <c r="G108" s="78"/>
      <c r="H108" s="64"/>
      <c r="I108" s="64"/>
      <c r="J108" s="64"/>
      <c r="K108" s="64"/>
      <c r="L108" s="64"/>
      <c r="M108" s="64"/>
      <c r="N108" s="64"/>
      <c r="O108" s="64"/>
      <c r="P108" s="64"/>
      <c r="Q108" s="64"/>
      <c r="R108" s="64"/>
      <c r="S108" s="64"/>
      <c r="T108" s="64"/>
      <c r="U108" s="64"/>
      <c r="V108" s="64"/>
      <c r="W108" s="64"/>
      <c r="X108" s="64"/>
      <c r="Y108" s="64"/>
      <c r="Z108" s="64"/>
    </row>
    <row r="109" spans="1:26" ht="15.75" customHeight="1">
      <c r="A109" s="79"/>
      <c r="B109" s="78"/>
      <c r="C109" s="64"/>
      <c r="D109" s="78"/>
      <c r="E109" s="64"/>
      <c r="F109" s="78"/>
      <c r="G109" s="78"/>
      <c r="H109" s="64"/>
      <c r="I109" s="64"/>
      <c r="J109" s="64"/>
      <c r="K109" s="64"/>
      <c r="L109" s="64"/>
      <c r="M109" s="64"/>
      <c r="N109" s="64"/>
      <c r="O109" s="64"/>
      <c r="P109" s="64"/>
      <c r="Q109" s="64"/>
      <c r="R109" s="64"/>
      <c r="S109" s="64"/>
      <c r="T109" s="64"/>
      <c r="U109" s="64"/>
      <c r="V109" s="64"/>
      <c r="W109" s="64"/>
      <c r="X109" s="64"/>
      <c r="Y109" s="64"/>
      <c r="Z109" s="64"/>
    </row>
    <row r="110" spans="1:26" ht="15.75" customHeight="1">
      <c r="A110" s="79"/>
      <c r="B110" s="78"/>
      <c r="C110" s="64"/>
      <c r="D110" s="78"/>
      <c r="E110" s="64"/>
      <c r="F110" s="78"/>
      <c r="G110" s="78"/>
      <c r="H110" s="64"/>
      <c r="I110" s="64"/>
      <c r="J110" s="64"/>
      <c r="K110" s="64"/>
      <c r="L110" s="64"/>
      <c r="M110" s="64"/>
      <c r="N110" s="64"/>
      <c r="O110" s="64"/>
      <c r="P110" s="64"/>
      <c r="Q110" s="64"/>
      <c r="R110" s="64"/>
      <c r="S110" s="64"/>
      <c r="T110" s="64"/>
      <c r="U110" s="64"/>
      <c r="V110" s="64"/>
      <c r="W110" s="64"/>
      <c r="X110" s="64"/>
      <c r="Y110" s="64"/>
      <c r="Z110" s="64"/>
    </row>
    <row r="111" spans="1:26" ht="15.75" customHeight="1">
      <c r="A111" s="79"/>
      <c r="B111" s="78"/>
      <c r="C111" s="64"/>
      <c r="D111" s="78"/>
      <c r="E111" s="64"/>
      <c r="F111" s="78"/>
      <c r="G111" s="78"/>
      <c r="H111" s="64"/>
      <c r="I111" s="64"/>
      <c r="J111" s="64"/>
      <c r="K111" s="64"/>
      <c r="L111" s="64"/>
      <c r="M111" s="64"/>
      <c r="N111" s="64"/>
      <c r="O111" s="64"/>
      <c r="P111" s="64"/>
      <c r="Q111" s="64"/>
      <c r="R111" s="64"/>
      <c r="S111" s="64"/>
      <c r="T111" s="64"/>
      <c r="U111" s="64"/>
      <c r="V111" s="64"/>
      <c r="W111" s="64"/>
      <c r="X111" s="64"/>
      <c r="Y111" s="64"/>
      <c r="Z111" s="64"/>
    </row>
    <row r="112" spans="1:26" ht="15.75" customHeight="1">
      <c r="A112" s="79"/>
      <c r="B112" s="78"/>
      <c r="C112" s="64"/>
      <c r="D112" s="78"/>
      <c r="E112" s="64"/>
      <c r="F112" s="78"/>
      <c r="G112" s="78"/>
      <c r="H112" s="64"/>
      <c r="I112" s="64"/>
      <c r="J112" s="64"/>
      <c r="K112" s="64"/>
      <c r="L112" s="64"/>
      <c r="M112" s="64"/>
      <c r="N112" s="64"/>
      <c r="O112" s="64"/>
      <c r="P112" s="64"/>
      <c r="Q112" s="64"/>
      <c r="R112" s="64"/>
      <c r="S112" s="64"/>
      <c r="T112" s="64"/>
      <c r="U112" s="64"/>
      <c r="V112" s="64"/>
      <c r="W112" s="64"/>
      <c r="X112" s="64"/>
      <c r="Y112" s="64"/>
      <c r="Z112" s="64"/>
    </row>
    <row r="113" spans="1:26" ht="15.75" customHeight="1">
      <c r="A113" s="79"/>
      <c r="B113" s="78"/>
      <c r="C113" s="64"/>
      <c r="D113" s="78"/>
      <c r="E113" s="64"/>
      <c r="F113" s="78"/>
      <c r="G113" s="78"/>
      <c r="H113" s="64"/>
      <c r="I113" s="64"/>
      <c r="J113" s="64"/>
      <c r="K113" s="64"/>
      <c r="L113" s="64"/>
      <c r="M113" s="64"/>
      <c r="N113" s="64"/>
      <c r="O113" s="64"/>
      <c r="P113" s="64"/>
      <c r="Q113" s="64"/>
      <c r="R113" s="64"/>
      <c r="S113" s="64"/>
      <c r="T113" s="64"/>
      <c r="U113" s="64"/>
      <c r="V113" s="64"/>
      <c r="W113" s="64"/>
      <c r="X113" s="64"/>
      <c r="Y113" s="64"/>
      <c r="Z113" s="64"/>
    </row>
    <row r="114" spans="1:26" ht="15.75" customHeight="1">
      <c r="A114" s="79"/>
      <c r="B114" s="78"/>
      <c r="C114" s="64"/>
      <c r="D114" s="78"/>
      <c r="E114" s="64"/>
      <c r="F114" s="78"/>
      <c r="G114" s="78"/>
      <c r="H114" s="64"/>
      <c r="I114" s="64"/>
      <c r="J114" s="64"/>
      <c r="K114" s="64"/>
      <c r="L114" s="64"/>
      <c r="M114" s="64"/>
      <c r="N114" s="64"/>
      <c r="O114" s="64"/>
      <c r="P114" s="64"/>
      <c r="Q114" s="64"/>
      <c r="R114" s="64"/>
      <c r="S114" s="64"/>
      <c r="T114" s="64"/>
      <c r="U114" s="64"/>
      <c r="V114" s="64"/>
      <c r="W114" s="64"/>
      <c r="X114" s="64"/>
      <c r="Y114" s="64"/>
      <c r="Z114" s="64"/>
    </row>
    <row r="115" spans="1:26" ht="15.75" customHeight="1">
      <c r="A115" s="79"/>
      <c r="B115" s="78"/>
      <c r="C115" s="64"/>
      <c r="D115" s="78"/>
      <c r="E115" s="64"/>
      <c r="F115" s="78"/>
      <c r="G115" s="78"/>
      <c r="H115" s="64"/>
      <c r="I115" s="64"/>
      <c r="J115" s="64"/>
      <c r="K115" s="64"/>
      <c r="L115" s="64"/>
      <c r="M115" s="64"/>
      <c r="N115" s="64"/>
      <c r="O115" s="64"/>
      <c r="P115" s="64"/>
      <c r="Q115" s="64"/>
      <c r="R115" s="64"/>
      <c r="S115" s="64"/>
      <c r="T115" s="64"/>
      <c r="U115" s="64"/>
      <c r="V115" s="64"/>
      <c r="W115" s="64"/>
      <c r="X115" s="64"/>
      <c r="Y115" s="64"/>
      <c r="Z115" s="64"/>
    </row>
    <row r="116" spans="1:26" ht="15.75" customHeight="1">
      <c r="A116" s="79"/>
      <c r="B116" s="78"/>
      <c r="C116" s="64"/>
      <c r="D116" s="78"/>
      <c r="E116" s="64"/>
      <c r="F116" s="78"/>
      <c r="G116" s="78"/>
      <c r="H116" s="64"/>
      <c r="I116" s="64"/>
      <c r="J116" s="64"/>
      <c r="K116" s="64"/>
      <c r="L116" s="64"/>
      <c r="M116" s="64"/>
      <c r="N116" s="64"/>
      <c r="O116" s="64"/>
      <c r="P116" s="64"/>
      <c r="Q116" s="64"/>
      <c r="R116" s="64"/>
      <c r="S116" s="64"/>
      <c r="T116" s="64"/>
      <c r="U116" s="64"/>
      <c r="V116" s="64"/>
      <c r="W116" s="64"/>
      <c r="X116" s="64"/>
      <c r="Y116" s="64"/>
      <c r="Z116" s="64"/>
    </row>
    <row r="117" spans="1:26" ht="15.75" customHeight="1">
      <c r="A117" s="79"/>
      <c r="B117" s="78"/>
      <c r="C117" s="64"/>
      <c r="D117" s="78"/>
      <c r="E117" s="64"/>
      <c r="F117" s="78"/>
      <c r="G117" s="78"/>
      <c r="H117" s="64"/>
      <c r="I117" s="64"/>
      <c r="J117" s="64"/>
      <c r="K117" s="64"/>
      <c r="L117" s="64"/>
      <c r="M117" s="64"/>
      <c r="N117" s="64"/>
      <c r="O117" s="64"/>
      <c r="P117" s="64"/>
      <c r="Q117" s="64"/>
      <c r="R117" s="64"/>
      <c r="S117" s="64"/>
      <c r="T117" s="64"/>
      <c r="U117" s="64"/>
      <c r="V117" s="64"/>
      <c r="W117" s="64"/>
      <c r="X117" s="64"/>
      <c r="Y117" s="64"/>
      <c r="Z117" s="64"/>
    </row>
    <row r="118" spans="1:26" ht="15.75" customHeight="1">
      <c r="A118" s="79"/>
      <c r="B118" s="78"/>
      <c r="C118" s="64"/>
      <c r="D118" s="78"/>
      <c r="E118" s="64"/>
      <c r="F118" s="78"/>
      <c r="G118" s="78"/>
      <c r="H118" s="64"/>
      <c r="I118" s="64"/>
      <c r="J118" s="64"/>
      <c r="K118" s="64"/>
      <c r="L118" s="64"/>
      <c r="M118" s="64"/>
      <c r="N118" s="64"/>
      <c r="O118" s="64"/>
      <c r="P118" s="64"/>
      <c r="Q118" s="64"/>
      <c r="R118" s="64"/>
      <c r="S118" s="64"/>
      <c r="T118" s="64"/>
      <c r="U118" s="64"/>
      <c r="V118" s="64"/>
      <c r="W118" s="64"/>
      <c r="X118" s="64"/>
      <c r="Y118" s="64"/>
      <c r="Z118" s="64"/>
    </row>
    <row r="119" spans="1:26" ht="15.75" customHeight="1">
      <c r="A119" s="79"/>
      <c r="B119" s="78"/>
      <c r="C119" s="64"/>
      <c r="D119" s="78"/>
      <c r="E119" s="64"/>
      <c r="F119" s="78"/>
      <c r="G119" s="78"/>
      <c r="H119" s="64"/>
      <c r="I119" s="64"/>
      <c r="J119" s="64"/>
      <c r="K119" s="64"/>
      <c r="L119" s="64"/>
      <c r="M119" s="64"/>
      <c r="N119" s="64"/>
      <c r="O119" s="64"/>
      <c r="P119" s="64"/>
      <c r="Q119" s="64"/>
      <c r="R119" s="64"/>
      <c r="S119" s="64"/>
      <c r="T119" s="64"/>
      <c r="U119" s="64"/>
      <c r="V119" s="64"/>
      <c r="W119" s="64"/>
      <c r="X119" s="64"/>
      <c r="Y119" s="64"/>
      <c r="Z119" s="64"/>
    </row>
    <row r="120" spans="1:26" ht="15.75" customHeight="1">
      <c r="A120" s="79"/>
      <c r="B120" s="78"/>
      <c r="C120" s="64"/>
      <c r="D120" s="78"/>
      <c r="E120" s="64"/>
      <c r="F120" s="78"/>
      <c r="G120" s="78"/>
      <c r="H120" s="64"/>
      <c r="I120" s="64"/>
      <c r="J120" s="64"/>
      <c r="K120" s="64"/>
      <c r="L120" s="64"/>
      <c r="M120" s="64"/>
      <c r="N120" s="64"/>
      <c r="O120" s="64"/>
      <c r="P120" s="64"/>
      <c r="Q120" s="64"/>
      <c r="R120" s="64"/>
      <c r="S120" s="64"/>
      <c r="T120" s="64"/>
      <c r="U120" s="64"/>
      <c r="V120" s="64"/>
      <c r="W120" s="64"/>
      <c r="X120" s="64"/>
      <c r="Y120" s="64"/>
      <c r="Z120" s="64"/>
    </row>
    <row r="121" spans="1:26" ht="15.75" customHeight="1">
      <c r="A121" s="79"/>
      <c r="B121" s="78"/>
      <c r="C121" s="64"/>
      <c r="D121" s="78"/>
      <c r="E121" s="64"/>
      <c r="F121" s="78"/>
      <c r="G121" s="78"/>
      <c r="H121" s="64"/>
      <c r="I121" s="64"/>
      <c r="J121" s="64"/>
      <c r="K121" s="64"/>
      <c r="L121" s="64"/>
      <c r="M121" s="64"/>
      <c r="N121" s="64"/>
      <c r="O121" s="64"/>
      <c r="P121" s="64"/>
      <c r="Q121" s="64"/>
      <c r="R121" s="64"/>
      <c r="S121" s="64"/>
      <c r="T121" s="64"/>
      <c r="U121" s="64"/>
      <c r="V121" s="64"/>
      <c r="W121" s="64"/>
      <c r="X121" s="64"/>
      <c r="Y121" s="64"/>
      <c r="Z121" s="64"/>
    </row>
    <row r="122" spans="1:26" ht="15.75" customHeight="1">
      <c r="A122" s="79"/>
      <c r="B122" s="78"/>
      <c r="C122" s="64"/>
      <c r="D122" s="78"/>
      <c r="E122" s="64"/>
      <c r="F122" s="78"/>
      <c r="G122" s="78"/>
      <c r="H122" s="64"/>
      <c r="I122" s="64"/>
      <c r="J122" s="64"/>
      <c r="K122" s="64"/>
      <c r="L122" s="64"/>
      <c r="M122" s="64"/>
      <c r="N122" s="64"/>
      <c r="O122" s="64"/>
      <c r="P122" s="64"/>
      <c r="Q122" s="64"/>
      <c r="R122" s="64"/>
      <c r="S122" s="64"/>
      <c r="T122" s="64"/>
      <c r="U122" s="64"/>
      <c r="V122" s="64"/>
      <c r="W122" s="64"/>
      <c r="X122" s="64"/>
      <c r="Y122" s="64"/>
      <c r="Z122" s="64"/>
    </row>
    <row r="123" spans="1:26" ht="15.75" customHeight="1">
      <c r="A123" s="79"/>
      <c r="B123" s="78"/>
      <c r="C123" s="64"/>
      <c r="D123" s="78"/>
      <c r="E123" s="64"/>
      <c r="F123" s="78"/>
      <c r="G123" s="78"/>
      <c r="H123" s="64"/>
      <c r="I123" s="64"/>
      <c r="J123" s="64"/>
      <c r="K123" s="64"/>
      <c r="L123" s="64"/>
      <c r="M123" s="64"/>
      <c r="N123" s="64"/>
      <c r="O123" s="64"/>
      <c r="P123" s="64"/>
      <c r="Q123" s="64"/>
      <c r="R123" s="64"/>
      <c r="S123" s="64"/>
      <c r="T123" s="64"/>
      <c r="U123" s="64"/>
      <c r="V123" s="64"/>
      <c r="W123" s="64"/>
      <c r="X123" s="64"/>
      <c r="Y123" s="64"/>
      <c r="Z123" s="64"/>
    </row>
    <row r="124" spans="1:26" ht="15.75" customHeight="1">
      <c r="A124" s="79"/>
      <c r="B124" s="78"/>
      <c r="C124" s="64"/>
      <c r="D124" s="78"/>
      <c r="E124" s="64"/>
      <c r="F124" s="78"/>
      <c r="G124" s="78"/>
      <c r="H124" s="64"/>
      <c r="I124" s="64"/>
      <c r="J124" s="64"/>
      <c r="K124" s="64"/>
      <c r="L124" s="64"/>
      <c r="M124" s="64"/>
      <c r="N124" s="64"/>
      <c r="O124" s="64"/>
      <c r="P124" s="64"/>
      <c r="Q124" s="64"/>
      <c r="R124" s="64"/>
      <c r="S124" s="64"/>
      <c r="T124" s="64"/>
      <c r="U124" s="64"/>
      <c r="V124" s="64"/>
      <c r="W124" s="64"/>
      <c r="X124" s="64"/>
      <c r="Y124" s="64"/>
      <c r="Z124" s="64"/>
    </row>
    <row r="125" spans="1:26" ht="15.75" customHeight="1">
      <c r="A125" s="79"/>
      <c r="B125" s="78"/>
      <c r="C125" s="64"/>
      <c r="D125" s="78"/>
      <c r="E125" s="64"/>
      <c r="F125" s="78"/>
      <c r="G125" s="78"/>
      <c r="H125" s="64"/>
      <c r="I125" s="64"/>
      <c r="J125" s="64"/>
      <c r="K125" s="64"/>
      <c r="L125" s="64"/>
      <c r="M125" s="64"/>
      <c r="N125" s="64"/>
      <c r="O125" s="64"/>
      <c r="P125" s="64"/>
      <c r="Q125" s="64"/>
      <c r="R125" s="64"/>
      <c r="S125" s="64"/>
      <c r="T125" s="64"/>
      <c r="U125" s="64"/>
      <c r="V125" s="64"/>
      <c r="W125" s="64"/>
      <c r="X125" s="64"/>
      <c r="Y125" s="64"/>
      <c r="Z125" s="64"/>
    </row>
    <row r="126" spans="1:26" ht="15.75" customHeight="1">
      <c r="A126" s="79"/>
      <c r="B126" s="78"/>
      <c r="C126" s="64"/>
      <c r="D126" s="78"/>
      <c r="E126" s="64"/>
      <c r="F126" s="78"/>
      <c r="G126" s="78"/>
      <c r="H126" s="64"/>
      <c r="I126" s="64"/>
      <c r="J126" s="64"/>
      <c r="K126" s="64"/>
      <c r="L126" s="64"/>
      <c r="M126" s="64"/>
      <c r="N126" s="64"/>
      <c r="O126" s="64"/>
      <c r="P126" s="64"/>
      <c r="Q126" s="64"/>
      <c r="R126" s="64"/>
      <c r="S126" s="64"/>
      <c r="T126" s="64"/>
      <c r="U126" s="64"/>
      <c r="V126" s="64"/>
      <c r="W126" s="64"/>
      <c r="X126" s="64"/>
      <c r="Y126" s="64"/>
      <c r="Z126" s="64"/>
    </row>
    <row r="127" spans="1:26" ht="15.75" customHeight="1">
      <c r="A127" s="79"/>
      <c r="B127" s="78"/>
      <c r="C127" s="64"/>
      <c r="D127" s="78"/>
      <c r="E127" s="64"/>
      <c r="F127" s="78"/>
      <c r="G127" s="78"/>
      <c r="H127" s="64"/>
      <c r="I127" s="64"/>
      <c r="J127" s="64"/>
      <c r="K127" s="64"/>
      <c r="L127" s="64"/>
      <c r="M127" s="64"/>
      <c r="N127" s="64"/>
      <c r="O127" s="64"/>
      <c r="P127" s="64"/>
      <c r="Q127" s="64"/>
      <c r="R127" s="64"/>
      <c r="S127" s="64"/>
      <c r="T127" s="64"/>
      <c r="U127" s="64"/>
      <c r="V127" s="64"/>
      <c r="W127" s="64"/>
      <c r="X127" s="64"/>
      <c r="Y127" s="64"/>
      <c r="Z127" s="64"/>
    </row>
    <row r="128" spans="1:26" ht="15.75" customHeight="1">
      <c r="A128" s="79"/>
      <c r="B128" s="78"/>
      <c r="C128" s="64"/>
      <c r="D128" s="78"/>
      <c r="E128" s="64"/>
      <c r="F128" s="78"/>
      <c r="G128" s="78"/>
      <c r="H128" s="64"/>
      <c r="I128" s="64"/>
      <c r="J128" s="64"/>
      <c r="K128" s="64"/>
      <c r="L128" s="64"/>
      <c r="M128" s="64"/>
      <c r="N128" s="64"/>
      <c r="O128" s="64"/>
      <c r="P128" s="64"/>
      <c r="Q128" s="64"/>
      <c r="R128" s="64"/>
      <c r="S128" s="64"/>
      <c r="T128" s="64"/>
      <c r="U128" s="64"/>
      <c r="V128" s="64"/>
      <c r="W128" s="64"/>
      <c r="X128" s="64"/>
      <c r="Y128" s="64"/>
      <c r="Z128" s="64"/>
    </row>
    <row r="129" spans="1:26" ht="15.75" customHeight="1">
      <c r="A129" s="79"/>
      <c r="B129" s="78"/>
      <c r="C129" s="64"/>
      <c r="D129" s="78"/>
      <c r="E129" s="64"/>
      <c r="F129" s="78"/>
      <c r="G129" s="78"/>
      <c r="H129" s="64"/>
      <c r="I129" s="64"/>
      <c r="J129" s="64"/>
      <c r="K129" s="64"/>
      <c r="L129" s="64"/>
      <c r="M129" s="64"/>
      <c r="N129" s="64"/>
      <c r="O129" s="64"/>
      <c r="P129" s="64"/>
      <c r="Q129" s="64"/>
      <c r="R129" s="64"/>
      <c r="S129" s="64"/>
      <c r="T129" s="64"/>
      <c r="U129" s="64"/>
      <c r="V129" s="64"/>
      <c r="W129" s="64"/>
      <c r="X129" s="64"/>
      <c r="Y129" s="64"/>
      <c r="Z129" s="64"/>
    </row>
    <row r="130" spans="1:26" ht="15.75" customHeight="1">
      <c r="A130" s="79"/>
      <c r="B130" s="78"/>
      <c r="C130" s="64"/>
      <c r="D130" s="78"/>
      <c r="E130" s="64"/>
      <c r="F130" s="78"/>
      <c r="G130" s="78"/>
      <c r="H130" s="64"/>
      <c r="I130" s="64"/>
      <c r="J130" s="64"/>
      <c r="K130" s="64"/>
      <c r="L130" s="64"/>
      <c r="M130" s="64"/>
      <c r="N130" s="64"/>
      <c r="O130" s="64"/>
      <c r="P130" s="64"/>
      <c r="Q130" s="64"/>
      <c r="R130" s="64"/>
      <c r="S130" s="64"/>
      <c r="T130" s="64"/>
      <c r="U130" s="64"/>
      <c r="V130" s="64"/>
      <c r="W130" s="64"/>
      <c r="X130" s="64"/>
      <c r="Y130" s="64"/>
      <c r="Z130" s="64"/>
    </row>
    <row r="131" spans="1:26" ht="15.75" customHeight="1">
      <c r="A131" s="79"/>
      <c r="B131" s="78"/>
      <c r="C131" s="64"/>
      <c r="D131" s="78"/>
      <c r="E131" s="64"/>
      <c r="F131" s="78"/>
      <c r="G131" s="78"/>
      <c r="H131" s="64"/>
      <c r="I131" s="64"/>
      <c r="J131" s="64"/>
      <c r="K131" s="64"/>
      <c r="L131" s="64"/>
      <c r="M131" s="64"/>
      <c r="N131" s="64"/>
      <c r="O131" s="64"/>
      <c r="P131" s="64"/>
      <c r="Q131" s="64"/>
      <c r="R131" s="64"/>
      <c r="S131" s="64"/>
      <c r="T131" s="64"/>
      <c r="U131" s="64"/>
      <c r="V131" s="64"/>
      <c r="W131" s="64"/>
      <c r="X131" s="64"/>
      <c r="Y131" s="64"/>
      <c r="Z131" s="64"/>
    </row>
    <row r="132" spans="1:26" ht="15.75" customHeight="1">
      <c r="A132" s="79"/>
      <c r="B132" s="78"/>
      <c r="C132" s="64"/>
      <c r="D132" s="78"/>
      <c r="E132" s="64"/>
      <c r="F132" s="78"/>
      <c r="G132" s="78"/>
      <c r="H132" s="64"/>
      <c r="I132" s="64"/>
      <c r="J132" s="64"/>
      <c r="K132" s="64"/>
      <c r="L132" s="64"/>
      <c r="M132" s="64"/>
      <c r="N132" s="64"/>
      <c r="O132" s="64"/>
      <c r="P132" s="64"/>
      <c r="Q132" s="64"/>
      <c r="R132" s="64"/>
      <c r="S132" s="64"/>
      <c r="T132" s="64"/>
      <c r="U132" s="64"/>
      <c r="V132" s="64"/>
      <c r="W132" s="64"/>
      <c r="X132" s="64"/>
      <c r="Y132" s="64"/>
      <c r="Z132" s="64"/>
    </row>
    <row r="133" spans="1:26" ht="15.75" customHeight="1">
      <c r="A133" s="79"/>
      <c r="B133" s="78"/>
      <c r="C133" s="64"/>
      <c r="D133" s="78"/>
      <c r="E133" s="64"/>
      <c r="F133" s="78"/>
      <c r="G133" s="78"/>
      <c r="H133" s="64"/>
      <c r="I133" s="64"/>
      <c r="J133" s="64"/>
      <c r="K133" s="64"/>
      <c r="L133" s="64"/>
      <c r="M133" s="64"/>
      <c r="N133" s="64"/>
      <c r="O133" s="64"/>
      <c r="P133" s="64"/>
      <c r="Q133" s="64"/>
      <c r="R133" s="64"/>
      <c r="S133" s="64"/>
      <c r="T133" s="64"/>
      <c r="U133" s="64"/>
      <c r="V133" s="64"/>
      <c r="W133" s="64"/>
      <c r="X133" s="64"/>
      <c r="Y133" s="64"/>
      <c r="Z133" s="64"/>
    </row>
    <row r="134" spans="1:26" ht="15.75" customHeight="1">
      <c r="A134" s="79"/>
      <c r="B134" s="78"/>
      <c r="C134" s="64"/>
      <c r="D134" s="78"/>
      <c r="E134" s="64"/>
      <c r="F134" s="78"/>
      <c r="G134" s="78"/>
      <c r="H134" s="64"/>
      <c r="I134" s="64"/>
      <c r="J134" s="64"/>
      <c r="K134" s="64"/>
      <c r="L134" s="64"/>
      <c r="M134" s="64"/>
      <c r="N134" s="64"/>
      <c r="O134" s="64"/>
      <c r="P134" s="64"/>
      <c r="Q134" s="64"/>
      <c r="R134" s="64"/>
      <c r="S134" s="64"/>
      <c r="T134" s="64"/>
      <c r="U134" s="64"/>
      <c r="V134" s="64"/>
      <c r="W134" s="64"/>
      <c r="X134" s="64"/>
      <c r="Y134" s="64"/>
      <c r="Z134" s="64"/>
    </row>
    <row r="135" spans="1:26" ht="15.75" customHeight="1">
      <c r="A135" s="79"/>
      <c r="B135" s="78"/>
      <c r="C135" s="64"/>
      <c r="D135" s="78"/>
      <c r="E135" s="64"/>
      <c r="F135" s="78"/>
      <c r="G135" s="78"/>
      <c r="H135" s="64"/>
      <c r="I135" s="64"/>
      <c r="J135" s="64"/>
      <c r="K135" s="64"/>
      <c r="L135" s="64"/>
      <c r="M135" s="64"/>
      <c r="N135" s="64"/>
      <c r="O135" s="64"/>
      <c r="P135" s="64"/>
      <c r="Q135" s="64"/>
      <c r="R135" s="64"/>
      <c r="S135" s="64"/>
      <c r="T135" s="64"/>
      <c r="U135" s="64"/>
      <c r="V135" s="64"/>
      <c r="W135" s="64"/>
      <c r="X135" s="64"/>
      <c r="Y135" s="64"/>
      <c r="Z135" s="64"/>
    </row>
    <row r="136" spans="1:26" ht="15.75" customHeight="1">
      <c r="A136" s="79"/>
      <c r="B136" s="78"/>
      <c r="C136" s="64"/>
      <c r="D136" s="78"/>
      <c r="E136" s="64"/>
      <c r="F136" s="78"/>
      <c r="G136" s="78"/>
      <c r="H136" s="64"/>
      <c r="I136" s="64"/>
      <c r="J136" s="64"/>
      <c r="K136" s="64"/>
      <c r="L136" s="64"/>
      <c r="M136" s="64"/>
      <c r="N136" s="64"/>
      <c r="O136" s="64"/>
      <c r="P136" s="64"/>
      <c r="Q136" s="64"/>
      <c r="R136" s="64"/>
      <c r="S136" s="64"/>
      <c r="T136" s="64"/>
      <c r="U136" s="64"/>
      <c r="V136" s="64"/>
      <c r="W136" s="64"/>
      <c r="X136" s="64"/>
      <c r="Y136" s="64"/>
      <c r="Z136" s="64"/>
    </row>
    <row r="137" spans="1:26" ht="15.75" customHeight="1">
      <c r="A137" s="79"/>
      <c r="B137" s="78"/>
      <c r="C137" s="64"/>
      <c r="D137" s="78"/>
      <c r="E137" s="64"/>
      <c r="F137" s="78"/>
      <c r="G137" s="78"/>
      <c r="H137" s="64"/>
      <c r="I137" s="64"/>
      <c r="J137" s="64"/>
      <c r="K137" s="64"/>
      <c r="L137" s="64"/>
      <c r="M137" s="64"/>
      <c r="N137" s="64"/>
      <c r="O137" s="64"/>
      <c r="P137" s="64"/>
      <c r="Q137" s="64"/>
      <c r="R137" s="64"/>
      <c r="S137" s="64"/>
      <c r="T137" s="64"/>
      <c r="U137" s="64"/>
      <c r="V137" s="64"/>
      <c r="W137" s="64"/>
      <c r="X137" s="64"/>
      <c r="Y137" s="64"/>
      <c r="Z137" s="64"/>
    </row>
    <row r="138" spans="1:26" ht="15.75" customHeight="1">
      <c r="A138" s="79"/>
      <c r="B138" s="78"/>
      <c r="C138" s="64"/>
      <c r="D138" s="78"/>
      <c r="E138" s="64"/>
      <c r="F138" s="78"/>
      <c r="G138" s="78"/>
      <c r="H138" s="64"/>
      <c r="I138" s="64"/>
      <c r="J138" s="64"/>
      <c r="K138" s="64"/>
      <c r="L138" s="64"/>
      <c r="M138" s="64"/>
      <c r="N138" s="64"/>
      <c r="O138" s="64"/>
      <c r="P138" s="64"/>
      <c r="Q138" s="64"/>
      <c r="R138" s="64"/>
      <c r="S138" s="64"/>
      <c r="T138" s="64"/>
      <c r="U138" s="64"/>
      <c r="V138" s="64"/>
      <c r="W138" s="64"/>
      <c r="X138" s="64"/>
      <c r="Y138" s="64"/>
      <c r="Z138" s="64"/>
    </row>
    <row r="139" spans="1:26" ht="15.75" customHeight="1">
      <c r="A139" s="79"/>
      <c r="B139" s="78"/>
      <c r="C139" s="64"/>
      <c r="D139" s="78"/>
      <c r="E139" s="64"/>
      <c r="F139" s="78"/>
      <c r="G139" s="78"/>
      <c r="H139" s="64"/>
      <c r="I139" s="64"/>
      <c r="J139" s="64"/>
      <c r="K139" s="64"/>
      <c r="L139" s="64"/>
      <c r="M139" s="64"/>
      <c r="N139" s="64"/>
      <c r="O139" s="64"/>
      <c r="P139" s="64"/>
      <c r="Q139" s="64"/>
      <c r="R139" s="64"/>
      <c r="S139" s="64"/>
      <c r="T139" s="64"/>
      <c r="U139" s="64"/>
      <c r="V139" s="64"/>
      <c r="W139" s="64"/>
      <c r="X139" s="64"/>
      <c r="Y139" s="64"/>
      <c r="Z139" s="64"/>
    </row>
    <row r="140" spans="1:26" ht="15.75" customHeight="1">
      <c r="A140" s="79"/>
      <c r="B140" s="78"/>
      <c r="C140" s="64"/>
      <c r="D140" s="78"/>
      <c r="E140" s="64"/>
      <c r="F140" s="78"/>
      <c r="G140" s="78"/>
      <c r="H140" s="64"/>
      <c r="I140" s="64"/>
      <c r="J140" s="64"/>
      <c r="K140" s="64"/>
      <c r="L140" s="64"/>
      <c r="M140" s="64"/>
      <c r="N140" s="64"/>
      <c r="O140" s="64"/>
      <c r="P140" s="64"/>
      <c r="Q140" s="64"/>
      <c r="R140" s="64"/>
      <c r="S140" s="64"/>
      <c r="T140" s="64"/>
      <c r="U140" s="64"/>
      <c r="V140" s="64"/>
      <c r="W140" s="64"/>
      <c r="X140" s="64"/>
      <c r="Y140" s="64"/>
      <c r="Z140" s="64"/>
    </row>
    <row r="141" spans="1:26" ht="15.75" customHeight="1">
      <c r="A141" s="79"/>
      <c r="B141" s="78"/>
      <c r="C141" s="64"/>
      <c r="D141" s="78"/>
      <c r="E141" s="64"/>
      <c r="F141" s="78"/>
      <c r="G141" s="78"/>
      <c r="H141" s="64"/>
      <c r="I141" s="64"/>
      <c r="J141" s="64"/>
      <c r="K141" s="64"/>
      <c r="L141" s="64"/>
      <c r="M141" s="64"/>
      <c r="N141" s="64"/>
      <c r="O141" s="64"/>
      <c r="P141" s="64"/>
      <c r="Q141" s="64"/>
      <c r="R141" s="64"/>
      <c r="S141" s="64"/>
      <c r="T141" s="64"/>
      <c r="U141" s="64"/>
      <c r="V141" s="64"/>
      <c r="W141" s="64"/>
      <c r="X141" s="64"/>
      <c r="Y141" s="64"/>
      <c r="Z141" s="64"/>
    </row>
    <row r="142" spans="1:26" ht="15.75" customHeight="1">
      <c r="A142" s="79"/>
      <c r="B142" s="78"/>
      <c r="C142" s="64"/>
      <c r="D142" s="78"/>
      <c r="E142" s="64"/>
      <c r="F142" s="78"/>
      <c r="G142" s="78"/>
      <c r="H142" s="64"/>
      <c r="I142" s="64"/>
      <c r="J142" s="64"/>
      <c r="K142" s="64"/>
      <c r="L142" s="64"/>
      <c r="M142" s="64"/>
      <c r="N142" s="64"/>
      <c r="O142" s="64"/>
      <c r="P142" s="64"/>
      <c r="Q142" s="64"/>
      <c r="R142" s="64"/>
      <c r="S142" s="64"/>
      <c r="T142" s="64"/>
      <c r="U142" s="64"/>
      <c r="V142" s="64"/>
      <c r="W142" s="64"/>
      <c r="X142" s="64"/>
      <c r="Y142" s="64"/>
      <c r="Z142" s="64"/>
    </row>
    <row r="143" spans="1:26" ht="15.75" customHeight="1">
      <c r="A143" s="79"/>
      <c r="B143" s="78"/>
      <c r="C143" s="64"/>
      <c r="D143" s="78"/>
      <c r="E143" s="64"/>
      <c r="F143" s="78"/>
      <c r="G143" s="78"/>
      <c r="H143" s="64"/>
      <c r="I143" s="64"/>
      <c r="J143" s="64"/>
      <c r="K143" s="64"/>
      <c r="L143" s="64"/>
      <c r="M143" s="64"/>
      <c r="N143" s="64"/>
      <c r="O143" s="64"/>
      <c r="P143" s="64"/>
      <c r="Q143" s="64"/>
      <c r="R143" s="64"/>
      <c r="S143" s="64"/>
      <c r="T143" s="64"/>
      <c r="U143" s="64"/>
      <c r="V143" s="64"/>
      <c r="W143" s="64"/>
      <c r="X143" s="64"/>
      <c r="Y143" s="64"/>
      <c r="Z143" s="64"/>
    </row>
    <row r="144" spans="1:26" ht="15.75" customHeight="1">
      <c r="A144" s="79"/>
      <c r="B144" s="78"/>
      <c r="C144" s="64"/>
      <c r="D144" s="78"/>
      <c r="E144" s="64"/>
      <c r="F144" s="78"/>
      <c r="G144" s="78"/>
      <c r="H144" s="64"/>
      <c r="I144" s="64"/>
      <c r="J144" s="64"/>
      <c r="K144" s="64"/>
      <c r="L144" s="64"/>
      <c r="M144" s="64"/>
      <c r="N144" s="64"/>
      <c r="O144" s="64"/>
      <c r="P144" s="64"/>
      <c r="Q144" s="64"/>
      <c r="R144" s="64"/>
      <c r="S144" s="64"/>
      <c r="T144" s="64"/>
      <c r="U144" s="64"/>
      <c r="V144" s="64"/>
      <c r="W144" s="64"/>
      <c r="X144" s="64"/>
      <c r="Y144" s="64"/>
      <c r="Z144" s="64"/>
    </row>
    <row r="145" spans="1:26" ht="15.75" customHeight="1">
      <c r="A145" s="79"/>
      <c r="B145" s="78"/>
      <c r="C145" s="64"/>
      <c r="D145" s="78"/>
      <c r="E145" s="64"/>
      <c r="F145" s="78"/>
      <c r="G145" s="78"/>
      <c r="H145" s="64"/>
      <c r="I145" s="64"/>
      <c r="J145" s="64"/>
      <c r="K145" s="64"/>
      <c r="L145" s="64"/>
      <c r="M145" s="64"/>
      <c r="N145" s="64"/>
      <c r="O145" s="64"/>
      <c r="P145" s="64"/>
      <c r="Q145" s="64"/>
      <c r="R145" s="64"/>
      <c r="S145" s="64"/>
      <c r="T145" s="64"/>
      <c r="U145" s="64"/>
      <c r="V145" s="64"/>
      <c r="W145" s="64"/>
      <c r="X145" s="64"/>
      <c r="Y145" s="64"/>
      <c r="Z145" s="64"/>
    </row>
    <row r="146" spans="1:26" ht="15.75" customHeight="1">
      <c r="A146" s="79"/>
      <c r="B146" s="78"/>
      <c r="C146" s="64"/>
      <c r="D146" s="78"/>
      <c r="E146" s="64"/>
      <c r="F146" s="78"/>
      <c r="G146" s="78"/>
      <c r="H146" s="64"/>
      <c r="I146" s="64"/>
      <c r="J146" s="64"/>
      <c r="K146" s="64"/>
      <c r="L146" s="64"/>
      <c r="M146" s="64"/>
      <c r="N146" s="64"/>
      <c r="O146" s="64"/>
      <c r="P146" s="64"/>
      <c r="Q146" s="64"/>
      <c r="R146" s="64"/>
      <c r="S146" s="64"/>
      <c r="T146" s="64"/>
      <c r="U146" s="64"/>
      <c r="V146" s="64"/>
      <c r="W146" s="64"/>
      <c r="X146" s="64"/>
      <c r="Y146" s="64"/>
      <c r="Z146" s="64"/>
    </row>
    <row r="147" spans="1:26" ht="15.75" customHeight="1">
      <c r="A147" s="79"/>
      <c r="B147" s="78"/>
      <c r="C147" s="64"/>
      <c r="D147" s="78"/>
      <c r="E147" s="64"/>
      <c r="F147" s="78"/>
      <c r="G147" s="78"/>
      <c r="H147" s="64"/>
      <c r="I147" s="64"/>
      <c r="J147" s="64"/>
      <c r="K147" s="64"/>
      <c r="L147" s="64"/>
      <c r="M147" s="64"/>
      <c r="N147" s="64"/>
      <c r="O147" s="64"/>
      <c r="P147" s="64"/>
      <c r="Q147" s="64"/>
      <c r="R147" s="64"/>
      <c r="S147" s="64"/>
      <c r="T147" s="64"/>
      <c r="U147" s="64"/>
      <c r="V147" s="64"/>
      <c r="W147" s="64"/>
      <c r="X147" s="64"/>
      <c r="Y147" s="64"/>
      <c r="Z147" s="64"/>
    </row>
    <row r="148" spans="1:26" ht="15.75" customHeight="1">
      <c r="A148" s="79"/>
      <c r="B148" s="78"/>
      <c r="C148" s="64"/>
      <c r="D148" s="78"/>
      <c r="E148" s="64"/>
      <c r="F148" s="78"/>
      <c r="G148" s="78"/>
      <c r="H148" s="64"/>
      <c r="I148" s="64"/>
      <c r="J148" s="64"/>
      <c r="K148" s="64"/>
      <c r="L148" s="64"/>
      <c r="M148" s="64"/>
      <c r="N148" s="64"/>
      <c r="O148" s="64"/>
      <c r="P148" s="64"/>
      <c r="Q148" s="64"/>
      <c r="R148" s="64"/>
      <c r="S148" s="64"/>
      <c r="T148" s="64"/>
      <c r="U148" s="64"/>
      <c r="V148" s="64"/>
      <c r="W148" s="64"/>
      <c r="X148" s="64"/>
      <c r="Y148" s="64"/>
      <c r="Z148" s="64"/>
    </row>
    <row r="149" spans="1:26" ht="15.75" customHeight="1">
      <c r="A149" s="79"/>
      <c r="B149" s="78"/>
      <c r="C149" s="64"/>
      <c r="D149" s="78"/>
      <c r="E149" s="64"/>
      <c r="F149" s="78"/>
      <c r="G149" s="78"/>
      <c r="H149" s="64"/>
      <c r="I149" s="64"/>
      <c r="J149" s="64"/>
      <c r="K149" s="64"/>
      <c r="L149" s="64"/>
      <c r="M149" s="64"/>
      <c r="N149" s="64"/>
      <c r="O149" s="64"/>
      <c r="P149" s="64"/>
      <c r="Q149" s="64"/>
      <c r="R149" s="64"/>
      <c r="S149" s="64"/>
      <c r="T149" s="64"/>
      <c r="U149" s="64"/>
      <c r="V149" s="64"/>
      <c r="W149" s="64"/>
      <c r="X149" s="64"/>
      <c r="Y149" s="64"/>
      <c r="Z149" s="64"/>
    </row>
    <row r="150" spans="1:26" ht="15.75" customHeight="1">
      <c r="A150" s="79"/>
      <c r="B150" s="78"/>
      <c r="C150" s="64"/>
      <c r="D150" s="78"/>
      <c r="E150" s="64"/>
      <c r="F150" s="78"/>
      <c r="G150" s="78"/>
      <c r="H150" s="64"/>
      <c r="I150" s="64"/>
      <c r="J150" s="64"/>
      <c r="K150" s="64"/>
      <c r="L150" s="64"/>
      <c r="M150" s="64"/>
      <c r="N150" s="64"/>
      <c r="O150" s="64"/>
      <c r="P150" s="64"/>
      <c r="Q150" s="64"/>
      <c r="R150" s="64"/>
      <c r="S150" s="64"/>
      <c r="T150" s="64"/>
      <c r="U150" s="64"/>
      <c r="V150" s="64"/>
      <c r="W150" s="64"/>
      <c r="X150" s="64"/>
      <c r="Y150" s="64"/>
      <c r="Z150" s="64"/>
    </row>
    <row r="151" spans="1:26" ht="15.75" customHeight="1">
      <c r="A151" s="79"/>
      <c r="B151" s="78"/>
      <c r="C151" s="64"/>
      <c r="D151" s="78"/>
      <c r="E151" s="64"/>
      <c r="F151" s="78"/>
      <c r="G151" s="78"/>
      <c r="H151" s="64"/>
      <c r="I151" s="64"/>
      <c r="J151" s="64"/>
      <c r="K151" s="64"/>
      <c r="L151" s="64"/>
      <c r="M151" s="64"/>
      <c r="N151" s="64"/>
      <c r="O151" s="64"/>
      <c r="P151" s="64"/>
      <c r="Q151" s="64"/>
      <c r="R151" s="64"/>
      <c r="S151" s="64"/>
      <c r="T151" s="64"/>
      <c r="U151" s="64"/>
      <c r="V151" s="64"/>
      <c r="W151" s="64"/>
      <c r="X151" s="64"/>
      <c r="Y151" s="64"/>
      <c r="Z151" s="64"/>
    </row>
    <row r="152" spans="1:26" ht="15.75" customHeight="1">
      <c r="A152" s="79"/>
      <c r="B152" s="78"/>
      <c r="C152" s="64"/>
      <c r="D152" s="78"/>
      <c r="E152" s="64"/>
      <c r="F152" s="78"/>
      <c r="G152" s="78"/>
      <c r="H152" s="64"/>
      <c r="I152" s="64"/>
      <c r="J152" s="64"/>
      <c r="K152" s="64"/>
      <c r="L152" s="64"/>
      <c r="M152" s="64"/>
      <c r="N152" s="64"/>
      <c r="O152" s="64"/>
      <c r="P152" s="64"/>
      <c r="Q152" s="64"/>
      <c r="R152" s="64"/>
      <c r="S152" s="64"/>
      <c r="T152" s="64"/>
      <c r="U152" s="64"/>
      <c r="V152" s="64"/>
      <c r="W152" s="64"/>
      <c r="X152" s="64"/>
      <c r="Y152" s="64"/>
      <c r="Z152" s="64"/>
    </row>
    <row r="153" spans="1:26" ht="15.75" customHeight="1">
      <c r="A153" s="79"/>
      <c r="B153" s="78"/>
      <c r="C153" s="64"/>
      <c r="D153" s="78"/>
      <c r="E153" s="64"/>
      <c r="F153" s="78"/>
      <c r="G153" s="78"/>
      <c r="H153" s="64"/>
      <c r="I153" s="64"/>
      <c r="J153" s="64"/>
      <c r="K153" s="64"/>
      <c r="L153" s="64"/>
      <c r="M153" s="64"/>
      <c r="N153" s="64"/>
      <c r="O153" s="64"/>
      <c r="P153" s="64"/>
      <c r="Q153" s="64"/>
      <c r="R153" s="64"/>
      <c r="S153" s="64"/>
      <c r="T153" s="64"/>
      <c r="U153" s="64"/>
      <c r="V153" s="64"/>
      <c r="W153" s="64"/>
      <c r="X153" s="64"/>
      <c r="Y153" s="64"/>
      <c r="Z153" s="64"/>
    </row>
    <row r="154" spans="1:26" ht="15.75" customHeight="1">
      <c r="A154" s="79"/>
      <c r="B154" s="78"/>
      <c r="C154" s="64"/>
      <c r="D154" s="78"/>
      <c r="E154" s="64"/>
      <c r="F154" s="78"/>
      <c r="G154" s="78"/>
      <c r="H154" s="64"/>
      <c r="I154" s="64"/>
      <c r="J154" s="64"/>
      <c r="K154" s="64"/>
      <c r="L154" s="64"/>
      <c r="M154" s="64"/>
      <c r="N154" s="64"/>
      <c r="O154" s="64"/>
      <c r="P154" s="64"/>
      <c r="Q154" s="64"/>
      <c r="R154" s="64"/>
      <c r="S154" s="64"/>
      <c r="T154" s="64"/>
      <c r="U154" s="64"/>
      <c r="V154" s="64"/>
      <c r="W154" s="64"/>
      <c r="X154" s="64"/>
      <c r="Y154" s="64"/>
      <c r="Z154" s="64"/>
    </row>
    <row r="155" spans="1:26" ht="15.75" customHeight="1">
      <c r="A155" s="79"/>
      <c r="B155" s="78"/>
      <c r="C155" s="64"/>
      <c r="D155" s="78"/>
      <c r="E155" s="64"/>
      <c r="F155" s="78"/>
      <c r="G155" s="78"/>
      <c r="H155" s="64"/>
      <c r="I155" s="64"/>
      <c r="J155" s="64"/>
      <c r="K155" s="64"/>
      <c r="L155" s="64"/>
      <c r="M155" s="64"/>
      <c r="N155" s="64"/>
      <c r="O155" s="64"/>
      <c r="P155" s="64"/>
      <c r="Q155" s="64"/>
      <c r="R155" s="64"/>
      <c r="S155" s="64"/>
      <c r="T155" s="64"/>
      <c r="U155" s="64"/>
      <c r="V155" s="64"/>
      <c r="W155" s="64"/>
      <c r="X155" s="64"/>
      <c r="Y155" s="64"/>
      <c r="Z155" s="64"/>
    </row>
    <row r="156" spans="1:26" ht="15.75" customHeight="1">
      <c r="A156" s="79"/>
      <c r="B156" s="78"/>
      <c r="C156" s="64"/>
      <c r="D156" s="78"/>
      <c r="E156" s="64"/>
      <c r="F156" s="78"/>
      <c r="G156" s="78"/>
      <c r="H156" s="64"/>
      <c r="I156" s="64"/>
      <c r="J156" s="64"/>
      <c r="K156" s="64"/>
      <c r="L156" s="64"/>
      <c r="M156" s="64"/>
      <c r="N156" s="64"/>
      <c r="O156" s="64"/>
      <c r="P156" s="64"/>
      <c r="Q156" s="64"/>
      <c r="R156" s="64"/>
      <c r="S156" s="64"/>
      <c r="T156" s="64"/>
      <c r="U156" s="64"/>
      <c r="V156" s="64"/>
      <c r="W156" s="64"/>
      <c r="X156" s="64"/>
      <c r="Y156" s="64"/>
      <c r="Z156" s="64"/>
    </row>
    <row r="157" spans="1:26" ht="15.75" customHeight="1">
      <c r="A157" s="79"/>
      <c r="B157" s="78"/>
      <c r="C157" s="64"/>
      <c r="D157" s="78"/>
      <c r="E157" s="64"/>
      <c r="F157" s="78"/>
      <c r="G157" s="78"/>
      <c r="H157" s="64"/>
      <c r="I157" s="64"/>
      <c r="J157" s="64"/>
      <c r="K157" s="64"/>
      <c r="L157" s="64"/>
      <c r="M157" s="64"/>
      <c r="N157" s="64"/>
      <c r="O157" s="64"/>
      <c r="P157" s="64"/>
      <c r="Q157" s="64"/>
      <c r="R157" s="64"/>
      <c r="S157" s="64"/>
      <c r="T157" s="64"/>
      <c r="U157" s="64"/>
      <c r="V157" s="64"/>
      <c r="W157" s="64"/>
      <c r="X157" s="64"/>
      <c r="Y157" s="64"/>
      <c r="Z157" s="64"/>
    </row>
    <row r="158" spans="1:26" ht="15.75" customHeight="1">
      <c r="A158" s="79"/>
      <c r="B158" s="78"/>
      <c r="C158" s="64"/>
      <c r="D158" s="78"/>
      <c r="E158" s="64"/>
      <c r="F158" s="78"/>
      <c r="G158" s="78"/>
      <c r="H158" s="64"/>
      <c r="I158" s="64"/>
      <c r="J158" s="64"/>
      <c r="K158" s="64"/>
      <c r="L158" s="64"/>
      <c r="M158" s="64"/>
      <c r="N158" s="64"/>
      <c r="O158" s="64"/>
      <c r="P158" s="64"/>
      <c r="Q158" s="64"/>
      <c r="R158" s="64"/>
      <c r="S158" s="64"/>
      <c r="T158" s="64"/>
      <c r="U158" s="64"/>
      <c r="V158" s="64"/>
      <c r="W158" s="64"/>
      <c r="X158" s="64"/>
      <c r="Y158" s="64"/>
      <c r="Z158" s="64"/>
    </row>
    <row r="159" spans="1:26" ht="15.75" customHeight="1">
      <c r="A159" s="79"/>
      <c r="B159" s="78"/>
      <c r="C159" s="64"/>
      <c r="D159" s="78"/>
      <c r="E159" s="64"/>
      <c r="F159" s="78"/>
      <c r="G159" s="78"/>
      <c r="H159" s="64"/>
      <c r="I159" s="64"/>
      <c r="J159" s="64"/>
      <c r="K159" s="64"/>
      <c r="L159" s="64"/>
      <c r="M159" s="64"/>
      <c r="N159" s="64"/>
      <c r="O159" s="64"/>
      <c r="P159" s="64"/>
      <c r="Q159" s="64"/>
      <c r="R159" s="64"/>
      <c r="S159" s="64"/>
      <c r="T159" s="64"/>
      <c r="U159" s="64"/>
      <c r="V159" s="64"/>
      <c r="W159" s="64"/>
      <c r="X159" s="64"/>
      <c r="Y159" s="64"/>
      <c r="Z159" s="64"/>
    </row>
    <row r="160" spans="1:26" ht="15.75" customHeight="1">
      <c r="A160" s="79"/>
      <c r="B160" s="78"/>
      <c r="C160" s="64"/>
      <c r="D160" s="78"/>
      <c r="E160" s="64"/>
      <c r="F160" s="78"/>
      <c r="G160" s="78"/>
      <c r="H160" s="64"/>
      <c r="I160" s="64"/>
      <c r="J160" s="64"/>
      <c r="K160" s="64"/>
      <c r="L160" s="64"/>
      <c r="M160" s="64"/>
      <c r="N160" s="64"/>
      <c r="O160" s="64"/>
      <c r="P160" s="64"/>
      <c r="Q160" s="64"/>
      <c r="R160" s="64"/>
      <c r="S160" s="64"/>
      <c r="T160" s="64"/>
      <c r="U160" s="64"/>
      <c r="V160" s="64"/>
      <c r="W160" s="64"/>
      <c r="X160" s="64"/>
      <c r="Y160" s="64"/>
      <c r="Z160" s="64"/>
    </row>
    <row r="161" spans="1:26" ht="15.75" customHeight="1">
      <c r="A161" s="79"/>
      <c r="B161" s="78"/>
      <c r="C161" s="64"/>
      <c r="D161" s="78"/>
      <c r="E161" s="64"/>
      <c r="F161" s="78"/>
      <c r="G161" s="78"/>
      <c r="H161" s="64"/>
      <c r="I161" s="64"/>
      <c r="J161" s="64"/>
      <c r="K161" s="64"/>
      <c r="L161" s="64"/>
      <c r="M161" s="64"/>
      <c r="N161" s="64"/>
      <c r="O161" s="64"/>
      <c r="P161" s="64"/>
      <c r="Q161" s="64"/>
      <c r="R161" s="64"/>
      <c r="S161" s="64"/>
      <c r="T161" s="64"/>
      <c r="U161" s="64"/>
      <c r="V161" s="64"/>
      <c r="W161" s="64"/>
      <c r="X161" s="64"/>
      <c r="Y161" s="64"/>
      <c r="Z161" s="64"/>
    </row>
    <row r="162" spans="1:26" ht="15.75" customHeight="1">
      <c r="A162" s="79"/>
      <c r="B162" s="78"/>
      <c r="C162" s="64"/>
      <c r="D162" s="78"/>
      <c r="E162" s="64"/>
      <c r="F162" s="78"/>
      <c r="G162" s="78"/>
      <c r="H162" s="64"/>
      <c r="I162" s="64"/>
      <c r="J162" s="64"/>
      <c r="K162" s="64"/>
      <c r="L162" s="64"/>
      <c r="M162" s="64"/>
      <c r="N162" s="64"/>
      <c r="O162" s="64"/>
      <c r="P162" s="64"/>
      <c r="Q162" s="64"/>
      <c r="R162" s="64"/>
      <c r="S162" s="64"/>
      <c r="T162" s="64"/>
      <c r="U162" s="64"/>
      <c r="V162" s="64"/>
      <c r="W162" s="64"/>
      <c r="X162" s="64"/>
      <c r="Y162" s="64"/>
      <c r="Z162" s="64"/>
    </row>
    <row r="163" spans="1:26" ht="15.75" customHeight="1">
      <c r="A163" s="79"/>
      <c r="B163" s="78"/>
      <c r="C163" s="64"/>
      <c r="D163" s="78"/>
      <c r="E163" s="64"/>
      <c r="F163" s="78"/>
      <c r="G163" s="78"/>
      <c r="H163" s="64"/>
      <c r="I163" s="64"/>
      <c r="J163" s="64"/>
      <c r="K163" s="64"/>
      <c r="L163" s="64"/>
      <c r="M163" s="64"/>
      <c r="N163" s="64"/>
      <c r="O163" s="64"/>
      <c r="P163" s="64"/>
      <c r="Q163" s="64"/>
      <c r="R163" s="64"/>
      <c r="S163" s="64"/>
      <c r="T163" s="64"/>
      <c r="U163" s="64"/>
      <c r="V163" s="64"/>
      <c r="W163" s="64"/>
      <c r="X163" s="64"/>
      <c r="Y163" s="64"/>
      <c r="Z163" s="64"/>
    </row>
    <row r="164" spans="1:26" ht="15.75" customHeight="1">
      <c r="A164" s="79"/>
      <c r="B164" s="78"/>
      <c r="C164" s="64"/>
      <c r="D164" s="78"/>
      <c r="E164" s="64"/>
      <c r="F164" s="78"/>
      <c r="G164" s="78"/>
      <c r="H164" s="64"/>
      <c r="I164" s="64"/>
      <c r="J164" s="64"/>
      <c r="K164" s="64"/>
      <c r="L164" s="64"/>
      <c r="M164" s="64"/>
      <c r="N164" s="64"/>
      <c r="O164" s="64"/>
      <c r="P164" s="64"/>
      <c r="Q164" s="64"/>
      <c r="R164" s="64"/>
      <c r="S164" s="64"/>
      <c r="T164" s="64"/>
      <c r="U164" s="64"/>
      <c r="V164" s="64"/>
      <c r="W164" s="64"/>
      <c r="X164" s="64"/>
      <c r="Y164" s="64"/>
      <c r="Z164" s="64"/>
    </row>
    <row r="165" spans="1:26" ht="15.75" customHeight="1">
      <c r="A165" s="79"/>
      <c r="B165" s="78"/>
      <c r="C165" s="64"/>
      <c r="D165" s="78"/>
      <c r="E165" s="64"/>
      <c r="F165" s="78"/>
      <c r="G165" s="78"/>
      <c r="H165" s="64"/>
      <c r="I165" s="64"/>
      <c r="J165" s="64"/>
      <c r="K165" s="64"/>
      <c r="L165" s="64"/>
      <c r="M165" s="64"/>
      <c r="N165" s="64"/>
      <c r="O165" s="64"/>
      <c r="P165" s="64"/>
      <c r="Q165" s="64"/>
      <c r="R165" s="64"/>
      <c r="S165" s="64"/>
      <c r="T165" s="64"/>
      <c r="U165" s="64"/>
      <c r="V165" s="64"/>
      <c r="W165" s="64"/>
      <c r="X165" s="64"/>
      <c r="Y165" s="64"/>
      <c r="Z165" s="64"/>
    </row>
    <row r="166" spans="1:26" ht="15.75" customHeight="1">
      <c r="A166" s="79"/>
      <c r="B166" s="78"/>
      <c r="C166" s="64"/>
      <c r="D166" s="78"/>
      <c r="E166" s="64"/>
      <c r="F166" s="78"/>
      <c r="G166" s="78"/>
      <c r="H166" s="64"/>
      <c r="I166" s="64"/>
      <c r="J166" s="64"/>
      <c r="K166" s="64"/>
      <c r="L166" s="64"/>
      <c r="M166" s="64"/>
      <c r="N166" s="64"/>
      <c r="O166" s="64"/>
      <c r="P166" s="64"/>
      <c r="Q166" s="64"/>
      <c r="R166" s="64"/>
      <c r="S166" s="64"/>
      <c r="T166" s="64"/>
      <c r="U166" s="64"/>
      <c r="V166" s="64"/>
      <c r="W166" s="64"/>
      <c r="X166" s="64"/>
      <c r="Y166" s="64"/>
      <c r="Z166" s="64"/>
    </row>
    <row r="167" spans="1:26" ht="15.75" customHeight="1">
      <c r="A167" s="79"/>
      <c r="B167" s="78"/>
      <c r="C167" s="64"/>
      <c r="D167" s="78"/>
      <c r="E167" s="64"/>
      <c r="F167" s="78"/>
      <c r="G167" s="78"/>
      <c r="H167" s="64"/>
      <c r="I167" s="64"/>
      <c r="J167" s="64"/>
      <c r="K167" s="64"/>
      <c r="L167" s="64"/>
      <c r="M167" s="64"/>
      <c r="N167" s="64"/>
      <c r="O167" s="64"/>
      <c r="P167" s="64"/>
      <c r="Q167" s="64"/>
      <c r="R167" s="64"/>
      <c r="S167" s="64"/>
      <c r="T167" s="64"/>
      <c r="U167" s="64"/>
      <c r="V167" s="64"/>
      <c r="W167" s="64"/>
      <c r="X167" s="64"/>
      <c r="Y167" s="64"/>
      <c r="Z167" s="64"/>
    </row>
    <row r="168" spans="1:26" ht="15.75" customHeight="1">
      <c r="A168" s="79"/>
      <c r="B168" s="78"/>
      <c r="C168" s="64"/>
      <c r="D168" s="78"/>
      <c r="E168" s="64"/>
      <c r="F168" s="78"/>
      <c r="G168" s="78"/>
      <c r="H168" s="64"/>
      <c r="I168" s="64"/>
      <c r="J168" s="64"/>
      <c r="K168" s="64"/>
      <c r="L168" s="64"/>
      <c r="M168" s="64"/>
      <c r="N168" s="64"/>
      <c r="O168" s="64"/>
      <c r="P168" s="64"/>
      <c r="Q168" s="64"/>
      <c r="R168" s="64"/>
      <c r="S168" s="64"/>
      <c r="T168" s="64"/>
      <c r="U168" s="64"/>
      <c r="V168" s="64"/>
      <c r="W168" s="64"/>
      <c r="X168" s="64"/>
      <c r="Y168" s="64"/>
      <c r="Z168" s="64"/>
    </row>
    <row r="169" spans="1:26" ht="15.75" customHeight="1">
      <c r="A169" s="79"/>
      <c r="B169" s="78"/>
      <c r="C169" s="64"/>
      <c r="D169" s="78"/>
      <c r="E169" s="64"/>
      <c r="F169" s="78"/>
      <c r="G169" s="78"/>
      <c r="H169" s="64"/>
      <c r="I169" s="64"/>
      <c r="J169" s="64"/>
      <c r="K169" s="64"/>
      <c r="L169" s="64"/>
      <c r="M169" s="64"/>
      <c r="N169" s="64"/>
      <c r="O169" s="64"/>
      <c r="P169" s="64"/>
      <c r="Q169" s="64"/>
      <c r="R169" s="64"/>
      <c r="S169" s="64"/>
      <c r="T169" s="64"/>
      <c r="U169" s="64"/>
      <c r="V169" s="64"/>
      <c r="W169" s="64"/>
      <c r="X169" s="64"/>
      <c r="Y169" s="64"/>
      <c r="Z169" s="64"/>
    </row>
    <row r="170" spans="1:26" ht="15.75" customHeight="1">
      <c r="A170" s="79"/>
      <c r="B170" s="78"/>
      <c r="C170" s="64"/>
      <c r="D170" s="78"/>
      <c r="E170" s="64"/>
      <c r="F170" s="78"/>
      <c r="G170" s="78"/>
      <c r="H170" s="64"/>
      <c r="I170" s="64"/>
      <c r="J170" s="64"/>
      <c r="K170" s="64"/>
      <c r="L170" s="64"/>
      <c r="M170" s="64"/>
      <c r="N170" s="64"/>
      <c r="O170" s="64"/>
      <c r="P170" s="64"/>
      <c r="Q170" s="64"/>
      <c r="R170" s="64"/>
      <c r="S170" s="64"/>
      <c r="T170" s="64"/>
      <c r="U170" s="64"/>
      <c r="V170" s="64"/>
      <c r="W170" s="64"/>
      <c r="X170" s="64"/>
      <c r="Y170" s="64"/>
      <c r="Z170" s="64"/>
    </row>
    <row r="171" spans="1:26" ht="15.75" customHeight="1">
      <c r="A171" s="79"/>
      <c r="B171" s="78"/>
      <c r="C171" s="64"/>
      <c r="D171" s="78"/>
      <c r="E171" s="64"/>
      <c r="F171" s="78"/>
      <c r="G171" s="78"/>
      <c r="H171" s="64"/>
      <c r="I171" s="64"/>
      <c r="J171" s="64"/>
      <c r="K171" s="64"/>
      <c r="L171" s="64"/>
      <c r="M171" s="64"/>
      <c r="N171" s="64"/>
      <c r="O171" s="64"/>
      <c r="P171" s="64"/>
      <c r="Q171" s="64"/>
      <c r="R171" s="64"/>
      <c r="S171" s="64"/>
      <c r="T171" s="64"/>
      <c r="U171" s="64"/>
      <c r="V171" s="64"/>
      <c r="W171" s="64"/>
      <c r="X171" s="64"/>
      <c r="Y171" s="64"/>
      <c r="Z171" s="64"/>
    </row>
    <row r="172" spans="1:26" ht="15.75" customHeight="1">
      <c r="A172" s="79"/>
      <c r="B172" s="78"/>
      <c r="C172" s="64"/>
      <c r="D172" s="78"/>
      <c r="E172" s="64"/>
      <c r="F172" s="78"/>
      <c r="G172" s="78"/>
      <c r="H172" s="64"/>
      <c r="I172" s="64"/>
      <c r="J172" s="64"/>
      <c r="K172" s="64"/>
      <c r="L172" s="64"/>
      <c r="M172" s="64"/>
      <c r="N172" s="64"/>
      <c r="O172" s="64"/>
      <c r="P172" s="64"/>
      <c r="Q172" s="64"/>
      <c r="R172" s="64"/>
      <c r="S172" s="64"/>
      <c r="T172" s="64"/>
      <c r="U172" s="64"/>
      <c r="V172" s="64"/>
      <c r="W172" s="64"/>
      <c r="X172" s="64"/>
      <c r="Y172" s="64"/>
      <c r="Z172" s="64"/>
    </row>
    <row r="173" spans="1:26" ht="15.75" customHeight="1">
      <c r="A173" s="79"/>
      <c r="B173" s="78"/>
      <c r="C173" s="64"/>
      <c r="D173" s="78"/>
      <c r="E173" s="64"/>
      <c r="F173" s="78"/>
      <c r="G173" s="78"/>
      <c r="H173" s="64"/>
      <c r="I173" s="64"/>
      <c r="J173" s="64"/>
      <c r="K173" s="64"/>
      <c r="L173" s="64"/>
      <c r="M173" s="64"/>
      <c r="N173" s="64"/>
      <c r="O173" s="64"/>
      <c r="P173" s="64"/>
      <c r="Q173" s="64"/>
      <c r="R173" s="64"/>
      <c r="S173" s="64"/>
      <c r="T173" s="64"/>
      <c r="U173" s="64"/>
      <c r="V173" s="64"/>
      <c r="W173" s="64"/>
      <c r="X173" s="64"/>
      <c r="Y173" s="64"/>
      <c r="Z173" s="64"/>
    </row>
    <row r="174" spans="1:26" ht="15.75" customHeight="1">
      <c r="A174" s="79"/>
      <c r="B174" s="78"/>
      <c r="C174" s="64"/>
      <c r="D174" s="78"/>
      <c r="E174" s="64"/>
      <c r="F174" s="78"/>
      <c r="G174" s="78"/>
      <c r="H174" s="64"/>
      <c r="I174" s="64"/>
      <c r="J174" s="64"/>
      <c r="K174" s="64"/>
      <c r="L174" s="64"/>
      <c r="M174" s="64"/>
      <c r="N174" s="64"/>
      <c r="O174" s="64"/>
      <c r="P174" s="64"/>
      <c r="Q174" s="64"/>
      <c r="R174" s="64"/>
      <c r="S174" s="64"/>
      <c r="T174" s="64"/>
      <c r="U174" s="64"/>
      <c r="V174" s="64"/>
      <c r="W174" s="64"/>
      <c r="X174" s="64"/>
      <c r="Y174" s="64"/>
      <c r="Z174" s="64"/>
    </row>
    <row r="175" spans="1:26" ht="15.75" customHeight="1">
      <c r="A175" s="79"/>
      <c r="B175" s="78"/>
      <c r="C175" s="64"/>
      <c r="D175" s="78"/>
      <c r="E175" s="64"/>
      <c r="F175" s="78"/>
      <c r="G175" s="78"/>
      <c r="H175" s="64"/>
      <c r="I175" s="64"/>
      <c r="J175" s="64"/>
      <c r="K175" s="64"/>
      <c r="L175" s="64"/>
      <c r="M175" s="64"/>
      <c r="N175" s="64"/>
      <c r="O175" s="64"/>
      <c r="P175" s="64"/>
      <c r="Q175" s="64"/>
      <c r="R175" s="64"/>
      <c r="S175" s="64"/>
      <c r="T175" s="64"/>
      <c r="U175" s="64"/>
      <c r="V175" s="64"/>
      <c r="W175" s="64"/>
      <c r="X175" s="64"/>
      <c r="Y175" s="64"/>
      <c r="Z175" s="64"/>
    </row>
    <row r="176" spans="1:26" ht="15.75" customHeight="1">
      <c r="A176" s="79"/>
      <c r="B176" s="78"/>
      <c r="C176" s="64"/>
      <c r="D176" s="78"/>
      <c r="E176" s="64"/>
      <c r="F176" s="78"/>
      <c r="G176" s="78"/>
      <c r="H176" s="64"/>
      <c r="I176" s="64"/>
      <c r="J176" s="64"/>
      <c r="K176" s="64"/>
      <c r="L176" s="64"/>
      <c r="M176" s="64"/>
      <c r="N176" s="64"/>
      <c r="O176" s="64"/>
      <c r="P176" s="64"/>
      <c r="Q176" s="64"/>
      <c r="R176" s="64"/>
      <c r="S176" s="64"/>
      <c r="T176" s="64"/>
      <c r="U176" s="64"/>
      <c r="V176" s="64"/>
      <c r="W176" s="64"/>
      <c r="X176" s="64"/>
      <c r="Y176" s="64"/>
      <c r="Z176" s="64"/>
    </row>
    <row r="177" spans="1:26" ht="15.75" customHeight="1">
      <c r="A177" s="79"/>
      <c r="B177" s="78"/>
      <c r="C177" s="64"/>
      <c r="D177" s="78"/>
      <c r="E177" s="64"/>
      <c r="F177" s="78"/>
      <c r="G177" s="78"/>
      <c r="H177" s="64"/>
      <c r="I177" s="64"/>
      <c r="J177" s="64"/>
      <c r="K177" s="64"/>
      <c r="L177" s="64"/>
      <c r="M177" s="64"/>
      <c r="N177" s="64"/>
      <c r="O177" s="64"/>
      <c r="P177" s="64"/>
      <c r="Q177" s="64"/>
      <c r="R177" s="64"/>
      <c r="S177" s="64"/>
      <c r="T177" s="64"/>
      <c r="U177" s="64"/>
      <c r="V177" s="64"/>
      <c r="W177" s="64"/>
      <c r="X177" s="64"/>
      <c r="Y177" s="64"/>
      <c r="Z177" s="64"/>
    </row>
    <row r="178" spans="1:26" ht="15.75" customHeight="1">
      <c r="A178" s="79"/>
      <c r="B178" s="78"/>
      <c r="C178" s="64"/>
      <c r="D178" s="78"/>
      <c r="E178" s="64"/>
      <c r="F178" s="78"/>
      <c r="G178" s="78"/>
      <c r="H178" s="64"/>
      <c r="I178" s="64"/>
      <c r="J178" s="64"/>
      <c r="K178" s="64"/>
      <c r="L178" s="64"/>
      <c r="M178" s="64"/>
      <c r="N178" s="64"/>
      <c r="O178" s="64"/>
      <c r="P178" s="64"/>
      <c r="Q178" s="64"/>
      <c r="R178" s="64"/>
      <c r="S178" s="64"/>
      <c r="T178" s="64"/>
      <c r="U178" s="64"/>
      <c r="V178" s="64"/>
      <c r="W178" s="64"/>
      <c r="X178" s="64"/>
      <c r="Y178" s="64"/>
      <c r="Z178" s="64"/>
    </row>
    <row r="179" spans="1:26" ht="15.75" customHeight="1">
      <c r="A179" s="79"/>
      <c r="B179" s="78"/>
      <c r="C179" s="64"/>
      <c r="D179" s="78"/>
      <c r="E179" s="64"/>
      <c r="F179" s="78"/>
      <c r="G179" s="78"/>
      <c r="H179" s="64"/>
      <c r="I179" s="64"/>
      <c r="J179" s="64"/>
      <c r="K179" s="64"/>
      <c r="L179" s="64"/>
      <c r="M179" s="64"/>
      <c r="N179" s="64"/>
      <c r="O179" s="64"/>
      <c r="P179" s="64"/>
      <c r="Q179" s="64"/>
      <c r="R179" s="64"/>
      <c r="S179" s="64"/>
      <c r="T179" s="64"/>
      <c r="U179" s="64"/>
      <c r="V179" s="64"/>
      <c r="W179" s="64"/>
      <c r="X179" s="64"/>
      <c r="Y179" s="64"/>
      <c r="Z179" s="64"/>
    </row>
    <row r="180" spans="1:26" ht="15.75" customHeight="1">
      <c r="A180" s="79"/>
      <c r="B180" s="78"/>
      <c r="C180" s="64"/>
      <c r="D180" s="78"/>
      <c r="E180" s="64"/>
      <c r="F180" s="78"/>
      <c r="G180" s="78"/>
      <c r="H180" s="64"/>
      <c r="I180" s="64"/>
      <c r="J180" s="64"/>
      <c r="K180" s="64"/>
      <c r="L180" s="64"/>
      <c r="M180" s="64"/>
      <c r="N180" s="64"/>
      <c r="O180" s="64"/>
      <c r="P180" s="64"/>
      <c r="Q180" s="64"/>
      <c r="R180" s="64"/>
      <c r="S180" s="64"/>
      <c r="T180" s="64"/>
      <c r="U180" s="64"/>
      <c r="V180" s="64"/>
      <c r="W180" s="64"/>
      <c r="X180" s="64"/>
      <c r="Y180" s="64"/>
      <c r="Z180" s="64"/>
    </row>
    <row r="181" spans="1:26" ht="15.75" customHeight="1">
      <c r="A181" s="79"/>
      <c r="B181" s="78"/>
      <c r="C181" s="64"/>
      <c r="D181" s="78"/>
      <c r="E181" s="64"/>
      <c r="F181" s="78"/>
      <c r="G181" s="78"/>
      <c r="H181" s="64"/>
      <c r="I181" s="64"/>
      <c r="J181" s="64"/>
      <c r="K181" s="64"/>
      <c r="L181" s="64"/>
      <c r="M181" s="64"/>
      <c r="N181" s="64"/>
      <c r="O181" s="64"/>
      <c r="P181" s="64"/>
      <c r="Q181" s="64"/>
      <c r="R181" s="64"/>
      <c r="S181" s="64"/>
      <c r="T181" s="64"/>
      <c r="U181" s="64"/>
      <c r="V181" s="64"/>
      <c r="W181" s="64"/>
      <c r="X181" s="64"/>
      <c r="Y181" s="64"/>
      <c r="Z181" s="64"/>
    </row>
    <row r="182" spans="1:26" ht="15.75" customHeight="1">
      <c r="A182" s="79"/>
      <c r="B182" s="78"/>
      <c r="C182" s="64"/>
      <c r="D182" s="78"/>
      <c r="E182" s="64"/>
      <c r="F182" s="78"/>
      <c r="G182" s="78"/>
      <c r="H182" s="64"/>
      <c r="I182" s="64"/>
      <c r="J182" s="64"/>
      <c r="K182" s="64"/>
      <c r="L182" s="64"/>
      <c r="M182" s="64"/>
      <c r="N182" s="64"/>
      <c r="O182" s="64"/>
      <c r="P182" s="64"/>
      <c r="Q182" s="64"/>
      <c r="R182" s="64"/>
      <c r="S182" s="64"/>
      <c r="T182" s="64"/>
      <c r="U182" s="64"/>
      <c r="V182" s="64"/>
      <c r="W182" s="64"/>
      <c r="X182" s="64"/>
      <c r="Y182" s="64"/>
      <c r="Z182" s="64"/>
    </row>
    <row r="183" spans="1:26" ht="15.75" customHeight="1">
      <c r="A183" s="79"/>
      <c r="B183" s="78"/>
      <c r="C183" s="64"/>
      <c r="D183" s="78"/>
      <c r="E183" s="64"/>
      <c r="F183" s="78"/>
      <c r="G183" s="78"/>
      <c r="H183" s="64"/>
      <c r="I183" s="64"/>
      <c r="J183" s="64"/>
      <c r="K183" s="64"/>
      <c r="L183" s="64"/>
      <c r="M183" s="64"/>
      <c r="N183" s="64"/>
      <c r="O183" s="64"/>
      <c r="P183" s="64"/>
      <c r="Q183" s="64"/>
      <c r="R183" s="64"/>
      <c r="S183" s="64"/>
      <c r="T183" s="64"/>
      <c r="U183" s="64"/>
      <c r="V183" s="64"/>
      <c r="W183" s="64"/>
      <c r="X183" s="64"/>
      <c r="Y183" s="64"/>
      <c r="Z183" s="64"/>
    </row>
    <row r="184" spans="1:26" ht="15.75" customHeight="1">
      <c r="A184" s="79"/>
      <c r="B184" s="78"/>
      <c r="C184" s="64"/>
      <c r="D184" s="78"/>
      <c r="E184" s="64"/>
      <c r="F184" s="78"/>
      <c r="G184" s="78"/>
      <c r="H184" s="64"/>
      <c r="I184" s="64"/>
      <c r="J184" s="64"/>
      <c r="K184" s="64"/>
      <c r="L184" s="64"/>
      <c r="M184" s="64"/>
      <c r="N184" s="64"/>
      <c r="O184" s="64"/>
      <c r="P184" s="64"/>
      <c r="Q184" s="64"/>
      <c r="R184" s="64"/>
      <c r="S184" s="64"/>
      <c r="T184" s="64"/>
      <c r="U184" s="64"/>
      <c r="V184" s="64"/>
      <c r="W184" s="64"/>
      <c r="X184" s="64"/>
      <c r="Y184" s="64"/>
      <c r="Z184" s="64"/>
    </row>
    <row r="185" spans="1:26" ht="15.75" customHeight="1">
      <c r="A185" s="79"/>
      <c r="B185" s="78"/>
      <c r="C185" s="64"/>
      <c r="D185" s="78"/>
      <c r="E185" s="64"/>
      <c r="F185" s="78"/>
      <c r="G185" s="78"/>
      <c r="H185" s="64"/>
      <c r="I185" s="64"/>
      <c r="J185" s="64"/>
      <c r="K185" s="64"/>
      <c r="L185" s="64"/>
      <c r="M185" s="64"/>
      <c r="N185" s="64"/>
      <c r="O185" s="64"/>
      <c r="P185" s="64"/>
      <c r="Q185" s="64"/>
      <c r="R185" s="64"/>
      <c r="S185" s="64"/>
      <c r="T185" s="64"/>
      <c r="U185" s="64"/>
      <c r="V185" s="64"/>
      <c r="W185" s="64"/>
      <c r="X185" s="64"/>
      <c r="Y185" s="64"/>
      <c r="Z185" s="64"/>
    </row>
    <row r="186" spans="1:26" ht="15.75" customHeight="1">
      <c r="A186" s="79"/>
      <c r="B186" s="78"/>
      <c r="C186" s="64"/>
      <c r="D186" s="78"/>
      <c r="E186" s="64"/>
      <c r="F186" s="78"/>
      <c r="G186" s="78"/>
      <c r="H186" s="64"/>
      <c r="I186" s="64"/>
      <c r="J186" s="64"/>
      <c r="K186" s="64"/>
      <c r="L186" s="64"/>
      <c r="M186" s="64"/>
      <c r="N186" s="64"/>
      <c r="O186" s="64"/>
      <c r="P186" s="64"/>
      <c r="Q186" s="64"/>
      <c r="R186" s="64"/>
      <c r="S186" s="64"/>
      <c r="T186" s="64"/>
      <c r="U186" s="64"/>
      <c r="V186" s="64"/>
      <c r="W186" s="64"/>
      <c r="X186" s="64"/>
      <c r="Y186" s="64"/>
      <c r="Z186" s="64"/>
    </row>
    <row r="187" spans="1:26" ht="15.75" customHeight="1">
      <c r="A187" s="79"/>
      <c r="B187" s="78"/>
      <c r="C187" s="64"/>
      <c r="D187" s="78"/>
      <c r="E187" s="64"/>
      <c r="F187" s="78"/>
      <c r="G187" s="78"/>
      <c r="H187" s="64"/>
      <c r="I187" s="64"/>
      <c r="J187" s="64"/>
      <c r="K187" s="64"/>
      <c r="L187" s="64"/>
      <c r="M187" s="64"/>
      <c r="N187" s="64"/>
      <c r="O187" s="64"/>
      <c r="P187" s="64"/>
      <c r="Q187" s="64"/>
      <c r="R187" s="64"/>
      <c r="S187" s="64"/>
      <c r="T187" s="64"/>
      <c r="U187" s="64"/>
      <c r="V187" s="64"/>
      <c r="W187" s="64"/>
      <c r="X187" s="64"/>
      <c r="Y187" s="64"/>
      <c r="Z187" s="64"/>
    </row>
    <row r="188" spans="1:26" ht="15.75" customHeight="1">
      <c r="A188" s="79"/>
      <c r="B188" s="78"/>
      <c r="C188" s="64"/>
      <c r="D188" s="78"/>
      <c r="E188" s="64"/>
      <c r="F188" s="78"/>
      <c r="G188" s="78"/>
      <c r="H188" s="64"/>
      <c r="I188" s="64"/>
      <c r="J188" s="64"/>
      <c r="K188" s="64"/>
      <c r="L188" s="64"/>
      <c r="M188" s="64"/>
      <c r="N188" s="64"/>
      <c r="O188" s="64"/>
      <c r="P188" s="64"/>
      <c r="Q188" s="64"/>
      <c r="R188" s="64"/>
      <c r="S188" s="64"/>
      <c r="T188" s="64"/>
      <c r="U188" s="64"/>
      <c r="V188" s="64"/>
      <c r="W188" s="64"/>
      <c r="X188" s="64"/>
      <c r="Y188" s="64"/>
      <c r="Z188" s="64"/>
    </row>
    <row r="189" spans="1:26" ht="15.75" customHeight="1">
      <c r="A189" s="79"/>
      <c r="B189" s="78"/>
      <c r="C189" s="64"/>
      <c r="D189" s="78"/>
      <c r="E189" s="64"/>
      <c r="F189" s="78"/>
      <c r="G189" s="78"/>
      <c r="H189" s="64"/>
      <c r="I189" s="64"/>
      <c r="J189" s="64"/>
      <c r="K189" s="64"/>
      <c r="L189" s="64"/>
      <c r="M189" s="64"/>
      <c r="N189" s="64"/>
      <c r="O189" s="64"/>
      <c r="P189" s="64"/>
      <c r="Q189" s="64"/>
      <c r="R189" s="64"/>
      <c r="S189" s="64"/>
      <c r="T189" s="64"/>
      <c r="U189" s="64"/>
      <c r="V189" s="64"/>
      <c r="W189" s="64"/>
      <c r="X189" s="64"/>
      <c r="Y189" s="64"/>
      <c r="Z189" s="64"/>
    </row>
    <row r="190" spans="1:26" ht="15.75" customHeight="1">
      <c r="A190" s="79"/>
      <c r="B190" s="78"/>
      <c r="C190" s="64"/>
      <c r="D190" s="78"/>
      <c r="E190" s="64"/>
      <c r="F190" s="78"/>
      <c r="G190" s="78"/>
      <c r="H190" s="64"/>
      <c r="I190" s="64"/>
      <c r="J190" s="64"/>
      <c r="K190" s="64"/>
      <c r="L190" s="64"/>
      <c r="M190" s="64"/>
      <c r="N190" s="64"/>
      <c r="O190" s="64"/>
      <c r="P190" s="64"/>
      <c r="Q190" s="64"/>
      <c r="R190" s="64"/>
      <c r="S190" s="64"/>
      <c r="T190" s="64"/>
      <c r="U190" s="64"/>
      <c r="V190" s="64"/>
      <c r="W190" s="64"/>
      <c r="X190" s="64"/>
      <c r="Y190" s="64"/>
      <c r="Z190" s="64"/>
    </row>
    <row r="191" spans="1:26" ht="15.75" customHeight="1">
      <c r="A191" s="79"/>
      <c r="B191" s="78"/>
      <c r="C191" s="64"/>
      <c r="D191" s="78"/>
      <c r="E191" s="64"/>
      <c r="F191" s="78"/>
      <c r="G191" s="78"/>
      <c r="H191" s="64"/>
      <c r="I191" s="64"/>
      <c r="J191" s="64"/>
      <c r="K191" s="64"/>
      <c r="L191" s="64"/>
      <c r="M191" s="64"/>
      <c r="N191" s="64"/>
      <c r="O191" s="64"/>
      <c r="P191" s="64"/>
      <c r="Q191" s="64"/>
      <c r="R191" s="64"/>
      <c r="S191" s="64"/>
      <c r="T191" s="64"/>
      <c r="U191" s="64"/>
      <c r="V191" s="64"/>
      <c r="W191" s="64"/>
      <c r="X191" s="64"/>
      <c r="Y191" s="64"/>
      <c r="Z191" s="64"/>
    </row>
    <row r="192" spans="1:26" ht="15.75" customHeight="1">
      <c r="A192" s="79"/>
      <c r="B192" s="78"/>
      <c r="C192" s="64"/>
      <c r="D192" s="78"/>
      <c r="E192" s="64"/>
      <c r="F192" s="78"/>
      <c r="G192" s="78"/>
      <c r="H192" s="64"/>
      <c r="I192" s="64"/>
      <c r="J192" s="64"/>
      <c r="K192" s="64"/>
      <c r="L192" s="64"/>
      <c r="M192" s="64"/>
      <c r="N192" s="64"/>
      <c r="O192" s="64"/>
      <c r="P192" s="64"/>
      <c r="Q192" s="64"/>
      <c r="R192" s="64"/>
      <c r="S192" s="64"/>
      <c r="T192" s="64"/>
      <c r="U192" s="64"/>
      <c r="V192" s="64"/>
      <c r="W192" s="64"/>
      <c r="X192" s="64"/>
      <c r="Y192" s="64"/>
      <c r="Z192" s="64"/>
    </row>
    <row r="193" spans="1:26" ht="15.75" customHeight="1">
      <c r="A193" s="79"/>
      <c r="B193" s="78"/>
      <c r="C193" s="64"/>
      <c r="D193" s="78"/>
      <c r="E193" s="64"/>
      <c r="F193" s="78"/>
      <c r="G193" s="78"/>
      <c r="H193" s="64"/>
      <c r="I193" s="64"/>
      <c r="J193" s="64"/>
      <c r="K193" s="64"/>
      <c r="L193" s="64"/>
      <c r="M193" s="64"/>
      <c r="N193" s="64"/>
      <c r="O193" s="64"/>
      <c r="P193" s="64"/>
      <c r="Q193" s="64"/>
      <c r="R193" s="64"/>
      <c r="S193" s="64"/>
      <c r="T193" s="64"/>
      <c r="U193" s="64"/>
      <c r="V193" s="64"/>
      <c r="W193" s="64"/>
      <c r="X193" s="64"/>
      <c r="Y193" s="64"/>
      <c r="Z193" s="64"/>
    </row>
    <row r="194" spans="1:26" ht="15.75" customHeight="1">
      <c r="A194" s="79"/>
      <c r="B194" s="78"/>
      <c r="C194" s="64"/>
      <c r="D194" s="78"/>
      <c r="E194" s="64"/>
      <c r="F194" s="78"/>
      <c r="G194" s="78"/>
      <c r="H194" s="64"/>
      <c r="I194" s="64"/>
      <c r="J194" s="64"/>
      <c r="K194" s="64"/>
      <c r="L194" s="64"/>
      <c r="M194" s="64"/>
      <c r="N194" s="64"/>
      <c r="O194" s="64"/>
      <c r="P194" s="64"/>
      <c r="Q194" s="64"/>
      <c r="R194" s="64"/>
      <c r="S194" s="64"/>
      <c r="T194" s="64"/>
      <c r="U194" s="64"/>
      <c r="V194" s="64"/>
      <c r="W194" s="64"/>
      <c r="X194" s="64"/>
      <c r="Y194" s="64"/>
      <c r="Z194" s="64"/>
    </row>
    <row r="195" spans="1:26" ht="15.75" customHeight="1">
      <c r="A195" s="79"/>
      <c r="B195" s="78"/>
      <c r="C195" s="64"/>
      <c r="D195" s="78"/>
      <c r="E195" s="64"/>
      <c r="F195" s="78"/>
      <c r="G195" s="78"/>
      <c r="H195" s="64"/>
      <c r="I195" s="64"/>
      <c r="J195" s="64"/>
      <c r="K195" s="64"/>
      <c r="L195" s="64"/>
      <c r="M195" s="64"/>
      <c r="N195" s="64"/>
      <c r="O195" s="64"/>
      <c r="P195" s="64"/>
      <c r="Q195" s="64"/>
      <c r="R195" s="64"/>
      <c r="S195" s="64"/>
      <c r="T195" s="64"/>
      <c r="U195" s="64"/>
      <c r="V195" s="64"/>
      <c r="W195" s="64"/>
      <c r="X195" s="64"/>
      <c r="Y195" s="64"/>
      <c r="Z195" s="64"/>
    </row>
    <row r="196" spans="1:26" ht="15.75" customHeight="1">
      <c r="A196" s="79"/>
      <c r="B196" s="78"/>
      <c r="C196" s="64"/>
      <c r="D196" s="78"/>
      <c r="E196" s="64"/>
      <c r="F196" s="78"/>
      <c r="G196" s="78"/>
      <c r="H196" s="64"/>
      <c r="I196" s="64"/>
      <c r="J196" s="64"/>
      <c r="K196" s="64"/>
      <c r="L196" s="64"/>
      <c r="M196" s="64"/>
      <c r="N196" s="64"/>
      <c r="O196" s="64"/>
      <c r="P196" s="64"/>
      <c r="Q196" s="64"/>
      <c r="R196" s="64"/>
      <c r="S196" s="64"/>
      <c r="T196" s="64"/>
      <c r="U196" s="64"/>
      <c r="V196" s="64"/>
      <c r="W196" s="64"/>
      <c r="X196" s="64"/>
      <c r="Y196" s="64"/>
      <c r="Z196" s="64"/>
    </row>
    <row r="197" spans="1:26" ht="15.75" customHeight="1">
      <c r="A197" s="79"/>
      <c r="B197" s="78"/>
      <c r="C197" s="64"/>
      <c r="D197" s="78"/>
      <c r="E197" s="64"/>
      <c r="F197" s="78"/>
      <c r="G197" s="78"/>
      <c r="H197" s="64"/>
      <c r="I197" s="64"/>
      <c r="J197" s="64"/>
      <c r="K197" s="64"/>
      <c r="L197" s="64"/>
      <c r="M197" s="64"/>
      <c r="N197" s="64"/>
      <c r="O197" s="64"/>
      <c r="P197" s="64"/>
      <c r="Q197" s="64"/>
      <c r="R197" s="64"/>
      <c r="S197" s="64"/>
      <c r="T197" s="64"/>
      <c r="U197" s="64"/>
      <c r="V197" s="64"/>
      <c r="W197" s="64"/>
      <c r="X197" s="64"/>
      <c r="Y197" s="64"/>
      <c r="Z197" s="64"/>
    </row>
    <row r="198" spans="1:26" ht="15.75" customHeight="1">
      <c r="A198" s="79"/>
      <c r="B198" s="78"/>
      <c r="C198" s="64"/>
      <c r="D198" s="78"/>
      <c r="E198" s="64"/>
      <c r="F198" s="78"/>
      <c r="G198" s="78"/>
      <c r="H198" s="64"/>
      <c r="I198" s="64"/>
      <c r="J198" s="64"/>
      <c r="K198" s="64"/>
      <c r="L198" s="64"/>
      <c r="M198" s="64"/>
      <c r="N198" s="64"/>
      <c r="O198" s="64"/>
      <c r="P198" s="64"/>
      <c r="Q198" s="64"/>
      <c r="R198" s="64"/>
      <c r="S198" s="64"/>
      <c r="T198" s="64"/>
      <c r="U198" s="64"/>
      <c r="V198" s="64"/>
      <c r="W198" s="64"/>
      <c r="X198" s="64"/>
      <c r="Y198" s="64"/>
      <c r="Z198" s="64"/>
    </row>
    <row r="199" spans="1:26" ht="15.75" customHeight="1">
      <c r="A199" s="79"/>
      <c r="B199" s="78"/>
      <c r="C199" s="64"/>
      <c r="D199" s="78"/>
      <c r="E199" s="64"/>
      <c r="F199" s="78"/>
      <c r="G199" s="78"/>
      <c r="H199" s="64"/>
      <c r="I199" s="64"/>
      <c r="J199" s="64"/>
      <c r="K199" s="64"/>
      <c r="L199" s="64"/>
      <c r="M199" s="64"/>
      <c r="N199" s="64"/>
      <c r="O199" s="64"/>
      <c r="P199" s="64"/>
      <c r="Q199" s="64"/>
      <c r="R199" s="64"/>
      <c r="S199" s="64"/>
      <c r="T199" s="64"/>
      <c r="U199" s="64"/>
      <c r="V199" s="64"/>
      <c r="W199" s="64"/>
      <c r="X199" s="64"/>
      <c r="Y199" s="64"/>
      <c r="Z199" s="64"/>
    </row>
    <row r="200" spans="1:26" ht="15.75" customHeight="1">
      <c r="A200" s="79"/>
      <c r="B200" s="78"/>
      <c r="C200" s="64"/>
      <c r="D200" s="78"/>
      <c r="E200" s="64"/>
      <c r="F200" s="78"/>
      <c r="G200" s="78"/>
      <c r="H200" s="64"/>
      <c r="I200" s="64"/>
      <c r="J200" s="64"/>
      <c r="K200" s="64"/>
      <c r="L200" s="64"/>
      <c r="M200" s="64"/>
      <c r="N200" s="64"/>
      <c r="O200" s="64"/>
      <c r="P200" s="64"/>
      <c r="Q200" s="64"/>
      <c r="R200" s="64"/>
      <c r="S200" s="64"/>
      <c r="T200" s="64"/>
      <c r="U200" s="64"/>
      <c r="V200" s="64"/>
      <c r="W200" s="64"/>
      <c r="X200" s="64"/>
      <c r="Y200" s="64"/>
      <c r="Z200" s="64"/>
    </row>
    <row r="201" spans="1:26" ht="15.75" customHeight="1">
      <c r="A201" s="79"/>
      <c r="B201" s="78"/>
      <c r="C201" s="64"/>
      <c r="D201" s="78"/>
      <c r="E201" s="64"/>
      <c r="F201" s="78"/>
      <c r="G201" s="78"/>
      <c r="H201" s="64"/>
      <c r="I201" s="64"/>
      <c r="J201" s="64"/>
      <c r="K201" s="64"/>
      <c r="L201" s="64"/>
      <c r="M201" s="64"/>
      <c r="N201" s="64"/>
      <c r="O201" s="64"/>
      <c r="P201" s="64"/>
      <c r="Q201" s="64"/>
      <c r="R201" s="64"/>
      <c r="S201" s="64"/>
      <c r="T201" s="64"/>
      <c r="U201" s="64"/>
      <c r="V201" s="64"/>
      <c r="W201" s="64"/>
      <c r="X201" s="64"/>
      <c r="Y201" s="64"/>
      <c r="Z201" s="64"/>
    </row>
    <row r="202" spans="1:26" ht="15.75" customHeight="1">
      <c r="A202" s="79"/>
      <c r="B202" s="78"/>
      <c r="C202" s="64"/>
      <c r="D202" s="78"/>
      <c r="E202" s="64"/>
      <c r="F202" s="78"/>
      <c r="G202" s="78"/>
      <c r="H202" s="64"/>
      <c r="I202" s="64"/>
      <c r="J202" s="64"/>
      <c r="K202" s="64"/>
      <c r="L202" s="64"/>
      <c r="M202" s="64"/>
      <c r="N202" s="64"/>
      <c r="O202" s="64"/>
      <c r="P202" s="64"/>
      <c r="Q202" s="64"/>
      <c r="R202" s="64"/>
      <c r="S202" s="64"/>
      <c r="T202" s="64"/>
      <c r="U202" s="64"/>
      <c r="V202" s="64"/>
      <c r="W202" s="64"/>
      <c r="X202" s="64"/>
      <c r="Y202" s="64"/>
      <c r="Z202" s="64"/>
    </row>
    <row r="203" spans="1:26" ht="15.75" customHeight="1">
      <c r="A203" s="79"/>
      <c r="B203" s="78"/>
      <c r="C203" s="64"/>
      <c r="D203" s="78"/>
      <c r="E203" s="64"/>
      <c r="F203" s="78"/>
      <c r="G203" s="78"/>
      <c r="H203" s="64"/>
      <c r="I203" s="64"/>
      <c r="J203" s="64"/>
      <c r="K203" s="64"/>
      <c r="L203" s="64"/>
      <c r="M203" s="64"/>
      <c r="N203" s="64"/>
      <c r="O203" s="64"/>
      <c r="P203" s="64"/>
      <c r="Q203" s="64"/>
      <c r="R203" s="64"/>
      <c r="S203" s="64"/>
      <c r="T203" s="64"/>
      <c r="U203" s="64"/>
      <c r="V203" s="64"/>
      <c r="W203" s="64"/>
      <c r="X203" s="64"/>
      <c r="Y203" s="64"/>
      <c r="Z203" s="64"/>
    </row>
    <row r="204" spans="1:26" ht="15.75" customHeight="1">
      <c r="A204" s="79"/>
      <c r="B204" s="78"/>
      <c r="C204" s="64"/>
      <c r="D204" s="78"/>
      <c r="E204" s="64"/>
      <c r="F204" s="78"/>
      <c r="G204" s="78"/>
      <c r="H204" s="64"/>
      <c r="I204" s="64"/>
      <c r="J204" s="64"/>
      <c r="K204" s="64"/>
      <c r="L204" s="64"/>
      <c r="M204" s="64"/>
      <c r="N204" s="64"/>
      <c r="O204" s="64"/>
      <c r="P204" s="64"/>
      <c r="Q204" s="64"/>
      <c r="R204" s="64"/>
      <c r="S204" s="64"/>
      <c r="T204" s="64"/>
      <c r="U204" s="64"/>
      <c r="V204" s="64"/>
      <c r="W204" s="64"/>
      <c r="X204" s="64"/>
      <c r="Y204" s="64"/>
      <c r="Z204" s="64"/>
    </row>
    <row r="205" spans="1:26" ht="15.75" customHeight="1">
      <c r="A205" s="79"/>
      <c r="B205" s="78"/>
      <c r="C205" s="64"/>
      <c r="D205" s="78"/>
      <c r="E205" s="64"/>
      <c r="F205" s="78"/>
      <c r="G205" s="78"/>
      <c r="H205" s="64"/>
      <c r="I205" s="64"/>
      <c r="J205" s="64"/>
      <c r="K205" s="64"/>
      <c r="L205" s="64"/>
      <c r="M205" s="64"/>
      <c r="N205" s="64"/>
      <c r="O205" s="64"/>
      <c r="P205" s="64"/>
      <c r="Q205" s="64"/>
      <c r="R205" s="64"/>
      <c r="S205" s="64"/>
      <c r="T205" s="64"/>
      <c r="U205" s="64"/>
      <c r="V205" s="64"/>
      <c r="W205" s="64"/>
      <c r="X205" s="64"/>
      <c r="Y205" s="64"/>
      <c r="Z205" s="64"/>
    </row>
    <row r="206" spans="1:26" ht="15.75" customHeight="1">
      <c r="A206" s="79"/>
      <c r="B206" s="78"/>
      <c r="C206" s="64"/>
      <c r="D206" s="78"/>
      <c r="E206" s="64"/>
      <c r="F206" s="78"/>
      <c r="G206" s="78"/>
      <c r="H206" s="64"/>
      <c r="I206" s="64"/>
      <c r="J206" s="64"/>
      <c r="K206" s="64"/>
      <c r="L206" s="64"/>
      <c r="M206" s="64"/>
      <c r="N206" s="64"/>
      <c r="O206" s="64"/>
      <c r="P206" s="64"/>
      <c r="Q206" s="64"/>
      <c r="R206" s="64"/>
      <c r="S206" s="64"/>
      <c r="T206" s="64"/>
      <c r="U206" s="64"/>
      <c r="V206" s="64"/>
      <c r="W206" s="64"/>
      <c r="X206" s="64"/>
      <c r="Y206" s="64"/>
      <c r="Z206" s="64"/>
    </row>
    <row r="207" spans="1:26" ht="15.75" customHeight="1">
      <c r="A207" s="79"/>
      <c r="B207" s="78"/>
      <c r="C207" s="64"/>
      <c r="D207" s="78"/>
      <c r="E207" s="64"/>
      <c r="F207" s="78"/>
      <c r="G207" s="78"/>
      <c r="H207" s="64"/>
      <c r="I207" s="64"/>
      <c r="J207" s="64"/>
      <c r="K207" s="64"/>
      <c r="L207" s="64"/>
      <c r="M207" s="64"/>
      <c r="N207" s="64"/>
      <c r="O207" s="64"/>
      <c r="P207" s="64"/>
      <c r="Q207" s="64"/>
      <c r="R207" s="64"/>
      <c r="S207" s="64"/>
      <c r="T207" s="64"/>
      <c r="U207" s="64"/>
      <c r="V207" s="64"/>
      <c r="W207" s="64"/>
      <c r="X207" s="64"/>
      <c r="Y207" s="64"/>
      <c r="Z207" s="64"/>
    </row>
    <row r="208" spans="1:26" ht="15.75" customHeight="1">
      <c r="A208" s="79"/>
      <c r="B208" s="78"/>
      <c r="C208" s="64"/>
      <c r="D208" s="78"/>
      <c r="E208" s="64"/>
      <c r="F208" s="78"/>
      <c r="G208" s="78"/>
      <c r="H208" s="64"/>
      <c r="I208" s="64"/>
      <c r="J208" s="64"/>
      <c r="K208" s="64"/>
      <c r="L208" s="64"/>
      <c r="M208" s="64"/>
      <c r="N208" s="64"/>
      <c r="O208" s="64"/>
      <c r="P208" s="64"/>
      <c r="Q208" s="64"/>
      <c r="R208" s="64"/>
      <c r="S208" s="64"/>
      <c r="T208" s="64"/>
      <c r="U208" s="64"/>
      <c r="V208" s="64"/>
      <c r="W208" s="64"/>
      <c r="X208" s="64"/>
      <c r="Y208" s="64"/>
      <c r="Z208" s="64"/>
    </row>
    <row r="209" spans="1:26" ht="15.75" customHeight="1">
      <c r="A209" s="79"/>
      <c r="B209" s="78"/>
      <c r="C209" s="64"/>
      <c r="D209" s="78"/>
      <c r="E209" s="64"/>
      <c r="F209" s="78"/>
      <c r="G209" s="78"/>
      <c r="H209" s="64"/>
      <c r="I209" s="64"/>
      <c r="J209" s="64"/>
      <c r="K209" s="64"/>
      <c r="L209" s="64"/>
      <c r="M209" s="64"/>
      <c r="N209" s="64"/>
      <c r="O209" s="64"/>
      <c r="P209" s="64"/>
      <c r="Q209" s="64"/>
      <c r="R209" s="64"/>
      <c r="S209" s="64"/>
      <c r="T209" s="64"/>
      <c r="U209" s="64"/>
      <c r="V209" s="64"/>
      <c r="W209" s="64"/>
      <c r="X209" s="64"/>
      <c r="Y209" s="64"/>
      <c r="Z209" s="64"/>
    </row>
    <row r="210" spans="1:26" ht="15.75" customHeight="1">
      <c r="A210" s="79"/>
      <c r="B210" s="78"/>
      <c r="C210" s="64"/>
      <c r="D210" s="78"/>
      <c r="E210" s="64"/>
      <c r="F210" s="78"/>
      <c r="G210" s="78"/>
      <c r="H210" s="64"/>
      <c r="I210" s="64"/>
      <c r="J210" s="64"/>
      <c r="K210" s="64"/>
      <c r="L210" s="64"/>
      <c r="M210" s="64"/>
      <c r="N210" s="64"/>
      <c r="O210" s="64"/>
      <c r="P210" s="64"/>
      <c r="Q210" s="64"/>
      <c r="R210" s="64"/>
      <c r="S210" s="64"/>
      <c r="T210" s="64"/>
      <c r="U210" s="64"/>
      <c r="V210" s="64"/>
      <c r="W210" s="64"/>
      <c r="X210" s="64"/>
      <c r="Y210" s="64"/>
      <c r="Z210" s="64"/>
    </row>
    <row r="211" spans="1:26" ht="15.75" customHeight="1">
      <c r="A211" s="79"/>
      <c r="B211" s="78"/>
      <c r="C211" s="64"/>
      <c r="D211" s="78"/>
      <c r="E211" s="64"/>
      <c r="F211" s="78"/>
      <c r="G211" s="78"/>
      <c r="H211" s="64"/>
      <c r="I211" s="64"/>
      <c r="J211" s="64"/>
      <c r="K211" s="64"/>
      <c r="L211" s="64"/>
      <c r="M211" s="64"/>
      <c r="N211" s="64"/>
      <c r="O211" s="64"/>
      <c r="P211" s="64"/>
      <c r="Q211" s="64"/>
      <c r="R211" s="64"/>
      <c r="S211" s="64"/>
      <c r="T211" s="64"/>
      <c r="U211" s="64"/>
      <c r="V211" s="64"/>
      <c r="W211" s="64"/>
      <c r="X211" s="64"/>
      <c r="Y211" s="64"/>
      <c r="Z211" s="64"/>
    </row>
    <row r="212" spans="1:26" ht="15.75" customHeight="1">
      <c r="A212" s="79"/>
      <c r="B212" s="78"/>
      <c r="C212" s="64"/>
      <c r="D212" s="78"/>
      <c r="E212" s="64"/>
      <c r="F212" s="78"/>
      <c r="G212" s="78"/>
      <c r="H212" s="64"/>
      <c r="I212" s="64"/>
      <c r="J212" s="64"/>
      <c r="K212" s="64"/>
      <c r="L212" s="64"/>
      <c r="M212" s="64"/>
      <c r="N212" s="64"/>
      <c r="O212" s="64"/>
      <c r="P212" s="64"/>
      <c r="Q212" s="64"/>
      <c r="R212" s="64"/>
      <c r="S212" s="64"/>
      <c r="T212" s="64"/>
      <c r="U212" s="64"/>
      <c r="V212" s="64"/>
      <c r="W212" s="64"/>
      <c r="X212" s="64"/>
      <c r="Y212" s="64"/>
      <c r="Z212" s="64"/>
    </row>
    <row r="213" spans="1:26" ht="15.75" customHeight="1">
      <c r="A213" s="79"/>
      <c r="B213" s="78"/>
      <c r="C213" s="64"/>
      <c r="D213" s="78"/>
      <c r="E213" s="64"/>
      <c r="F213" s="78"/>
      <c r="G213" s="78"/>
      <c r="H213" s="64"/>
      <c r="I213" s="64"/>
      <c r="J213" s="64"/>
      <c r="K213" s="64"/>
      <c r="L213" s="64"/>
      <c r="M213" s="64"/>
      <c r="N213" s="64"/>
      <c r="O213" s="64"/>
      <c r="P213" s="64"/>
      <c r="Q213" s="64"/>
      <c r="R213" s="64"/>
      <c r="S213" s="64"/>
      <c r="T213" s="64"/>
      <c r="U213" s="64"/>
      <c r="V213" s="64"/>
      <c r="W213" s="64"/>
      <c r="X213" s="64"/>
      <c r="Y213" s="64"/>
      <c r="Z213" s="64"/>
    </row>
    <row r="214" spans="1:26" ht="15.75" customHeight="1">
      <c r="A214" s="79"/>
      <c r="B214" s="78"/>
      <c r="C214" s="64"/>
      <c r="D214" s="78"/>
      <c r="E214" s="64"/>
      <c r="F214" s="78"/>
      <c r="G214" s="78"/>
      <c r="H214" s="64"/>
      <c r="I214" s="64"/>
      <c r="J214" s="64"/>
      <c r="K214" s="64"/>
      <c r="L214" s="64"/>
      <c r="M214" s="64"/>
      <c r="N214" s="64"/>
      <c r="O214" s="64"/>
      <c r="P214" s="64"/>
      <c r="Q214" s="64"/>
      <c r="R214" s="64"/>
      <c r="S214" s="64"/>
      <c r="T214" s="64"/>
      <c r="U214" s="64"/>
      <c r="V214" s="64"/>
      <c r="W214" s="64"/>
      <c r="X214" s="64"/>
      <c r="Y214" s="64"/>
      <c r="Z214" s="64"/>
    </row>
    <row r="215" spans="1:26" ht="15.75" customHeight="1">
      <c r="A215" s="79"/>
      <c r="B215" s="78"/>
      <c r="C215" s="64"/>
      <c r="D215" s="78"/>
      <c r="E215" s="64"/>
      <c r="F215" s="78"/>
      <c r="G215" s="78"/>
      <c r="H215" s="64"/>
      <c r="I215" s="64"/>
      <c r="J215" s="64"/>
      <c r="K215" s="64"/>
      <c r="L215" s="64"/>
      <c r="M215" s="64"/>
      <c r="N215" s="64"/>
      <c r="O215" s="64"/>
      <c r="P215" s="64"/>
      <c r="Q215" s="64"/>
      <c r="R215" s="64"/>
      <c r="S215" s="64"/>
      <c r="T215" s="64"/>
      <c r="U215" s="64"/>
      <c r="V215" s="64"/>
      <c r="W215" s="64"/>
      <c r="X215" s="64"/>
      <c r="Y215" s="64"/>
      <c r="Z215" s="64"/>
    </row>
    <row r="216" spans="1:26" ht="15.75" customHeight="1">
      <c r="A216" s="79"/>
      <c r="B216" s="78"/>
      <c r="C216" s="64"/>
      <c r="D216" s="78"/>
      <c r="E216" s="64"/>
      <c r="F216" s="78"/>
      <c r="G216" s="78"/>
      <c r="H216" s="64"/>
      <c r="I216" s="64"/>
      <c r="J216" s="64"/>
      <c r="K216" s="64"/>
      <c r="L216" s="64"/>
      <c r="M216" s="64"/>
      <c r="N216" s="64"/>
      <c r="O216" s="64"/>
      <c r="P216" s="64"/>
      <c r="Q216" s="64"/>
      <c r="R216" s="64"/>
      <c r="S216" s="64"/>
      <c r="T216" s="64"/>
      <c r="U216" s="64"/>
      <c r="V216" s="64"/>
      <c r="W216" s="64"/>
      <c r="X216" s="64"/>
      <c r="Y216" s="64"/>
      <c r="Z216" s="64"/>
    </row>
    <row r="217" spans="1:26" ht="15.75" customHeight="1">
      <c r="A217" s="79"/>
      <c r="B217" s="78"/>
      <c r="C217" s="64"/>
      <c r="D217" s="78"/>
      <c r="E217" s="64"/>
      <c r="F217" s="78"/>
      <c r="G217" s="78"/>
      <c r="H217" s="64"/>
      <c r="I217" s="64"/>
      <c r="J217" s="64"/>
      <c r="K217" s="64"/>
      <c r="L217" s="64"/>
      <c r="M217" s="64"/>
      <c r="N217" s="64"/>
      <c r="O217" s="64"/>
      <c r="P217" s="64"/>
      <c r="Q217" s="64"/>
      <c r="R217" s="64"/>
      <c r="S217" s="64"/>
      <c r="T217" s="64"/>
      <c r="U217" s="64"/>
      <c r="V217" s="64"/>
      <c r="W217" s="64"/>
      <c r="X217" s="64"/>
      <c r="Y217" s="64"/>
      <c r="Z217" s="64"/>
    </row>
    <row r="218" spans="1:26" ht="15.75" customHeight="1">
      <c r="A218" s="79"/>
      <c r="B218" s="78"/>
      <c r="C218" s="64"/>
      <c r="D218" s="78"/>
      <c r="E218" s="64"/>
      <c r="F218" s="78"/>
      <c r="G218" s="78"/>
      <c r="H218" s="64"/>
      <c r="I218" s="64"/>
      <c r="J218" s="64"/>
      <c r="K218" s="64"/>
      <c r="L218" s="64"/>
      <c r="M218" s="64"/>
      <c r="N218" s="64"/>
      <c r="O218" s="64"/>
      <c r="P218" s="64"/>
      <c r="Q218" s="64"/>
      <c r="R218" s="64"/>
      <c r="S218" s="64"/>
      <c r="T218" s="64"/>
      <c r="U218" s="64"/>
      <c r="V218" s="64"/>
      <c r="W218" s="64"/>
      <c r="X218" s="64"/>
      <c r="Y218" s="64"/>
      <c r="Z218" s="64"/>
    </row>
    <row r="219" spans="1:26" ht="15.75" customHeight="1">
      <c r="A219" s="79"/>
      <c r="B219" s="78"/>
      <c r="C219" s="64"/>
      <c r="D219" s="78"/>
      <c r="E219" s="64"/>
      <c r="F219" s="78"/>
      <c r="G219" s="78"/>
      <c r="H219" s="64"/>
      <c r="I219" s="64"/>
      <c r="J219" s="64"/>
      <c r="K219" s="64"/>
      <c r="L219" s="64"/>
      <c r="M219" s="64"/>
      <c r="N219" s="64"/>
      <c r="O219" s="64"/>
      <c r="P219" s="64"/>
      <c r="Q219" s="64"/>
      <c r="R219" s="64"/>
      <c r="S219" s="64"/>
      <c r="T219" s="64"/>
      <c r="U219" s="64"/>
      <c r="V219" s="64"/>
      <c r="W219" s="64"/>
      <c r="X219" s="64"/>
      <c r="Y219" s="64"/>
      <c r="Z219" s="64"/>
    </row>
    <row r="220" spans="1:26" ht="15.75" customHeight="1">
      <c r="A220" s="79"/>
      <c r="B220" s="78"/>
      <c r="C220" s="64"/>
      <c r="D220" s="78"/>
      <c r="E220" s="64"/>
      <c r="F220" s="78"/>
      <c r="G220" s="78"/>
      <c r="H220" s="64"/>
      <c r="I220" s="64"/>
      <c r="J220" s="64"/>
      <c r="K220" s="64"/>
      <c r="L220" s="64"/>
      <c r="M220" s="64"/>
      <c r="N220" s="64"/>
      <c r="O220" s="64"/>
      <c r="P220" s="64"/>
      <c r="Q220" s="64"/>
      <c r="R220" s="64"/>
      <c r="S220" s="64"/>
      <c r="T220" s="64"/>
      <c r="U220" s="64"/>
      <c r="V220" s="64"/>
      <c r="W220" s="64"/>
      <c r="X220" s="64"/>
      <c r="Y220" s="64"/>
      <c r="Z220" s="64"/>
    </row>
    <row r="221" spans="1:26" ht="15.75" customHeight="1">
      <c r="A221" s="79"/>
      <c r="B221" s="78"/>
      <c r="C221" s="64"/>
      <c r="D221" s="78"/>
      <c r="E221" s="64"/>
      <c r="F221" s="78"/>
      <c r="G221" s="78"/>
      <c r="H221" s="64"/>
      <c r="I221" s="64"/>
      <c r="J221" s="64"/>
      <c r="K221" s="64"/>
      <c r="L221" s="64"/>
      <c r="M221" s="64"/>
      <c r="N221" s="64"/>
      <c r="O221" s="64"/>
      <c r="P221" s="64"/>
      <c r="Q221" s="64"/>
      <c r="R221" s="64"/>
      <c r="S221" s="64"/>
      <c r="T221" s="64"/>
      <c r="U221" s="64"/>
      <c r="V221" s="64"/>
      <c r="W221" s="64"/>
      <c r="X221" s="64"/>
      <c r="Y221" s="64"/>
      <c r="Z221" s="64"/>
    </row>
    <row r="222" spans="1:26" ht="15.75" customHeight="1">
      <c r="A222" s="79"/>
      <c r="B222" s="78"/>
      <c r="C222" s="64"/>
      <c r="D222" s="78"/>
      <c r="E222" s="64"/>
      <c r="F222" s="78"/>
      <c r="G222" s="78"/>
      <c r="H222" s="64"/>
      <c r="I222" s="64"/>
      <c r="J222" s="64"/>
      <c r="K222" s="64"/>
      <c r="L222" s="64"/>
      <c r="M222" s="64"/>
      <c r="N222" s="64"/>
      <c r="O222" s="64"/>
      <c r="P222" s="64"/>
      <c r="Q222" s="64"/>
      <c r="R222" s="64"/>
      <c r="S222" s="64"/>
      <c r="T222" s="64"/>
      <c r="U222" s="64"/>
      <c r="V222" s="64"/>
      <c r="W222" s="64"/>
      <c r="X222" s="64"/>
      <c r="Y222" s="64"/>
      <c r="Z222" s="64"/>
    </row>
    <row r="223" spans="1:26" ht="15.75" customHeight="1">
      <c r="A223" s="79"/>
      <c r="B223" s="78"/>
      <c r="C223" s="64"/>
      <c r="D223" s="78"/>
      <c r="E223" s="64"/>
      <c r="F223" s="78"/>
      <c r="G223" s="78"/>
      <c r="H223" s="64"/>
      <c r="I223" s="64"/>
      <c r="J223" s="64"/>
      <c r="K223" s="64"/>
      <c r="L223" s="64"/>
      <c r="M223" s="64"/>
      <c r="N223" s="64"/>
      <c r="O223" s="64"/>
      <c r="P223" s="64"/>
      <c r="Q223" s="64"/>
      <c r="R223" s="64"/>
      <c r="S223" s="64"/>
      <c r="T223" s="64"/>
      <c r="U223" s="64"/>
      <c r="V223" s="64"/>
      <c r="W223" s="64"/>
      <c r="X223" s="64"/>
      <c r="Y223" s="64"/>
      <c r="Z223" s="64"/>
    </row>
    <row r="224" spans="1:26" ht="15.75" customHeight="1">
      <c r="A224" s="79"/>
      <c r="B224" s="78"/>
      <c r="C224" s="64"/>
      <c r="D224" s="78"/>
      <c r="E224" s="64"/>
      <c r="F224" s="78"/>
      <c r="G224" s="78"/>
      <c r="H224" s="64"/>
      <c r="I224" s="64"/>
      <c r="J224" s="64"/>
      <c r="K224" s="64"/>
      <c r="L224" s="64"/>
      <c r="M224" s="64"/>
      <c r="N224" s="64"/>
      <c r="O224" s="64"/>
      <c r="P224" s="64"/>
      <c r="Q224" s="64"/>
      <c r="R224" s="64"/>
      <c r="S224" s="64"/>
      <c r="T224" s="64"/>
      <c r="U224" s="64"/>
      <c r="V224" s="64"/>
      <c r="W224" s="64"/>
      <c r="X224" s="64"/>
      <c r="Y224" s="64"/>
      <c r="Z224" s="64"/>
    </row>
    <row r="225" spans="1:26" ht="15.75" customHeight="1">
      <c r="A225" s="79"/>
      <c r="B225" s="78"/>
      <c r="C225" s="64"/>
      <c r="D225" s="78"/>
      <c r="E225" s="64"/>
      <c r="F225" s="78"/>
      <c r="G225" s="78"/>
      <c r="H225" s="64"/>
      <c r="I225" s="64"/>
      <c r="J225" s="64"/>
      <c r="K225" s="64"/>
      <c r="L225" s="64"/>
      <c r="M225" s="64"/>
      <c r="N225" s="64"/>
      <c r="O225" s="64"/>
      <c r="P225" s="64"/>
      <c r="Q225" s="64"/>
      <c r="R225" s="64"/>
      <c r="S225" s="64"/>
      <c r="T225" s="64"/>
      <c r="U225" s="64"/>
      <c r="V225" s="64"/>
      <c r="W225" s="64"/>
      <c r="X225" s="64"/>
      <c r="Y225" s="64"/>
      <c r="Z225" s="64"/>
    </row>
    <row r="226" spans="1:26" ht="15.75" customHeight="1">
      <c r="A226" s="79"/>
      <c r="B226" s="78"/>
      <c r="C226" s="64"/>
      <c r="D226" s="78"/>
      <c r="E226" s="64"/>
      <c r="F226" s="78"/>
      <c r="G226" s="78"/>
      <c r="H226" s="64"/>
      <c r="I226" s="64"/>
      <c r="J226" s="64"/>
      <c r="K226" s="64"/>
      <c r="L226" s="64"/>
      <c r="M226" s="64"/>
      <c r="N226" s="64"/>
      <c r="O226" s="64"/>
      <c r="P226" s="64"/>
      <c r="Q226" s="64"/>
      <c r="R226" s="64"/>
      <c r="S226" s="64"/>
      <c r="T226" s="64"/>
      <c r="U226" s="64"/>
      <c r="V226" s="64"/>
      <c r="W226" s="64"/>
      <c r="X226" s="64"/>
      <c r="Y226" s="64"/>
      <c r="Z226" s="64"/>
    </row>
    <row r="227" spans="1:26" ht="15.75" customHeight="1">
      <c r="A227" s="79"/>
      <c r="B227" s="78"/>
      <c r="C227" s="64"/>
      <c r="D227" s="78"/>
      <c r="E227" s="64"/>
      <c r="F227" s="78"/>
      <c r="G227" s="78"/>
      <c r="H227" s="64"/>
      <c r="I227" s="64"/>
      <c r="J227" s="64"/>
      <c r="K227" s="64"/>
      <c r="L227" s="64"/>
      <c r="M227" s="64"/>
      <c r="N227" s="64"/>
      <c r="O227" s="64"/>
      <c r="P227" s="64"/>
      <c r="Q227" s="64"/>
      <c r="R227" s="64"/>
      <c r="S227" s="64"/>
      <c r="T227" s="64"/>
      <c r="U227" s="64"/>
      <c r="V227" s="64"/>
      <c r="W227" s="64"/>
      <c r="X227" s="64"/>
      <c r="Y227" s="64"/>
      <c r="Z227" s="64"/>
    </row>
    <row r="228" spans="1:26" ht="15.75" customHeight="1">
      <c r="A228" s="79"/>
      <c r="B228" s="78"/>
      <c r="C228" s="64"/>
      <c r="D228" s="78"/>
      <c r="E228" s="64"/>
      <c r="F228" s="78"/>
      <c r="G228" s="78"/>
      <c r="H228" s="64"/>
      <c r="I228" s="64"/>
      <c r="J228" s="64"/>
      <c r="K228" s="64"/>
      <c r="L228" s="64"/>
      <c r="M228" s="64"/>
      <c r="N228" s="64"/>
      <c r="O228" s="64"/>
      <c r="P228" s="64"/>
      <c r="Q228" s="64"/>
      <c r="R228" s="64"/>
      <c r="S228" s="64"/>
      <c r="T228" s="64"/>
      <c r="U228" s="64"/>
      <c r="V228" s="64"/>
      <c r="W228" s="64"/>
      <c r="X228" s="64"/>
      <c r="Y228" s="64"/>
      <c r="Z228" s="64"/>
    </row>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3:J28"/>
  <mergeCells count="15">
    <mergeCell ref="H12:J12"/>
    <mergeCell ref="A28:B28"/>
    <mergeCell ref="D28:E28"/>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paperSize="9"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13" workbookViewId="0">
      <selection activeCell="C14" sqref="C14:C17"/>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597</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585</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598</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61.5" customHeight="1">
      <c r="A14" s="448">
        <v>1</v>
      </c>
      <c r="B14" s="438" t="s">
        <v>599</v>
      </c>
      <c r="C14" s="450">
        <v>0.01</v>
      </c>
      <c r="D14" s="92">
        <v>1</v>
      </c>
      <c r="E14" s="92" t="s">
        <v>600</v>
      </c>
      <c r="F14" s="11">
        <v>2.5000000000000001E-3</v>
      </c>
      <c r="G14" s="94">
        <v>43920</v>
      </c>
      <c r="H14" s="11">
        <v>2.5000000000000001E-3</v>
      </c>
      <c r="I14" s="94">
        <v>43981</v>
      </c>
      <c r="J14" s="95" t="s">
        <v>601</v>
      </c>
      <c r="K14" s="5"/>
      <c r="L14" s="5"/>
      <c r="M14" s="5"/>
      <c r="N14" s="5"/>
      <c r="O14" s="5"/>
      <c r="P14" s="5"/>
      <c r="Q14" s="5"/>
      <c r="R14" s="5"/>
      <c r="S14" s="5"/>
      <c r="T14" s="5"/>
      <c r="U14" s="5"/>
      <c r="V14" s="5"/>
      <c r="W14" s="5"/>
      <c r="X14" s="5"/>
      <c r="Y14" s="5"/>
      <c r="Z14" s="5"/>
    </row>
    <row r="15" spans="1:26" ht="61.5" customHeight="1">
      <c r="A15" s="324"/>
      <c r="B15" s="439"/>
      <c r="C15" s="324"/>
      <c r="D15" s="92">
        <v>2</v>
      </c>
      <c r="E15" s="92" t="s">
        <v>600</v>
      </c>
      <c r="F15" s="11">
        <v>2.5000000000000001E-3</v>
      </c>
      <c r="G15" s="94">
        <v>43981</v>
      </c>
      <c r="H15" s="126">
        <v>2.5000000000000001E-3</v>
      </c>
      <c r="I15" s="94">
        <v>43981</v>
      </c>
      <c r="J15" s="95" t="s">
        <v>602</v>
      </c>
      <c r="K15" s="5"/>
      <c r="L15" s="5"/>
      <c r="M15" s="5"/>
      <c r="N15" s="5"/>
      <c r="O15" s="5"/>
      <c r="P15" s="5"/>
      <c r="Q15" s="5"/>
      <c r="R15" s="5"/>
      <c r="S15" s="5"/>
      <c r="T15" s="5"/>
      <c r="U15" s="5"/>
      <c r="V15" s="5"/>
      <c r="W15" s="5"/>
      <c r="X15" s="5"/>
      <c r="Y15" s="5"/>
      <c r="Z15" s="5"/>
    </row>
    <row r="16" spans="1:26" ht="61.5" customHeight="1">
      <c r="A16" s="324"/>
      <c r="B16" s="439"/>
      <c r="C16" s="324"/>
      <c r="D16" s="92">
        <v>3</v>
      </c>
      <c r="E16" s="92" t="s">
        <v>600</v>
      </c>
      <c r="F16" s="11">
        <v>2.5000000000000001E-3</v>
      </c>
      <c r="G16" s="94">
        <v>44104</v>
      </c>
      <c r="H16" s="126">
        <v>2.5000000000000001E-3</v>
      </c>
      <c r="I16" s="94" t="s">
        <v>425</v>
      </c>
      <c r="J16" s="95" t="s">
        <v>603</v>
      </c>
      <c r="K16" s="5"/>
      <c r="L16" s="5"/>
      <c r="M16" s="5"/>
      <c r="N16" s="5"/>
      <c r="O16" s="5"/>
      <c r="P16" s="5"/>
      <c r="Q16" s="5"/>
      <c r="R16" s="5"/>
      <c r="S16" s="5"/>
      <c r="T16" s="5"/>
      <c r="U16" s="5"/>
      <c r="V16" s="5"/>
      <c r="W16" s="5"/>
      <c r="X16" s="5"/>
      <c r="Y16" s="5"/>
      <c r="Z16" s="5"/>
    </row>
    <row r="17" spans="1:26" ht="61.5" customHeight="1">
      <c r="A17" s="325"/>
      <c r="B17" s="440"/>
      <c r="C17" s="325"/>
      <c r="D17" s="92">
        <v>4</v>
      </c>
      <c r="E17" s="92" t="s">
        <v>600</v>
      </c>
      <c r="F17" s="11">
        <v>2.5000000000000001E-3</v>
      </c>
      <c r="G17" s="94">
        <v>44195</v>
      </c>
      <c r="H17" s="126">
        <v>2.5000000000000001E-3</v>
      </c>
      <c r="I17" s="94">
        <v>44166</v>
      </c>
      <c r="J17" s="95" t="s">
        <v>604</v>
      </c>
      <c r="K17" s="5"/>
      <c r="L17" s="5"/>
      <c r="M17" s="5"/>
      <c r="N17" s="5"/>
      <c r="O17" s="5"/>
      <c r="P17" s="5"/>
      <c r="Q17" s="5"/>
      <c r="R17" s="5"/>
      <c r="S17" s="5"/>
      <c r="T17" s="5"/>
      <c r="U17" s="5"/>
      <c r="V17" s="5"/>
      <c r="W17" s="5"/>
      <c r="X17" s="5"/>
      <c r="Y17" s="5"/>
      <c r="Z17" s="5"/>
    </row>
    <row r="18" spans="1:26" ht="30" customHeight="1">
      <c r="A18" s="418" t="s">
        <v>213</v>
      </c>
      <c r="B18" s="348"/>
      <c r="C18" s="106">
        <f>SUM(C14)</f>
        <v>0.01</v>
      </c>
      <c r="D18" s="419" t="s">
        <v>214</v>
      </c>
      <c r="E18" s="348"/>
      <c r="F18" s="106">
        <f>SUM(F14:F17)</f>
        <v>0.01</v>
      </c>
      <c r="G18" s="106"/>
      <c r="H18" s="107">
        <f>SUM(H14:H17)</f>
        <v>0.01</v>
      </c>
      <c r="I18" s="108"/>
      <c r="J18" s="108"/>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8" workbookViewId="0">
      <selection activeCell="A43" sqref="A43:H47"/>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21</v>
      </c>
      <c r="C8" s="368" t="s">
        <v>215</v>
      </c>
      <c r="D8" s="348"/>
      <c r="E8" s="381" t="s">
        <v>605</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606</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607</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608</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609</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610</v>
      </c>
      <c r="C21" s="347"/>
      <c r="D21" s="348"/>
      <c r="E21" s="378" t="s">
        <v>611</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612</v>
      </c>
      <c r="C22" s="347"/>
      <c r="D22" s="348"/>
      <c r="E22" s="365" t="s">
        <v>612</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613</v>
      </c>
      <c r="C23" s="347"/>
      <c r="D23" s="348"/>
      <c r="E23" s="378" t="s">
        <v>614</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354</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IFERROR(+C29/$F$40,)</f>
        <v>0</v>
      </c>
      <c r="H29" s="16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16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16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16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v>
      </c>
      <c r="C33" s="39">
        <f t="shared" si="3"/>
        <v>0</v>
      </c>
      <c r="D33" s="38">
        <v>0</v>
      </c>
      <c r="E33" s="39">
        <f t="shared" si="4"/>
        <v>0</v>
      </c>
      <c r="F33" s="41">
        <f t="shared" si="0"/>
        <v>0</v>
      </c>
      <c r="G33" s="41">
        <f t="shared" si="1"/>
        <v>0</v>
      </c>
      <c r="H33" s="162">
        <f t="shared" si="2"/>
        <v>0</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v>
      </c>
      <c r="D34" s="38">
        <v>0</v>
      </c>
      <c r="E34" s="39">
        <f t="shared" si="4"/>
        <v>0</v>
      </c>
      <c r="F34" s="41">
        <f t="shared" si="0"/>
        <v>0</v>
      </c>
      <c r="G34" s="41">
        <f t="shared" si="1"/>
        <v>0</v>
      </c>
      <c r="H34" s="162">
        <f t="shared" si="2"/>
        <v>0</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v>
      </c>
      <c r="D35" s="38">
        <v>0</v>
      </c>
      <c r="E35" s="39">
        <f t="shared" si="4"/>
        <v>0</v>
      </c>
      <c r="F35" s="41">
        <f t="shared" si="0"/>
        <v>0</v>
      </c>
      <c r="G35" s="41">
        <f t="shared" si="1"/>
        <v>0</v>
      </c>
      <c r="H35" s="162">
        <f t="shared" si="2"/>
        <v>0</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v>
      </c>
      <c r="D36" s="38">
        <v>0</v>
      </c>
      <c r="E36" s="39">
        <f t="shared" si="4"/>
        <v>0</v>
      </c>
      <c r="F36" s="41">
        <f t="shared" si="0"/>
        <v>0</v>
      </c>
      <c r="G36" s="41">
        <f t="shared" si="1"/>
        <v>0</v>
      </c>
      <c r="H36" s="162">
        <f t="shared" si="2"/>
        <v>0</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v>
      </c>
      <c r="D37" s="38">
        <v>0</v>
      </c>
      <c r="E37" s="39">
        <f t="shared" si="4"/>
        <v>0</v>
      </c>
      <c r="F37" s="41">
        <f t="shared" si="0"/>
        <v>0</v>
      </c>
      <c r="G37" s="41">
        <f t="shared" si="1"/>
        <v>0</v>
      </c>
      <c r="H37" s="162">
        <f t="shared" si="2"/>
        <v>0</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v>
      </c>
      <c r="D38" s="38">
        <v>0</v>
      </c>
      <c r="E38" s="39">
        <f t="shared" si="4"/>
        <v>0</v>
      </c>
      <c r="F38" s="41">
        <f t="shared" si="0"/>
        <v>0</v>
      </c>
      <c r="G38" s="41">
        <f t="shared" si="1"/>
        <v>0</v>
      </c>
      <c r="H38" s="162">
        <f t="shared" si="2"/>
        <v>0</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v>
      </c>
      <c r="D39" s="38">
        <v>0</v>
      </c>
      <c r="E39" s="39">
        <f t="shared" si="4"/>
        <v>0</v>
      </c>
      <c r="F39" s="41">
        <f t="shared" si="0"/>
        <v>0</v>
      </c>
      <c r="G39" s="41">
        <f t="shared" si="1"/>
        <v>0</v>
      </c>
      <c r="H39" s="162">
        <f t="shared" si="2"/>
        <v>0</v>
      </c>
      <c r="I39" s="30"/>
      <c r="J39" s="30"/>
      <c r="K39" s="30"/>
      <c r="L39" s="30"/>
      <c r="M39" s="30"/>
      <c r="N39" s="30"/>
      <c r="O39" s="30"/>
      <c r="P39" s="30"/>
      <c r="Q39" s="30"/>
      <c r="R39" s="30"/>
      <c r="S39" s="30"/>
      <c r="T39" s="30"/>
      <c r="U39" s="30"/>
      <c r="V39" s="30"/>
      <c r="W39" s="30"/>
      <c r="X39" s="30"/>
      <c r="Y39" s="30"/>
      <c r="Z39" s="30"/>
    </row>
    <row r="40" spans="1:26" ht="19.5" customHeight="1">
      <c r="A40" s="37" t="s">
        <v>139</v>
      </c>
      <c r="B40" s="38">
        <v>1</v>
      </c>
      <c r="C40" s="39">
        <f t="shared" si="3"/>
        <v>1</v>
      </c>
      <c r="D40" s="38">
        <v>1</v>
      </c>
      <c r="E40" s="39">
        <f t="shared" si="4"/>
        <v>1</v>
      </c>
      <c r="F40" s="41">
        <f t="shared" si="0"/>
        <v>1</v>
      </c>
      <c r="G40" s="41">
        <f t="shared" si="1"/>
        <v>1</v>
      </c>
      <c r="H40" s="162">
        <f t="shared" si="2"/>
        <v>0</v>
      </c>
      <c r="I40" s="30"/>
      <c r="J40" s="30"/>
      <c r="K40" s="30"/>
      <c r="L40" s="30"/>
      <c r="M40" s="30"/>
      <c r="N40" s="30"/>
      <c r="O40" s="30"/>
      <c r="P40" s="30"/>
      <c r="Q40" s="30"/>
      <c r="R40" s="30"/>
      <c r="S40" s="30"/>
      <c r="T40" s="30"/>
      <c r="U40" s="30"/>
      <c r="V40" s="30"/>
      <c r="W40" s="30"/>
      <c r="X40" s="30"/>
      <c r="Y40" s="30"/>
      <c r="Z40" s="30"/>
    </row>
    <row r="41" spans="1:26" ht="35.25" customHeight="1">
      <c r="A41" s="31" t="s">
        <v>140</v>
      </c>
      <c r="B41" s="434" t="s">
        <v>615</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60"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372" t="s">
        <v>616</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disablePrompts="1"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4" workbookViewId="0">
      <selection sqref="A1:B4"/>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617</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605</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618</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52.5" customHeight="1">
      <c r="A14" s="89">
        <v>1</v>
      </c>
      <c r="B14" s="154" t="s">
        <v>619</v>
      </c>
      <c r="C14" s="155">
        <v>1</v>
      </c>
      <c r="D14" s="136">
        <v>1</v>
      </c>
      <c r="E14" s="92" t="s">
        <v>620</v>
      </c>
      <c r="F14" s="140">
        <v>1</v>
      </c>
      <c r="G14" s="141">
        <v>44195</v>
      </c>
      <c r="H14" s="142">
        <v>1</v>
      </c>
      <c r="I14" s="141">
        <v>44195</v>
      </c>
      <c r="J14" s="147" t="s">
        <v>615</v>
      </c>
      <c r="K14" s="96"/>
      <c r="L14" s="96"/>
      <c r="M14" s="96"/>
      <c r="N14" s="96"/>
      <c r="O14" s="96"/>
      <c r="P14" s="96"/>
      <c r="Q14" s="96"/>
      <c r="R14" s="96"/>
      <c r="S14" s="96"/>
      <c r="T14" s="96"/>
      <c r="U14" s="96"/>
      <c r="V14" s="96"/>
      <c r="W14" s="96"/>
      <c r="X14" s="96"/>
      <c r="Y14" s="96"/>
      <c r="Z14" s="96"/>
    </row>
    <row r="15" spans="1:26" ht="30" customHeight="1">
      <c r="A15" s="418" t="s">
        <v>213</v>
      </c>
      <c r="B15" s="348"/>
      <c r="C15" s="106">
        <f>SUM(C14)</f>
        <v>1</v>
      </c>
      <c r="D15" s="419" t="s">
        <v>214</v>
      </c>
      <c r="E15" s="348"/>
      <c r="F15" s="106">
        <f>SUM(F14)</f>
        <v>1</v>
      </c>
      <c r="G15" s="106"/>
      <c r="H15" s="107">
        <f>SUM(H14)</f>
        <v>1</v>
      </c>
      <c r="I15" s="108"/>
      <c r="J15" s="108"/>
      <c r="K15" s="110"/>
      <c r="L15" s="110"/>
      <c r="M15" s="110"/>
      <c r="N15" s="110"/>
      <c r="O15" s="110"/>
      <c r="P15" s="110"/>
      <c r="Q15" s="110"/>
      <c r="R15" s="110"/>
      <c r="S15" s="110"/>
      <c r="T15" s="110"/>
      <c r="U15" s="110"/>
      <c r="V15" s="110"/>
      <c r="W15" s="110"/>
      <c r="X15" s="110"/>
      <c r="Y15" s="110"/>
      <c r="Z15" s="110"/>
    </row>
    <row r="16" spans="1:26" ht="30" hidden="1" customHeight="1">
      <c r="A16" s="111"/>
      <c r="B16" s="110"/>
      <c r="C16" s="96"/>
      <c r="D16" s="110"/>
      <c r="E16" s="96"/>
      <c r="F16" s="110"/>
      <c r="G16" s="110"/>
      <c r="H16" s="96"/>
      <c r="I16" s="96"/>
      <c r="J16" s="96"/>
      <c r="K16" s="96"/>
      <c r="L16" s="96"/>
      <c r="M16" s="96"/>
      <c r="N16" s="96"/>
      <c r="O16" s="96"/>
      <c r="P16" s="96"/>
      <c r="Q16" s="96"/>
      <c r="R16" s="96"/>
      <c r="S16" s="96"/>
      <c r="T16" s="96"/>
      <c r="U16" s="96"/>
      <c r="V16" s="96"/>
      <c r="W16" s="96"/>
      <c r="X16" s="96"/>
      <c r="Y16" s="96"/>
      <c r="Z16" s="96"/>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H12:J12"/>
    <mergeCell ref="A15:B15"/>
    <mergeCell ref="D15:E15"/>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orientation="landscape"/>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7" workbookViewId="0">
      <selection activeCell="J41" sqref="J41"/>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22</v>
      </c>
      <c r="C8" s="368" t="s">
        <v>215</v>
      </c>
      <c r="D8" s="348"/>
      <c r="E8" s="381" t="s">
        <v>621</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622</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623</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624</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625</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626</v>
      </c>
      <c r="C21" s="347"/>
      <c r="D21" s="348"/>
      <c r="E21" s="378" t="s">
        <v>627</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628</v>
      </c>
      <c r="C22" s="347"/>
      <c r="D22" s="348"/>
      <c r="E22" s="365" t="s">
        <v>629</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630</v>
      </c>
      <c r="C23" s="347"/>
      <c r="D23" s="348"/>
      <c r="E23" s="378" t="s">
        <v>631</v>
      </c>
      <c r="F23" s="347"/>
      <c r="G23" s="347"/>
      <c r="H23" s="348"/>
      <c r="I23" s="30"/>
      <c r="J23" s="30"/>
      <c r="K23" s="163"/>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54">
        <v>5.0000000000000001E-3</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354</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IFERROR(+C29/$F$40,)</f>
        <v>0</v>
      </c>
      <c r="H29" s="162">
        <f t="shared" ref="H29:H40" si="2">+G29/$F$25</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16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16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16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v>
      </c>
      <c r="C33" s="39">
        <f t="shared" si="3"/>
        <v>0</v>
      </c>
      <c r="D33" s="38">
        <v>0</v>
      </c>
      <c r="E33" s="39">
        <f t="shared" si="4"/>
        <v>0</v>
      </c>
      <c r="F33" s="41">
        <f t="shared" si="0"/>
        <v>0</v>
      </c>
      <c r="G33" s="41">
        <f t="shared" si="1"/>
        <v>0</v>
      </c>
      <c r="H33" s="162">
        <f t="shared" si="2"/>
        <v>0</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v>
      </c>
      <c r="D34" s="38">
        <v>0</v>
      </c>
      <c r="E34" s="39">
        <f t="shared" si="4"/>
        <v>0</v>
      </c>
      <c r="F34" s="41">
        <f t="shared" si="0"/>
        <v>0</v>
      </c>
      <c r="G34" s="41">
        <f t="shared" si="1"/>
        <v>0</v>
      </c>
      <c r="H34" s="162">
        <f t="shared" si="2"/>
        <v>0</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v>
      </c>
      <c r="D35" s="38">
        <v>0</v>
      </c>
      <c r="E35" s="39">
        <f t="shared" si="4"/>
        <v>0</v>
      </c>
      <c r="F35" s="41">
        <f t="shared" si="0"/>
        <v>0</v>
      </c>
      <c r="G35" s="41">
        <f t="shared" si="1"/>
        <v>0</v>
      </c>
      <c r="H35" s="162">
        <f t="shared" si="2"/>
        <v>0</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v>
      </c>
      <c r="D36" s="38">
        <v>0</v>
      </c>
      <c r="E36" s="39">
        <f t="shared" si="4"/>
        <v>0</v>
      </c>
      <c r="F36" s="41">
        <f t="shared" si="0"/>
        <v>0</v>
      </c>
      <c r="G36" s="41">
        <f t="shared" si="1"/>
        <v>0</v>
      </c>
      <c r="H36" s="162">
        <f t="shared" si="2"/>
        <v>0</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v>
      </c>
      <c r="D37" s="38">
        <v>0</v>
      </c>
      <c r="E37" s="39">
        <f t="shared" si="4"/>
        <v>0</v>
      </c>
      <c r="F37" s="41">
        <f t="shared" si="0"/>
        <v>0</v>
      </c>
      <c r="G37" s="41">
        <f t="shared" si="1"/>
        <v>0</v>
      </c>
      <c r="H37" s="162">
        <f t="shared" si="2"/>
        <v>0</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v>
      </c>
      <c r="D38" s="38">
        <v>0</v>
      </c>
      <c r="E38" s="39">
        <f t="shared" si="4"/>
        <v>0</v>
      </c>
      <c r="F38" s="41">
        <f t="shared" si="0"/>
        <v>0</v>
      </c>
      <c r="G38" s="41">
        <f t="shared" si="1"/>
        <v>0</v>
      </c>
      <c r="H38" s="162">
        <f t="shared" si="2"/>
        <v>0</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v>
      </c>
      <c r="D39" s="38">
        <v>0</v>
      </c>
      <c r="E39" s="39">
        <f t="shared" si="4"/>
        <v>0</v>
      </c>
      <c r="F39" s="41">
        <f t="shared" si="0"/>
        <v>0</v>
      </c>
      <c r="G39" s="41">
        <f t="shared" si="1"/>
        <v>0</v>
      </c>
      <c r="H39" s="162">
        <f t="shared" si="2"/>
        <v>0</v>
      </c>
      <c r="I39" s="30"/>
      <c r="J39" s="30"/>
      <c r="K39" s="30"/>
      <c r="L39" s="30"/>
      <c r="M39" s="30"/>
      <c r="N39" s="30"/>
      <c r="O39" s="30"/>
      <c r="P39" s="30"/>
      <c r="Q39" s="30"/>
      <c r="R39" s="30"/>
      <c r="S39" s="30"/>
      <c r="T39" s="30"/>
      <c r="U39" s="30"/>
      <c r="V39" s="30"/>
      <c r="W39" s="30"/>
      <c r="X39" s="30"/>
      <c r="Y39" s="30"/>
      <c r="Z39" s="30"/>
    </row>
    <row r="40" spans="1:26" ht="19.5" customHeight="1">
      <c r="A40" s="37" t="s">
        <v>139</v>
      </c>
      <c r="B40" s="38">
        <v>4.4999999999999997E-3</v>
      </c>
      <c r="C40" s="39">
        <f t="shared" si="3"/>
        <v>4.4999999999999997E-3</v>
      </c>
      <c r="D40" s="38">
        <v>5.0000000000000001E-3</v>
      </c>
      <c r="E40" s="39">
        <f t="shared" si="4"/>
        <v>5.0000000000000001E-3</v>
      </c>
      <c r="F40" s="41">
        <f t="shared" si="0"/>
        <v>0.89999999999999991</v>
      </c>
      <c r="G40" s="41">
        <f t="shared" si="1"/>
        <v>5.0000000000000001E-3</v>
      </c>
      <c r="H40" s="162">
        <f t="shared" si="2"/>
        <v>1</v>
      </c>
      <c r="I40" s="30"/>
      <c r="J40" s="30"/>
      <c r="K40" s="30"/>
      <c r="L40" s="30"/>
      <c r="M40" s="30"/>
      <c r="N40" s="30"/>
      <c r="O40" s="30"/>
      <c r="P40" s="30"/>
      <c r="Q40" s="30"/>
      <c r="R40" s="30"/>
      <c r="S40" s="30"/>
      <c r="T40" s="30"/>
      <c r="U40" s="30"/>
      <c r="V40" s="30"/>
      <c r="W40" s="30"/>
      <c r="X40" s="30"/>
      <c r="Y40" s="30"/>
      <c r="Z40" s="30"/>
    </row>
    <row r="41" spans="1:26" ht="30" customHeight="1">
      <c r="A41" s="31" t="s">
        <v>140</v>
      </c>
      <c r="B41" s="434" t="s">
        <v>632</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70.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372" t="s">
        <v>633</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C4" workbookViewId="0">
      <selection activeCell="I21" sqref="I21"/>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634</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621</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635</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89">
        <v>1</v>
      </c>
      <c r="B14" s="154" t="s">
        <v>636</v>
      </c>
      <c r="C14" s="155">
        <v>5.0000000000000001E-3</v>
      </c>
      <c r="D14" s="136">
        <v>1</v>
      </c>
      <c r="E14" s="92" t="s">
        <v>637</v>
      </c>
      <c r="F14" s="155">
        <v>5.0000000000000001E-3</v>
      </c>
      <c r="G14" s="141">
        <v>44195</v>
      </c>
      <c r="H14" s="155">
        <v>4.4999999999999997E-3</v>
      </c>
      <c r="I14" s="141">
        <v>44195</v>
      </c>
      <c r="J14" s="147" t="s">
        <v>638</v>
      </c>
      <c r="K14" s="96"/>
      <c r="L14" s="96"/>
      <c r="M14" s="96"/>
      <c r="N14" s="96"/>
      <c r="O14" s="96"/>
      <c r="P14" s="96"/>
      <c r="Q14" s="96"/>
      <c r="R14" s="96"/>
      <c r="S14" s="96"/>
      <c r="T14" s="96"/>
      <c r="U14" s="96"/>
      <c r="V14" s="96"/>
      <c r="W14" s="96"/>
      <c r="X14" s="96"/>
      <c r="Y14" s="96"/>
      <c r="Z14" s="96"/>
    </row>
    <row r="15" spans="1:26" ht="30" customHeight="1">
      <c r="A15" s="418" t="s">
        <v>213</v>
      </c>
      <c r="B15" s="348"/>
      <c r="C15" s="106">
        <f>SUM(C14)</f>
        <v>5.0000000000000001E-3</v>
      </c>
      <c r="D15" s="419" t="s">
        <v>214</v>
      </c>
      <c r="E15" s="348"/>
      <c r="F15" s="160">
        <f>SUM(F14)</f>
        <v>5.0000000000000001E-3</v>
      </c>
      <c r="G15" s="106"/>
      <c r="H15" s="107">
        <f>SUM(H14)</f>
        <v>4.4999999999999997E-3</v>
      </c>
      <c r="I15" s="108"/>
      <c r="J15" s="108"/>
      <c r="K15" s="110"/>
      <c r="L15" s="110"/>
      <c r="M15" s="110"/>
      <c r="N15" s="110"/>
      <c r="O15" s="110"/>
      <c r="P15" s="110"/>
      <c r="Q15" s="110"/>
      <c r="R15" s="110"/>
      <c r="S15" s="110"/>
      <c r="T15" s="110"/>
      <c r="U15" s="110"/>
      <c r="V15" s="110"/>
      <c r="W15" s="110"/>
      <c r="X15" s="110"/>
      <c r="Y15" s="110"/>
      <c r="Z15" s="110"/>
    </row>
    <row r="16" spans="1:26" ht="30" hidden="1" customHeight="1">
      <c r="A16" s="111"/>
      <c r="B16" s="110"/>
      <c r="C16" s="96"/>
      <c r="D16" s="110"/>
      <c r="E16" s="96"/>
      <c r="F16" s="110"/>
      <c r="G16" s="110"/>
      <c r="H16" s="96"/>
      <c r="I16" s="96"/>
      <c r="J16" s="96"/>
      <c r="K16" s="96"/>
      <c r="L16" s="96"/>
      <c r="M16" s="96"/>
      <c r="N16" s="96"/>
      <c r="O16" s="96"/>
      <c r="P16" s="96"/>
      <c r="Q16" s="96"/>
      <c r="R16" s="96"/>
      <c r="S16" s="96"/>
      <c r="T16" s="96"/>
      <c r="U16" s="96"/>
      <c r="V16" s="96"/>
      <c r="W16" s="96"/>
      <c r="X16" s="96"/>
      <c r="Y16" s="96"/>
      <c r="Z16" s="96"/>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H12:J12"/>
    <mergeCell ref="A15:B15"/>
    <mergeCell ref="D15:E15"/>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orientation="landscape"/>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31" workbookViewId="0">
      <selection activeCell="G36" sqref="G36"/>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23</v>
      </c>
      <c r="C8" s="368" t="s">
        <v>215</v>
      </c>
      <c r="D8" s="348"/>
      <c r="E8" s="381" t="s">
        <v>639</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07" t="s">
        <v>82</v>
      </c>
      <c r="C11" s="347"/>
      <c r="D11" s="347"/>
      <c r="E11" s="348"/>
      <c r="F11" s="145" t="s">
        <v>83</v>
      </c>
      <c r="G11" s="378"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640</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641</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642</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643</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644</v>
      </c>
      <c r="C21" s="347"/>
      <c r="D21" s="348"/>
      <c r="E21" s="378" t="s">
        <v>627</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645</v>
      </c>
      <c r="C22" s="347"/>
      <c r="D22" s="348"/>
      <c r="E22" s="365" t="s">
        <v>646</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647</v>
      </c>
      <c r="C23" s="347"/>
      <c r="D23" s="348"/>
      <c r="E23" s="378" t="s">
        <v>648</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06">
        <v>0.01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354</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IFERROR(+C29/$F$40,)</f>
        <v>0</v>
      </c>
      <c r="H29" s="162">
        <f t="shared" ref="H29:H40" si="2">+G29/$F$25</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16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v>
      </c>
      <c r="F31" s="41">
        <f t="shared" si="0"/>
        <v>0</v>
      </c>
      <c r="G31" s="41">
        <f t="shared" si="1"/>
        <v>0</v>
      </c>
      <c r="H31" s="16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0</v>
      </c>
      <c r="F32" s="41">
        <f t="shared" si="0"/>
        <v>0</v>
      </c>
      <c r="G32" s="41">
        <f t="shared" si="1"/>
        <v>0</v>
      </c>
      <c r="H32" s="16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0</v>
      </c>
      <c r="C33" s="39">
        <f t="shared" si="3"/>
        <v>0</v>
      </c>
      <c r="D33" s="38">
        <v>0</v>
      </c>
      <c r="E33" s="39">
        <f t="shared" si="4"/>
        <v>0</v>
      </c>
      <c r="F33" s="41">
        <f t="shared" si="0"/>
        <v>0</v>
      </c>
      <c r="G33" s="41">
        <f t="shared" si="1"/>
        <v>0</v>
      </c>
      <c r="H33" s="162">
        <f t="shared" si="2"/>
        <v>0</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v>
      </c>
      <c r="D34" s="38">
        <v>0</v>
      </c>
      <c r="E34" s="39">
        <f t="shared" si="4"/>
        <v>0</v>
      </c>
      <c r="F34" s="41">
        <f t="shared" si="0"/>
        <v>0</v>
      </c>
      <c r="G34" s="41">
        <f t="shared" si="1"/>
        <v>0</v>
      </c>
      <c r="H34" s="162">
        <f t="shared" si="2"/>
        <v>0</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v>
      </c>
      <c r="D35" s="38">
        <v>0</v>
      </c>
      <c r="E35" s="39">
        <f t="shared" si="4"/>
        <v>0</v>
      </c>
      <c r="F35" s="41">
        <f t="shared" si="0"/>
        <v>0</v>
      </c>
      <c r="G35" s="41">
        <f t="shared" si="1"/>
        <v>0</v>
      </c>
      <c r="H35" s="162">
        <f t="shared" si="2"/>
        <v>0</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v>
      </c>
      <c r="D36" s="38">
        <v>0</v>
      </c>
      <c r="E36" s="39">
        <f t="shared" si="4"/>
        <v>0</v>
      </c>
      <c r="F36" s="41">
        <f t="shared" si="0"/>
        <v>0</v>
      </c>
      <c r="G36" s="41">
        <f t="shared" si="1"/>
        <v>0</v>
      </c>
      <c r="H36" s="162">
        <f t="shared" si="2"/>
        <v>0</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v>
      </c>
      <c r="D37" s="38">
        <v>0</v>
      </c>
      <c r="E37" s="39">
        <f t="shared" si="4"/>
        <v>0</v>
      </c>
      <c r="F37" s="41">
        <f t="shared" si="0"/>
        <v>0</v>
      </c>
      <c r="G37" s="41">
        <f t="shared" si="1"/>
        <v>0</v>
      </c>
      <c r="H37" s="162">
        <f t="shared" si="2"/>
        <v>0</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v>
      </c>
      <c r="D38" s="38">
        <v>0</v>
      </c>
      <c r="E38" s="39">
        <f t="shared" si="4"/>
        <v>0</v>
      </c>
      <c r="F38" s="41">
        <f t="shared" si="0"/>
        <v>0</v>
      </c>
      <c r="G38" s="41">
        <f t="shared" si="1"/>
        <v>0</v>
      </c>
      <c r="H38" s="162">
        <f t="shared" si="2"/>
        <v>0</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v>
      </c>
      <c r="D39" s="38">
        <v>0</v>
      </c>
      <c r="E39" s="39">
        <f t="shared" si="4"/>
        <v>0</v>
      </c>
      <c r="F39" s="41">
        <f t="shared" si="0"/>
        <v>0</v>
      </c>
      <c r="G39" s="41">
        <f t="shared" si="1"/>
        <v>0</v>
      </c>
      <c r="H39" s="162">
        <f t="shared" si="2"/>
        <v>0</v>
      </c>
      <c r="I39" s="30"/>
      <c r="J39" s="30"/>
      <c r="K39" s="30"/>
      <c r="L39" s="30"/>
      <c r="M39" s="30"/>
      <c r="N39" s="30"/>
      <c r="O39" s="30"/>
      <c r="P39" s="30"/>
      <c r="Q39" s="30"/>
      <c r="R39" s="30"/>
      <c r="S39" s="30"/>
      <c r="T39" s="30"/>
      <c r="U39" s="30"/>
      <c r="V39" s="30"/>
      <c r="W39" s="30"/>
      <c r="X39" s="30"/>
      <c r="Y39" s="30"/>
      <c r="Z39" s="30"/>
    </row>
    <row r="40" spans="1:26" ht="19.5" customHeight="1">
      <c r="A40" s="37" t="s">
        <v>139</v>
      </c>
      <c r="B40" s="164">
        <v>5.0000000000000001E-4</v>
      </c>
      <c r="C40" s="151">
        <f t="shared" si="3"/>
        <v>5.0000000000000001E-4</v>
      </c>
      <c r="D40" s="164">
        <v>5.0000000000000001E-4</v>
      </c>
      <c r="E40" s="151">
        <f t="shared" si="4"/>
        <v>5.0000000000000001E-4</v>
      </c>
      <c r="F40" s="41">
        <f t="shared" si="0"/>
        <v>1</v>
      </c>
      <c r="G40" s="41">
        <f t="shared" si="1"/>
        <v>5.0000000000000001E-4</v>
      </c>
      <c r="H40" s="162">
        <f t="shared" si="2"/>
        <v>0.05</v>
      </c>
      <c r="I40" s="30"/>
      <c r="J40" s="30"/>
      <c r="K40" s="30"/>
      <c r="L40" s="30"/>
      <c r="M40" s="30"/>
      <c r="N40" s="30"/>
      <c r="O40" s="30"/>
      <c r="P40" s="30"/>
      <c r="Q40" s="30"/>
      <c r="R40" s="30"/>
      <c r="S40" s="30"/>
      <c r="T40" s="30"/>
      <c r="U40" s="30"/>
      <c r="V40" s="30"/>
      <c r="W40" s="30"/>
      <c r="X40" s="30"/>
      <c r="Y40" s="30"/>
      <c r="Z40" s="30"/>
    </row>
    <row r="41" spans="1:26" ht="30" customHeight="1">
      <c r="A41" s="31" t="s">
        <v>140</v>
      </c>
      <c r="B41" s="455" t="s">
        <v>1060</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86.2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9" customHeight="1">
      <c r="A48" s="31" t="s">
        <v>143</v>
      </c>
      <c r="B48" s="444" t="s">
        <v>1063</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459</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formula1>#REF!</formula1>
    </dataValidation>
  </dataValidations>
  <pageMargins left="0.7" right="0.7" top="0.75" bottom="0.75" header="0" footer="0"/>
  <pageSetup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C4" workbookViewId="0">
      <selection activeCell="F15" sqref="F15"/>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649</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639</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650</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89">
        <v>1</v>
      </c>
      <c r="B14" s="154" t="s">
        <v>651</v>
      </c>
      <c r="C14" s="155">
        <v>0.01</v>
      </c>
      <c r="D14" s="136">
        <v>1</v>
      </c>
      <c r="E14" s="92" t="s">
        <v>652</v>
      </c>
      <c r="F14" s="140">
        <v>0.01</v>
      </c>
      <c r="G14" s="141">
        <v>44195</v>
      </c>
      <c r="H14" s="165">
        <v>5.0000000000000001E-4</v>
      </c>
      <c r="I14" s="141">
        <v>44195</v>
      </c>
      <c r="J14" s="156" t="s">
        <v>1060</v>
      </c>
      <c r="K14" s="96"/>
      <c r="L14" s="96"/>
      <c r="M14" s="96"/>
      <c r="N14" s="96"/>
      <c r="O14" s="96"/>
      <c r="P14" s="96"/>
      <c r="Q14" s="96"/>
      <c r="R14" s="96"/>
      <c r="S14" s="96"/>
      <c r="T14" s="96"/>
      <c r="U14" s="96"/>
      <c r="V14" s="96"/>
      <c r="W14" s="96"/>
      <c r="X14" s="96"/>
      <c r="Y14" s="96"/>
      <c r="Z14" s="96"/>
    </row>
    <row r="15" spans="1:26" ht="30" customHeight="1">
      <c r="A15" s="418" t="s">
        <v>213</v>
      </c>
      <c r="B15" s="348"/>
      <c r="C15" s="106">
        <f>SUM(C14)</f>
        <v>0.01</v>
      </c>
      <c r="D15" s="419" t="s">
        <v>214</v>
      </c>
      <c r="E15" s="348"/>
      <c r="F15" s="106">
        <f>SUM(F14)</f>
        <v>0.01</v>
      </c>
      <c r="G15" s="106"/>
      <c r="H15" s="107">
        <f>SUM(H14)</f>
        <v>5.0000000000000001E-4</v>
      </c>
      <c r="I15" s="108"/>
      <c r="J15" s="108"/>
      <c r="K15" s="110"/>
      <c r="L15" s="110"/>
      <c r="M15" s="110"/>
      <c r="N15" s="110"/>
      <c r="O15" s="110"/>
      <c r="P15" s="110"/>
      <c r="Q15" s="110"/>
      <c r="R15" s="110"/>
      <c r="S15" s="110"/>
      <c r="T15" s="110"/>
      <c r="U15" s="110"/>
      <c r="V15" s="110"/>
      <c r="W15" s="110"/>
      <c r="X15" s="110"/>
      <c r="Y15" s="110"/>
      <c r="Z15" s="110"/>
    </row>
    <row r="16" spans="1:26" ht="30" hidden="1" customHeight="1">
      <c r="A16" s="111"/>
      <c r="B16" s="110"/>
      <c r="C16" s="96"/>
      <c r="D16" s="110"/>
      <c r="E16" s="96"/>
      <c r="F16" s="110"/>
      <c r="G16" s="110"/>
      <c r="H16" s="96"/>
      <c r="I16" s="96"/>
      <c r="J16" s="96"/>
      <c r="K16" s="96"/>
      <c r="L16" s="96"/>
      <c r="M16" s="96"/>
      <c r="N16" s="96"/>
      <c r="O16" s="96"/>
      <c r="P16" s="96"/>
      <c r="Q16" s="96"/>
      <c r="R16" s="96"/>
      <c r="S16" s="96"/>
      <c r="T16" s="96"/>
      <c r="U16" s="96"/>
      <c r="V16" s="96"/>
      <c r="W16" s="96"/>
      <c r="X16" s="96"/>
      <c r="Y16" s="96"/>
      <c r="Z16" s="96"/>
    </row>
    <row r="17" spans="1:26" ht="30" hidden="1" customHeight="1">
      <c r="A17" s="111"/>
      <c r="B17" s="110"/>
      <c r="C17" s="96"/>
      <c r="D17" s="110"/>
      <c r="E17" s="96"/>
      <c r="F17" s="110"/>
      <c r="G17" s="110"/>
      <c r="H17" s="96"/>
      <c r="I17" s="96"/>
      <c r="J17" s="96"/>
      <c r="K17" s="96"/>
      <c r="L17" s="96"/>
      <c r="M17" s="96"/>
      <c r="N17" s="96"/>
      <c r="O17" s="96"/>
      <c r="P17" s="96"/>
      <c r="Q17" s="96"/>
      <c r="R17" s="96"/>
      <c r="S17" s="96"/>
      <c r="T17" s="96"/>
      <c r="U17" s="96"/>
      <c r="V17" s="96"/>
      <c r="W17" s="96"/>
      <c r="X17" s="96"/>
      <c r="Y17" s="96"/>
      <c r="Z17" s="96"/>
    </row>
    <row r="18" spans="1:26" ht="30" customHeight="1">
      <c r="A18" s="111"/>
      <c r="B18" s="110"/>
      <c r="C18" s="96"/>
      <c r="D18" s="110"/>
      <c r="E18" s="96"/>
      <c r="F18" s="110"/>
      <c r="G18" s="110"/>
      <c r="H18" s="96"/>
      <c r="I18" s="96"/>
      <c r="J18" s="96"/>
      <c r="K18" s="96"/>
      <c r="L18" s="96"/>
      <c r="M18" s="96"/>
      <c r="N18" s="96"/>
      <c r="O18" s="96"/>
      <c r="P18" s="96"/>
      <c r="Q18" s="96"/>
      <c r="R18" s="96"/>
      <c r="S18" s="96"/>
      <c r="T18" s="96"/>
      <c r="U18" s="96"/>
      <c r="V18" s="96"/>
      <c r="W18" s="96"/>
      <c r="X18" s="96"/>
      <c r="Y18" s="96"/>
      <c r="Z18" s="96"/>
    </row>
    <row r="19" spans="1:26" ht="30"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15.75"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15.75"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H12:J12"/>
    <mergeCell ref="A15:B15"/>
    <mergeCell ref="D15:E15"/>
    <mergeCell ref="A1:B4"/>
    <mergeCell ref="C1:J1"/>
    <mergeCell ref="C2:J2"/>
    <mergeCell ref="C3:J3"/>
    <mergeCell ref="C4:F4"/>
    <mergeCell ref="G4:J4"/>
    <mergeCell ref="C6:E6"/>
    <mergeCell ref="C7:E7"/>
    <mergeCell ref="C8:E8"/>
    <mergeCell ref="C9:E9"/>
    <mergeCell ref="C10:E10"/>
    <mergeCell ref="A12:G12"/>
  </mergeCells>
  <pageMargins left="0.7" right="0.7" top="0.75" bottom="0.75" header="0" footer="0"/>
  <pageSetup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A24" workbookViewId="0">
      <selection activeCell="C39" sqref="C39"/>
    </sheetView>
  </sheetViews>
  <sheetFormatPr baseColWidth="10" defaultColWidth="12.625" defaultRowHeight="15" customHeight="1"/>
  <cols>
    <col min="1" max="1" width="22.5" customWidth="1"/>
    <col min="2" max="8" width="18.125" customWidth="1"/>
    <col min="9" max="26" width="9.375" customWidth="1"/>
  </cols>
  <sheetData>
    <row r="1" spans="1:26" ht="30"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30"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30"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30"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24</v>
      </c>
      <c r="C8" s="368" t="s">
        <v>215</v>
      </c>
      <c r="D8" s="348"/>
      <c r="E8" s="381" t="s">
        <v>653</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+'[2]1'!E9:F9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654</v>
      </c>
      <c r="C14" s="347"/>
      <c r="D14" s="347"/>
      <c r="E14" s="348"/>
      <c r="F14" s="33" t="s">
        <v>90</v>
      </c>
      <c r="G14" s="365" t="s">
        <v>509</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447"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655</v>
      </c>
      <c r="C16" s="347"/>
      <c r="D16" s="347"/>
      <c r="E16" s="347"/>
      <c r="F16" s="347"/>
      <c r="G16" s="347"/>
      <c r="H16" s="348"/>
      <c r="I16" s="30"/>
      <c r="J16" s="30"/>
      <c r="K16" s="30"/>
      <c r="L16" s="30"/>
      <c r="M16" s="30"/>
      <c r="N16" s="30"/>
      <c r="O16" s="30"/>
      <c r="P16" s="30"/>
      <c r="Q16" s="30"/>
      <c r="R16" s="30"/>
      <c r="S16" s="30"/>
      <c r="T16" s="30"/>
      <c r="U16" s="30"/>
      <c r="V16" s="30"/>
      <c r="W16" s="30"/>
      <c r="X16" s="30"/>
      <c r="Y16" s="30"/>
      <c r="Z16" s="30"/>
    </row>
    <row r="17" spans="1:26" ht="30" customHeight="1">
      <c r="A17" s="31" t="s">
        <v>97</v>
      </c>
      <c r="B17" s="381" t="s">
        <v>656</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657</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658</v>
      </c>
      <c r="C21" s="347"/>
      <c r="D21" s="348"/>
      <c r="E21" s="378" t="s">
        <v>659</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102</v>
      </c>
      <c r="C22" s="347"/>
      <c r="D22" s="348"/>
      <c r="E22" s="365" t="s">
        <v>102</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660</v>
      </c>
      <c r="C23" s="347"/>
      <c r="D23" s="348"/>
      <c r="E23" s="378" t="s">
        <v>661</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t="s">
        <v>229</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44195</v>
      </c>
      <c r="C25" s="347"/>
      <c r="D25" s="348"/>
      <c r="E25" s="33" t="s">
        <v>115</v>
      </c>
      <c r="F25" s="453">
        <v>4.3E-3</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38">
        <v>0</v>
      </c>
      <c r="C29" s="39">
        <f>B29</f>
        <v>0</v>
      </c>
      <c r="D29" s="38">
        <v>0</v>
      </c>
      <c r="E29" s="39">
        <f>D29</f>
        <v>0</v>
      </c>
      <c r="F29" s="41">
        <f t="shared" ref="F29:F40" si="0">IFERROR(+C29/E29,)</f>
        <v>0</v>
      </c>
      <c r="G29" s="41">
        <f t="shared" ref="G29:G40" si="1">IFERROR(+C29/$E$40,)</f>
        <v>0</v>
      </c>
      <c r="H29" s="162">
        <f t="shared" ref="H29:H40" si="2">(+C29/$F$25)</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v>
      </c>
      <c r="F30" s="41">
        <f t="shared" si="0"/>
        <v>0</v>
      </c>
      <c r="G30" s="41">
        <f t="shared" si="1"/>
        <v>0</v>
      </c>
      <c r="H30" s="16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1.1000000000000001E-3</v>
      </c>
      <c r="E31" s="39">
        <f t="shared" si="4"/>
        <v>1.1000000000000001E-3</v>
      </c>
      <c r="F31" s="41">
        <f t="shared" si="0"/>
        <v>0</v>
      </c>
      <c r="G31" s="41">
        <f t="shared" si="1"/>
        <v>0</v>
      </c>
      <c r="H31" s="16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v>
      </c>
      <c r="C32" s="39">
        <f t="shared" si="3"/>
        <v>0</v>
      </c>
      <c r="D32" s="38">
        <v>0</v>
      </c>
      <c r="E32" s="39">
        <f t="shared" si="4"/>
        <v>1.1000000000000001E-3</v>
      </c>
      <c r="F32" s="41">
        <f t="shared" si="0"/>
        <v>0</v>
      </c>
      <c r="G32" s="41">
        <f t="shared" si="1"/>
        <v>0</v>
      </c>
      <c r="H32" s="162">
        <f t="shared" si="2"/>
        <v>0</v>
      </c>
      <c r="I32" s="30"/>
      <c r="J32" s="30"/>
      <c r="K32" s="30"/>
      <c r="L32" s="30"/>
      <c r="M32" s="30"/>
      <c r="N32" s="30"/>
      <c r="O32" s="30"/>
      <c r="P32" s="30"/>
      <c r="Q32" s="30"/>
      <c r="R32" s="30"/>
      <c r="S32" s="30"/>
      <c r="T32" s="30"/>
      <c r="U32" s="30"/>
      <c r="V32" s="30"/>
      <c r="W32" s="30"/>
      <c r="X32" s="30"/>
      <c r="Y32" s="30"/>
      <c r="Z32" s="30"/>
    </row>
    <row r="33" spans="1:26" ht="19.5" customHeight="1">
      <c r="A33" s="37" t="s">
        <v>132</v>
      </c>
      <c r="B33" s="38">
        <v>2.2000000000000001E-3</v>
      </c>
      <c r="C33" s="39">
        <f t="shared" si="3"/>
        <v>2.2000000000000001E-3</v>
      </c>
      <c r="D33" s="43">
        <v>1.1000000000000001E-3</v>
      </c>
      <c r="E33" s="39">
        <f t="shared" si="4"/>
        <v>2.2000000000000001E-3</v>
      </c>
      <c r="F33" s="41">
        <f t="shared" si="0"/>
        <v>1</v>
      </c>
      <c r="G33" s="41">
        <f t="shared" si="1"/>
        <v>0.51162790697674421</v>
      </c>
      <c r="H33" s="162">
        <f t="shared" si="2"/>
        <v>0.51162790697674421</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2.2000000000000001E-3</v>
      </c>
      <c r="D34" s="38">
        <v>0</v>
      </c>
      <c r="E34" s="39">
        <f t="shared" si="4"/>
        <v>2.2000000000000001E-3</v>
      </c>
      <c r="F34" s="41">
        <f t="shared" si="0"/>
        <v>1</v>
      </c>
      <c r="G34" s="41">
        <f t="shared" si="1"/>
        <v>0.51162790697674421</v>
      </c>
      <c r="H34" s="162">
        <f t="shared" si="2"/>
        <v>0.51162790697674421</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2.2000000000000001E-3</v>
      </c>
      <c r="D35" s="38">
        <v>0</v>
      </c>
      <c r="E35" s="39">
        <f t="shared" si="4"/>
        <v>2.2000000000000001E-3</v>
      </c>
      <c r="F35" s="41">
        <f t="shared" si="0"/>
        <v>1</v>
      </c>
      <c r="G35" s="41">
        <f t="shared" si="1"/>
        <v>0.51162790697674421</v>
      </c>
      <c r="H35" s="162">
        <f t="shared" si="2"/>
        <v>0.51162790697674421</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2.2000000000000001E-3</v>
      </c>
      <c r="D36" s="38">
        <v>0</v>
      </c>
      <c r="E36" s="39">
        <f t="shared" si="4"/>
        <v>2.2000000000000001E-3</v>
      </c>
      <c r="F36" s="41">
        <f t="shared" si="0"/>
        <v>1</v>
      </c>
      <c r="G36" s="41">
        <f t="shared" si="1"/>
        <v>0.51162790697674421</v>
      </c>
      <c r="H36" s="162">
        <f t="shared" si="2"/>
        <v>0.51162790697674421</v>
      </c>
      <c r="I36" s="30"/>
      <c r="J36" s="30"/>
      <c r="K36" s="30"/>
      <c r="L36" s="30"/>
      <c r="M36" s="30"/>
      <c r="N36" s="30"/>
      <c r="O36" s="30"/>
      <c r="P36" s="30"/>
      <c r="Q36" s="30"/>
      <c r="R36" s="30"/>
      <c r="S36" s="30"/>
      <c r="T36" s="30"/>
      <c r="U36" s="30"/>
      <c r="V36" s="30"/>
      <c r="W36" s="30"/>
      <c r="X36" s="30"/>
      <c r="Y36" s="30"/>
      <c r="Z36" s="30"/>
    </row>
    <row r="37" spans="1:26" ht="19.5" customHeight="1">
      <c r="A37" s="37" t="s">
        <v>136</v>
      </c>
      <c r="B37" s="150">
        <v>1.1000000000000001E-3</v>
      </c>
      <c r="C37" s="39">
        <f t="shared" si="3"/>
        <v>3.3E-3</v>
      </c>
      <c r="D37" s="43">
        <v>1.1000000000000001E-3</v>
      </c>
      <c r="E37" s="39">
        <f t="shared" si="4"/>
        <v>3.3E-3</v>
      </c>
      <c r="F37" s="41">
        <f t="shared" si="0"/>
        <v>1</v>
      </c>
      <c r="G37" s="41">
        <f t="shared" si="1"/>
        <v>0.76744186046511631</v>
      </c>
      <c r="H37" s="162">
        <f t="shared" si="2"/>
        <v>0.76744186046511631</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3.3E-3</v>
      </c>
      <c r="D38" s="38">
        <v>0</v>
      </c>
      <c r="E38" s="39">
        <f t="shared" si="4"/>
        <v>3.3E-3</v>
      </c>
      <c r="F38" s="41">
        <f t="shared" si="0"/>
        <v>1</v>
      </c>
      <c r="G38" s="41">
        <f t="shared" si="1"/>
        <v>0.76744186046511631</v>
      </c>
      <c r="H38" s="162">
        <f t="shared" si="2"/>
        <v>0.76744186046511631</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3.3E-3</v>
      </c>
      <c r="D39" s="38">
        <v>0</v>
      </c>
      <c r="E39" s="39">
        <f t="shared" si="4"/>
        <v>3.3E-3</v>
      </c>
      <c r="F39" s="41">
        <f t="shared" si="0"/>
        <v>1</v>
      </c>
      <c r="G39" s="41">
        <f t="shared" si="1"/>
        <v>0.76744186046511631</v>
      </c>
      <c r="H39" s="162">
        <f t="shared" si="2"/>
        <v>0.76744186046511631</v>
      </c>
      <c r="I39" s="30"/>
      <c r="J39" s="30"/>
      <c r="K39" s="30"/>
      <c r="L39" s="30"/>
      <c r="M39" s="30"/>
      <c r="N39" s="30"/>
      <c r="O39" s="30"/>
      <c r="P39" s="30"/>
      <c r="Q39" s="30"/>
      <c r="R39" s="30"/>
      <c r="S39" s="30"/>
      <c r="T39" s="30"/>
      <c r="U39" s="30"/>
      <c r="V39" s="30"/>
      <c r="W39" s="30"/>
      <c r="X39" s="30"/>
      <c r="Y39" s="30"/>
      <c r="Z39" s="30"/>
    </row>
    <row r="40" spans="1:26" ht="19.5" customHeight="1">
      <c r="A40" s="37" t="s">
        <v>139</v>
      </c>
      <c r="B40" s="38">
        <v>1E-3</v>
      </c>
      <c r="C40" s="39">
        <f t="shared" si="3"/>
        <v>4.3E-3</v>
      </c>
      <c r="D40" s="38">
        <v>1E-3</v>
      </c>
      <c r="E40" s="39">
        <f t="shared" si="4"/>
        <v>4.3E-3</v>
      </c>
      <c r="F40" s="41">
        <f t="shared" si="0"/>
        <v>1</v>
      </c>
      <c r="G40" s="41">
        <f t="shared" si="1"/>
        <v>1</v>
      </c>
      <c r="H40" s="162">
        <f t="shared" si="2"/>
        <v>1</v>
      </c>
      <c r="I40" s="30"/>
      <c r="J40" s="30"/>
      <c r="K40" s="30"/>
      <c r="L40" s="30"/>
      <c r="M40" s="30"/>
      <c r="N40" s="30"/>
      <c r="O40" s="30"/>
      <c r="P40" s="30"/>
      <c r="Q40" s="30"/>
      <c r="R40" s="30"/>
      <c r="S40" s="30"/>
      <c r="T40" s="30"/>
      <c r="U40" s="30"/>
      <c r="V40" s="30"/>
      <c r="W40" s="30"/>
      <c r="X40" s="30"/>
      <c r="Y40" s="30"/>
      <c r="Z40" s="30"/>
    </row>
    <row r="41" spans="1:26" ht="30" customHeight="1">
      <c r="A41" s="31" t="s">
        <v>140</v>
      </c>
      <c r="B41" s="444" t="s">
        <v>1061</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91.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444" t="s">
        <v>662</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663</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0" customHeight="1">
      <c r="A54" s="31" t="s">
        <v>154</v>
      </c>
      <c r="B54" s="378" t="s">
        <v>377</v>
      </c>
      <c r="C54" s="348"/>
      <c r="D54" s="371" t="s">
        <v>156</v>
      </c>
      <c r="E54" s="348"/>
      <c r="F54" s="385" t="s">
        <v>378</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5 B26">
      <formula1>#REF!</formula1>
    </dataValidation>
  </dataValidations>
  <pageMargins left="0.7" right="0.7" top="0.75" bottom="0.75" header="0" footer="0"/>
  <pageSetup orientation="landscape"/>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B3D7"/>
  </sheetPr>
  <dimension ref="A1:Z1000"/>
  <sheetViews>
    <sheetView topLeftCell="H10" workbookViewId="0">
      <selection activeCell="J18" sqref="J18"/>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664</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
        <v>653</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665</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59.25"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customHeight="1">
      <c r="A14" s="435">
        <v>1</v>
      </c>
      <c r="B14" s="327" t="s">
        <v>666</v>
      </c>
      <c r="C14" s="437">
        <v>4.3E-3</v>
      </c>
      <c r="D14" s="136">
        <v>1</v>
      </c>
      <c r="E14" s="93" t="s">
        <v>667</v>
      </c>
      <c r="F14" s="140">
        <v>1.1000000000000001E-3</v>
      </c>
      <c r="G14" s="141">
        <v>43920</v>
      </c>
      <c r="H14" s="140">
        <v>1.1000000000000001E-3</v>
      </c>
      <c r="I14" s="141">
        <v>43981</v>
      </c>
      <c r="J14" s="147" t="s">
        <v>668</v>
      </c>
      <c r="K14" s="96"/>
      <c r="L14" s="96"/>
      <c r="M14" s="96"/>
      <c r="N14" s="96"/>
      <c r="O14" s="96"/>
      <c r="P14" s="96"/>
      <c r="Q14" s="96"/>
      <c r="R14" s="96"/>
      <c r="S14" s="96"/>
      <c r="T14" s="96"/>
      <c r="U14" s="96"/>
      <c r="V14" s="96"/>
      <c r="W14" s="96"/>
      <c r="X14" s="96"/>
      <c r="Y14" s="96"/>
      <c r="Z14" s="96"/>
    </row>
    <row r="15" spans="1:26" ht="72" customHeight="1">
      <c r="A15" s="324"/>
      <c r="B15" s="324"/>
      <c r="C15" s="324"/>
      <c r="D15" s="136">
        <v>2</v>
      </c>
      <c r="E15" s="93" t="s">
        <v>667</v>
      </c>
      <c r="F15" s="140">
        <v>1.1000000000000001E-3</v>
      </c>
      <c r="G15" s="141" t="s">
        <v>538</v>
      </c>
      <c r="H15" s="140">
        <v>1.1000000000000001E-3</v>
      </c>
      <c r="I15" s="141">
        <v>43981</v>
      </c>
      <c r="J15" s="147" t="s">
        <v>669</v>
      </c>
      <c r="K15" s="96"/>
      <c r="L15" s="96"/>
      <c r="M15" s="96"/>
      <c r="N15" s="96"/>
      <c r="O15" s="96"/>
      <c r="P15" s="96"/>
      <c r="Q15" s="96"/>
      <c r="R15" s="96"/>
      <c r="S15" s="96"/>
      <c r="T15" s="96"/>
      <c r="U15" s="96"/>
      <c r="V15" s="96"/>
      <c r="W15" s="96"/>
      <c r="X15" s="96"/>
      <c r="Y15" s="96"/>
      <c r="Z15" s="96"/>
    </row>
    <row r="16" spans="1:26" ht="72" customHeight="1">
      <c r="A16" s="324"/>
      <c r="B16" s="324"/>
      <c r="C16" s="324"/>
      <c r="D16" s="136">
        <v>3</v>
      </c>
      <c r="E16" s="93" t="s">
        <v>667</v>
      </c>
      <c r="F16" s="140">
        <v>1.1000000000000001E-3</v>
      </c>
      <c r="G16" s="141">
        <v>44104</v>
      </c>
      <c r="H16" s="142">
        <v>1.1000000000000001E-3</v>
      </c>
      <c r="I16" s="141" t="s">
        <v>425</v>
      </c>
      <c r="J16" s="147" t="s">
        <v>670</v>
      </c>
      <c r="K16" s="96"/>
      <c r="L16" s="96"/>
      <c r="M16" s="96"/>
      <c r="N16" s="96"/>
      <c r="O16" s="96"/>
      <c r="P16" s="96"/>
      <c r="Q16" s="96"/>
      <c r="R16" s="96"/>
      <c r="S16" s="96"/>
      <c r="T16" s="96"/>
      <c r="U16" s="96"/>
      <c r="V16" s="96"/>
      <c r="W16" s="96"/>
      <c r="X16" s="96"/>
      <c r="Y16" s="96"/>
      <c r="Z16" s="96"/>
    </row>
    <row r="17" spans="1:26" ht="72" customHeight="1">
      <c r="A17" s="325"/>
      <c r="B17" s="325"/>
      <c r="C17" s="325"/>
      <c r="D17" s="136">
        <v>4</v>
      </c>
      <c r="E17" s="93" t="s">
        <v>667</v>
      </c>
      <c r="F17" s="140">
        <v>1E-3</v>
      </c>
      <c r="G17" s="141">
        <v>44195</v>
      </c>
      <c r="H17" s="142">
        <v>1E-3</v>
      </c>
      <c r="I17" s="141" t="s">
        <v>425</v>
      </c>
      <c r="J17" s="147" t="s">
        <v>1062</v>
      </c>
      <c r="K17" s="96"/>
      <c r="L17" s="96"/>
      <c r="M17" s="96"/>
      <c r="N17" s="96"/>
      <c r="O17" s="96"/>
      <c r="P17" s="96"/>
      <c r="Q17" s="96"/>
      <c r="R17" s="96"/>
      <c r="S17" s="96"/>
      <c r="T17" s="96"/>
      <c r="U17" s="96"/>
      <c r="V17" s="96"/>
      <c r="W17" s="96"/>
      <c r="X17" s="96"/>
      <c r="Y17" s="96"/>
      <c r="Z17" s="96"/>
    </row>
    <row r="18" spans="1:26" ht="30" customHeight="1">
      <c r="A18" s="418" t="s">
        <v>213</v>
      </c>
      <c r="B18" s="348"/>
      <c r="C18" s="106">
        <f>SUM(C14)</f>
        <v>4.3E-3</v>
      </c>
      <c r="D18" s="419" t="s">
        <v>214</v>
      </c>
      <c r="E18" s="348"/>
      <c r="F18" s="160">
        <f>SUM(F14:F17)</f>
        <v>4.3E-3</v>
      </c>
      <c r="G18" s="106"/>
      <c r="H18" s="107">
        <f>SUM(H14:H17)</f>
        <v>4.3E-3</v>
      </c>
      <c r="I18" s="108"/>
      <c r="J18" s="108"/>
      <c r="K18" s="110"/>
      <c r="L18" s="110"/>
      <c r="M18" s="110"/>
      <c r="N18" s="110"/>
      <c r="O18" s="110"/>
      <c r="P18" s="110"/>
      <c r="Q18" s="110"/>
      <c r="R18" s="110"/>
      <c r="S18" s="110"/>
      <c r="T18" s="110"/>
      <c r="U18" s="110"/>
      <c r="V18" s="110"/>
      <c r="W18" s="110"/>
      <c r="X18" s="110"/>
      <c r="Y18" s="110"/>
      <c r="Z18" s="110"/>
    </row>
    <row r="19" spans="1:26" ht="30" hidden="1" customHeight="1">
      <c r="A19" s="111"/>
      <c r="B19" s="110"/>
      <c r="C19" s="96"/>
      <c r="D19" s="110"/>
      <c r="E19" s="96"/>
      <c r="F19" s="110"/>
      <c r="G19" s="110"/>
      <c r="H19" s="64"/>
      <c r="I19" s="96"/>
      <c r="J19" s="96"/>
      <c r="K19" s="96"/>
      <c r="L19" s="96"/>
      <c r="M19" s="96"/>
      <c r="N19" s="96"/>
      <c r="O19" s="96"/>
      <c r="P19" s="96"/>
      <c r="Q19" s="96"/>
      <c r="R19" s="96"/>
      <c r="S19" s="96"/>
      <c r="T19" s="96"/>
      <c r="U19" s="96"/>
      <c r="V19" s="96"/>
      <c r="W19" s="96"/>
      <c r="X19" s="96"/>
      <c r="Y19" s="96"/>
      <c r="Z19" s="96"/>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15.75"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15.75"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15.75"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15.75"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15.75"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15.75"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15.75"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15.75"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15.75"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15.75"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15.75"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15.75"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15.75"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15.75"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15.75"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15.75"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15.75"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15.75"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15.75"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15.75"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15.75"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15.75"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15.75"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15.75"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15.75"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15.75"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15.75"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15.75"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15.75"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15.75"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15.75"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15.75"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15.75"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15.75"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15.75"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15.75"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15.75"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15.75"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15.75"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15.75"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15.75"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15.75"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15.75"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15.75"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15.75"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15.75"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15.75"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15.75"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15.75"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15.75"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15.75"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15.75"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15.75"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15.75"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15.75"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15.75"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15.75"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15.75"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15.75"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15.75"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15.75"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15.75"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15.75"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15.75"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15.75"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15.75"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15.75"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15.75"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15.75"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15.75"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15.75"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15.75"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15.75"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15.75"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15.75"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15.75"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15.75"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15.75"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15.75"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15.75"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15.75"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15.75"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15.75"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15.75"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15.75"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15.75"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15.75"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15.75"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15.75"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15.75"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15.75"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15.75"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15.75"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15.75"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15.75"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15.75"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15.75"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15.75"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15.75"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15.75"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15.75"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15.75"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15.75"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15.75"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15.75"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15.75"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15.75"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15.75"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15.75"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15.75"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15.75"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15.75"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15.75"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15.75"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15.75"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15.75"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15.75"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15.75"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15.75"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15.75"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15.75"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15.75"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15.75"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15.75"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15.75"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15.75"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15.75"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15.75"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15.75"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15.75"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15.75"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15.75"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15.75"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15.75"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15.75"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15.75"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15.75"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15.75"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15.75"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15.75"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15.75"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15.75"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15.75"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15.75"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15.75"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15.75"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15.75"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15.75"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15.75"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15.75"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15.75"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15.75"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15.75"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15.75"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15.75"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15.75"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15.75"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15.75"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15.75"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15.75"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15.75"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15.75"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15.75"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15.75"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15.75"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15.75"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15.75"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15.75"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15.75"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15.75"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15.75"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15.75"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15.75"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15.75"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15.75"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15.75"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15.75"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15.75"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15.75"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15.75"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15.75"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15.75"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15.75"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15.75"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15.75"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15.75"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15.75"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15.75"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15.75"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15.75"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15.75"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15.75"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15.75"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15.75"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15.75"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15.75"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15.75"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15.75"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H12:J12"/>
    <mergeCell ref="A14:A17"/>
    <mergeCell ref="D18:E18"/>
    <mergeCell ref="C6:E6"/>
    <mergeCell ref="B14:B17"/>
    <mergeCell ref="C14:C17"/>
    <mergeCell ref="A18:B18"/>
    <mergeCell ref="C7:E7"/>
    <mergeCell ref="C8:E8"/>
    <mergeCell ref="C9:E9"/>
    <mergeCell ref="C10:E10"/>
    <mergeCell ref="A12:G12"/>
    <mergeCell ref="A1:B4"/>
    <mergeCell ref="C1:J1"/>
    <mergeCell ref="C2:J2"/>
    <mergeCell ref="C3:J3"/>
    <mergeCell ref="C4:F4"/>
    <mergeCell ref="G4:J4"/>
  </mergeCells>
  <pageMargins left="0.7" right="0.7" top="0.75" bottom="0.75" header="0" footer="0"/>
  <pageSetup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24" workbookViewId="0">
      <selection activeCell="J37" sqref="J37"/>
    </sheetView>
  </sheetViews>
  <sheetFormatPr baseColWidth="10" defaultColWidth="12.625" defaultRowHeight="15" customHeight="1"/>
  <cols>
    <col min="1" max="1" width="22.5" customWidth="1"/>
    <col min="2" max="8" width="18.125" customWidth="1"/>
    <col min="9" max="26" width="9.375" customWidth="1"/>
  </cols>
  <sheetData>
    <row r="1" spans="1:26" ht="30" customHeight="1">
      <c r="A1" s="460"/>
      <c r="B1" s="461" t="s">
        <v>0</v>
      </c>
      <c r="C1" s="347"/>
      <c r="D1" s="347"/>
      <c r="E1" s="347"/>
      <c r="F1" s="347"/>
      <c r="G1" s="347"/>
      <c r="H1" s="348"/>
      <c r="I1" s="5"/>
      <c r="J1" s="5"/>
      <c r="K1" s="5"/>
      <c r="L1" s="5"/>
      <c r="M1" s="5"/>
      <c r="N1" s="5"/>
      <c r="O1" s="5"/>
      <c r="P1" s="5"/>
      <c r="Q1" s="5"/>
      <c r="R1" s="5"/>
      <c r="S1" s="5"/>
      <c r="T1" s="5"/>
      <c r="U1" s="5"/>
      <c r="V1" s="5"/>
      <c r="W1" s="5"/>
      <c r="X1" s="5"/>
      <c r="Y1" s="5"/>
      <c r="Z1" s="5"/>
    </row>
    <row r="2" spans="1:26" ht="30" customHeight="1">
      <c r="A2" s="324"/>
      <c r="B2" s="461" t="s">
        <v>1</v>
      </c>
      <c r="C2" s="347"/>
      <c r="D2" s="347"/>
      <c r="E2" s="347"/>
      <c r="F2" s="347"/>
      <c r="G2" s="347"/>
      <c r="H2" s="348"/>
      <c r="I2" s="5"/>
      <c r="J2" s="5"/>
      <c r="K2" s="5"/>
      <c r="L2" s="5"/>
      <c r="M2" s="5"/>
      <c r="N2" s="5"/>
      <c r="O2" s="5"/>
      <c r="P2" s="5"/>
      <c r="Q2" s="5"/>
      <c r="R2" s="5"/>
      <c r="S2" s="5"/>
      <c r="T2" s="5"/>
      <c r="U2" s="5"/>
      <c r="V2" s="5"/>
      <c r="W2" s="5"/>
      <c r="X2" s="5"/>
      <c r="Y2" s="5"/>
      <c r="Z2" s="5"/>
    </row>
    <row r="3" spans="1:26" ht="30" customHeight="1">
      <c r="A3" s="324"/>
      <c r="B3" s="461" t="s">
        <v>64</v>
      </c>
      <c r="C3" s="347"/>
      <c r="D3" s="347"/>
      <c r="E3" s="347"/>
      <c r="F3" s="347"/>
      <c r="G3" s="347"/>
      <c r="H3" s="348"/>
      <c r="I3" s="5"/>
      <c r="J3" s="5"/>
      <c r="K3" s="5"/>
      <c r="L3" s="5"/>
      <c r="M3" s="5"/>
      <c r="N3" s="5"/>
      <c r="O3" s="5"/>
      <c r="P3" s="5"/>
      <c r="Q3" s="5"/>
      <c r="R3" s="5"/>
      <c r="S3" s="5"/>
      <c r="T3" s="5"/>
      <c r="U3" s="5"/>
      <c r="V3" s="5"/>
      <c r="W3" s="5"/>
      <c r="X3" s="5"/>
      <c r="Y3" s="5"/>
      <c r="Z3" s="5"/>
    </row>
    <row r="4" spans="1:26" ht="30" customHeight="1">
      <c r="A4" s="325"/>
      <c r="B4" s="461" t="s">
        <v>65</v>
      </c>
      <c r="C4" s="347"/>
      <c r="D4" s="347"/>
      <c r="E4" s="348"/>
      <c r="F4" s="462" t="s">
        <v>66</v>
      </c>
      <c r="G4" s="347"/>
      <c r="H4" s="348"/>
      <c r="I4" s="5"/>
      <c r="J4" s="5"/>
      <c r="K4" s="5"/>
      <c r="L4" s="5"/>
      <c r="M4" s="5"/>
      <c r="N4" s="5"/>
      <c r="O4" s="5"/>
      <c r="P4" s="5"/>
      <c r="Q4" s="5"/>
      <c r="R4" s="5"/>
      <c r="S4" s="5"/>
      <c r="T4" s="5"/>
      <c r="U4" s="5"/>
      <c r="V4" s="5"/>
      <c r="W4" s="5"/>
      <c r="X4" s="5"/>
      <c r="Y4" s="5"/>
      <c r="Z4" s="5"/>
    </row>
    <row r="5" spans="1:26" ht="30" customHeight="1">
      <c r="A5" s="458" t="s">
        <v>67</v>
      </c>
      <c r="B5" s="347"/>
      <c r="C5" s="347"/>
      <c r="D5" s="347"/>
      <c r="E5" s="347"/>
      <c r="F5" s="347"/>
      <c r="G5" s="347"/>
      <c r="H5" s="348"/>
      <c r="I5" s="5"/>
      <c r="J5" s="5"/>
      <c r="K5" s="5"/>
      <c r="L5" s="5"/>
      <c r="M5" s="5"/>
      <c r="N5" s="5"/>
      <c r="O5" s="5"/>
      <c r="P5" s="5"/>
      <c r="Q5" s="5"/>
      <c r="R5" s="5"/>
      <c r="S5" s="5"/>
      <c r="T5" s="5"/>
      <c r="U5" s="5"/>
      <c r="V5" s="5"/>
      <c r="W5" s="5"/>
      <c r="X5" s="5"/>
      <c r="Y5" s="5"/>
      <c r="Z5" s="5"/>
    </row>
    <row r="6" spans="1:26" ht="30" customHeight="1">
      <c r="A6" s="458" t="s">
        <v>68</v>
      </c>
      <c r="B6" s="347"/>
      <c r="C6" s="347"/>
      <c r="D6" s="347"/>
      <c r="E6" s="347"/>
      <c r="F6" s="347"/>
      <c r="G6" s="347"/>
      <c r="H6" s="348"/>
      <c r="I6" s="5"/>
      <c r="J6" s="5"/>
      <c r="K6" s="5"/>
      <c r="L6" s="5"/>
      <c r="M6" s="5"/>
      <c r="N6" s="5"/>
      <c r="O6" s="5"/>
      <c r="P6" s="5"/>
      <c r="Q6" s="5"/>
      <c r="R6" s="5"/>
      <c r="S6" s="5"/>
      <c r="T6" s="5"/>
      <c r="U6" s="5"/>
      <c r="V6" s="5"/>
      <c r="W6" s="5"/>
      <c r="X6" s="5"/>
      <c r="Y6" s="5"/>
      <c r="Z6" s="5"/>
    </row>
    <row r="7" spans="1:26" ht="30" customHeight="1">
      <c r="A7" s="374" t="s">
        <v>69</v>
      </c>
      <c r="B7" s="347"/>
      <c r="C7" s="347"/>
      <c r="D7" s="347"/>
      <c r="E7" s="347"/>
      <c r="F7" s="347"/>
      <c r="G7" s="347"/>
      <c r="H7" s="348"/>
      <c r="I7" s="5"/>
      <c r="J7" s="5"/>
      <c r="K7" s="5"/>
      <c r="L7" s="5"/>
      <c r="M7" s="5"/>
      <c r="N7" s="5"/>
      <c r="O7" s="5"/>
      <c r="P7" s="5"/>
      <c r="Q7" s="5"/>
      <c r="R7" s="5"/>
      <c r="S7" s="5"/>
      <c r="T7" s="5"/>
      <c r="U7" s="5"/>
      <c r="V7" s="5"/>
      <c r="W7" s="5"/>
      <c r="X7" s="5"/>
      <c r="Y7" s="5"/>
      <c r="Z7" s="5"/>
    </row>
    <row r="8" spans="1:26" ht="30" customHeight="1">
      <c r="A8" s="31" t="s">
        <v>70</v>
      </c>
      <c r="B8" s="32">
        <v>26</v>
      </c>
      <c r="C8" s="376" t="s">
        <v>71</v>
      </c>
      <c r="D8" s="348"/>
      <c r="E8" s="459" t="s">
        <v>671</v>
      </c>
      <c r="F8" s="347"/>
      <c r="G8" s="347"/>
      <c r="H8" s="348"/>
      <c r="I8" s="5"/>
      <c r="J8" s="5"/>
      <c r="K8" s="5"/>
      <c r="L8" s="5"/>
      <c r="M8" s="5"/>
      <c r="N8" s="5"/>
      <c r="O8" s="5"/>
      <c r="P8" s="5"/>
      <c r="Q8" s="5"/>
      <c r="R8" s="5"/>
      <c r="S8" s="5"/>
      <c r="T8" s="5"/>
      <c r="U8" s="5"/>
      <c r="V8" s="5"/>
      <c r="W8" s="5"/>
      <c r="X8" s="5"/>
      <c r="Y8" s="5"/>
      <c r="Z8" s="5"/>
    </row>
    <row r="9" spans="1:26" ht="30" customHeight="1">
      <c r="A9" s="31" t="s">
        <v>73</v>
      </c>
      <c r="B9" s="32" t="s">
        <v>74</v>
      </c>
      <c r="C9" s="376" t="s">
        <v>75</v>
      </c>
      <c r="D9" s="348"/>
      <c r="E9" s="365" t="str">
        <f>+'[2]28'!E9</f>
        <v>Dirección de Talento Humano</v>
      </c>
      <c r="F9" s="348"/>
      <c r="G9" s="33" t="s">
        <v>77</v>
      </c>
      <c r="H9" s="166" t="s">
        <v>74</v>
      </c>
      <c r="I9" s="5"/>
      <c r="J9" s="5"/>
      <c r="K9" s="5"/>
      <c r="L9" s="5"/>
      <c r="M9" s="5"/>
      <c r="N9" s="5"/>
      <c r="O9" s="5"/>
      <c r="P9" s="5"/>
      <c r="Q9" s="5"/>
      <c r="R9" s="5"/>
      <c r="S9" s="5"/>
      <c r="T9" s="5"/>
      <c r="U9" s="5"/>
      <c r="V9" s="5"/>
      <c r="W9" s="5"/>
      <c r="X9" s="5"/>
      <c r="Y9" s="5"/>
      <c r="Z9" s="5"/>
    </row>
    <row r="10" spans="1:26" ht="30" customHeight="1">
      <c r="A10" s="31" t="s">
        <v>78</v>
      </c>
      <c r="B10" s="378" t="s">
        <v>79</v>
      </c>
      <c r="C10" s="347"/>
      <c r="D10" s="347"/>
      <c r="E10" s="348"/>
      <c r="F10" s="33" t="s">
        <v>80</v>
      </c>
      <c r="G10" s="369" t="s">
        <v>79</v>
      </c>
      <c r="H10" s="348"/>
      <c r="I10" s="5"/>
      <c r="J10" s="5"/>
      <c r="K10" s="5"/>
      <c r="L10" s="5"/>
      <c r="M10" s="5"/>
      <c r="N10" s="5"/>
      <c r="O10" s="5"/>
      <c r="P10" s="5"/>
      <c r="Q10" s="5"/>
      <c r="R10" s="5"/>
      <c r="S10" s="5"/>
      <c r="T10" s="5"/>
      <c r="U10" s="5"/>
      <c r="V10" s="5"/>
      <c r="W10" s="5"/>
      <c r="X10" s="5"/>
      <c r="Y10" s="5"/>
      <c r="Z10" s="5"/>
    </row>
    <row r="11" spans="1:26" ht="30" customHeight="1">
      <c r="A11" s="31" t="s">
        <v>81</v>
      </c>
      <c r="B11" s="384" t="s">
        <v>82</v>
      </c>
      <c r="C11" s="347"/>
      <c r="D11" s="347"/>
      <c r="E11" s="348"/>
      <c r="F11" s="33" t="s">
        <v>83</v>
      </c>
      <c r="G11" s="381" t="s">
        <v>84</v>
      </c>
      <c r="H11" s="348"/>
      <c r="I11" s="5"/>
      <c r="J11" s="5"/>
      <c r="K11" s="5"/>
      <c r="L11" s="5"/>
      <c r="M11" s="5"/>
      <c r="N11" s="5"/>
      <c r="O11" s="5"/>
      <c r="P11" s="5"/>
      <c r="Q11" s="5"/>
      <c r="R11" s="5"/>
      <c r="S11" s="5"/>
      <c r="T11" s="5"/>
      <c r="U11" s="5"/>
      <c r="V11" s="5"/>
      <c r="W11" s="5"/>
      <c r="X11" s="5"/>
      <c r="Y11" s="5"/>
      <c r="Z11" s="5"/>
    </row>
    <row r="12" spans="1:26" ht="30" customHeight="1">
      <c r="A12" s="31" t="s">
        <v>85</v>
      </c>
      <c r="B12" s="444" t="s">
        <v>86</v>
      </c>
      <c r="C12" s="347"/>
      <c r="D12" s="347"/>
      <c r="E12" s="347"/>
      <c r="F12" s="347"/>
      <c r="G12" s="347"/>
      <c r="H12" s="348"/>
      <c r="I12" s="5"/>
      <c r="J12" s="5"/>
      <c r="K12" s="5"/>
      <c r="L12" s="5"/>
      <c r="M12" s="5"/>
      <c r="N12" s="5"/>
      <c r="O12" s="5"/>
      <c r="P12" s="5"/>
      <c r="Q12" s="5"/>
      <c r="R12" s="5"/>
      <c r="S12" s="5"/>
      <c r="T12" s="5"/>
      <c r="U12" s="5"/>
      <c r="V12" s="5"/>
      <c r="W12" s="5"/>
      <c r="X12" s="5"/>
      <c r="Y12" s="5"/>
      <c r="Z12" s="5"/>
    </row>
    <row r="13" spans="1:26" ht="30" customHeight="1">
      <c r="A13" s="31" t="s">
        <v>87</v>
      </c>
      <c r="B13" s="385" t="s">
        <v>79</v>
      </c>
      <c r="C13" s="347"/>
      <c r="D13" s="347"/>
      <c r="E13" s="347"/>
      <c r="F13" s="347"/>
      <c r="G13" s="347"/>
      <c r="H13" s="348"/>
      <c r="I13" s="5"/>
      <c r="J13" s="5"/>
      <c r="K13" s="5"/>
      <c r="L13" s="5"/>
      <c r="M13" s="5"/>
      <c r="N13" s="5"/>
      <c r="O13" s="5"/>
      <c r="P13" s="5"/>
      <c r="Q13" s="5"/>
      <c r="R13" s="5"/>
      <c r="S13" s="5"/>
      <c r="T13" s="5"/>
      <c r="U13" s="5"/>
      <c r="V13" s="5"/>
      <c r="W13" s="5"/>
      <c r="X13" s="5"/>
      <c r="Y13" s="5"/>
      <c r="Z13" s="5"/>
    </row>
    <row r="14" spans="1:26" ht="30" customHeight="1">
      <c r="A14" s="31" t="s">
        <v>88</v>
      </c>
      <c r="B14" s="381" t="s">
        <v>672</v>
      </c>
      <c r="C14" s="347"/>
      <c r="D14" s="347"/>
      <c r="E14" s="348"/>
      <c r="F14" s="33" t="s">
        <v>90</v>
      </c>
      <c r="G14" s="365" t="s">
        <v>91</v>
      </c>
      <c r="H14" s="348"/>
      <c r="I14" s="5"/>
      <c r="J14" s="5"/>
      <c r="K14" s="5"/>
      <c r="L14" s="5"/>
      <c r="M14" s="5"/>
      <c r="N14" s="5"/>
      <c r="O14" s="5"/>
      <c r="P14" s="5"/>
      <c r="Q14" s="5"/>
      <c r="R14" s="5"/>
      <c r="S14" s="5"/>
      <c r="T14" s="5"/>
      <c r="U14" s="5"/>
      <c r="V14" s="5"/>
      <c r="W14" s="5"/>
      <c r="X14" s="5"/>
      <c r="Y14" s="5"/>
      <c r="Z14" s="5"/>
    </row>
    <row r="15" spans="1:26" ht="30" customHeight="1">
      <c r="A15" s="31" t="s">
        <v>92</v>
      </c>
      <c r="B15" s="447" t="s">
        <v>93</v>
      </c>
      <c r="C15" s="347"/>
      <c r="D15" s="347"/>
      <c r="E15" s="348"/>
      <c r="F15" s="33" t="s">
        <v>94</v>
      </c>
      <c r="G15" s="365" t="s">
        <v>59</v>
      </c>
      <c r="H15" s="348"/>
      <c r="I15" s="5"/>
      <c r="J15" s="5"/>
      <c r="K15" s="5"/>
      <c r="L15" s="5"/>
      <c r="M15" s="5"/>
      <c r="N15" s="5"/>
      <c r="O15" s="5"/>
      <c r="P15" s="5"/>
      <c r="Q15" s="5"/>
      <c r="R15" s="5"/>
      <c r="S15" s="5"/>
      <c r="T15" s="5"/>
      <c r="U15" s="5"/>
      <c r="V15" s="5"/>
      <c r="W15" s="5"/>
      <c r="X15" s="5"/>
      <c r="Y15" s="5"/>
      <c r="Z15" s="5"/>
    </row>
    <row r="16" spans="1:26" ht="30" customHeight="1">
      <c r="A16" s="31" t="s">
        <v>95</v>
      </c>
      <c r="B16" s="434" t="s">
        <v>673</v>
      </c>
      <c r="C16" s="347"/>
      <c r="D16" s="347"/>
      <c r="E16" s="347"/>
      <c r="F16" s="347"/>
      <c r="G16" s="347"/>
      <c r="H16" s="348"/>
      <c r="I16" s="5"/>
      <c r="J16" s="5"/>
      <c r="K16" s="5"/>
      <c r="L16" s="5"/>
      <c r="M16" s="5"/>
      <c r="N16" s="5"/>
      <c r="O16" s="5"/>
      <c r="P16" s="5"/>
      <c r="Q16" s="5"/>
      <c r="R16" s="5"/>
      <c r="S16" s="5"/>
      <c r="T16" s="5"/>
      <c r="U16" s="5"/>
      <c r="V16" s="5"/>
      <c r="W16" s="5"/>
      <c r="X16" s="5"/>
      <c r="Y16" s="5"/>
      <c r="Z16" s="5"/>
    </row>
    <row r="17" spans="1:26" ht="30" customHeight="1">
      <c r="A17" s="31" t="s">
        <v>97</v>
      </c>
      <c r="B17" s="381" t="s">
        <v>674</v>
      </c>
      <c r="C17" s="347"/>
      <c r="D17" s="347"/>
      <c r="E17" s="347"/>
      <c r="F17" s="347"/>
      <c r="G17" s="347"/>
      <c r="H17" s="348"/>
      <c r="I17" s="5"/>
      <c r="J17" s="5"/>
      <c r="K17" s="5"/>
      <c r="L17" s="5"/>
      <c r="M17" s="5"/>
      <c r="N17" s="5"/>
      <c r="O17" s="5"/>
      <c r="P17" s="5"/>
      <c r="Q17" s="5"/>
      <c r="R17" s="5"/>
      <c r="S17" s="5"/>
      <c r="T17" s="5"/>
      <c r="U17" s="5"/>
      <c r="V17" s="5"/>
      <c r="W17" s="5"/>
      <c r="X17" s="5"/>
      <c r="Y17" s="5"/>
      <c r="Z17" s="5"/>
    </row>
    <row r="18" spans="1:26" ht="30" customHeight="1">
      <c r="A18" s="31" t="s">
        <v>99</v>
      </c>
      <c r="B18" s="378" t="s">
        <v>675</v>
      </c>
      <c r="C18" s="347"/>
      <c r="D18" s="347"/>
      <c r="E18" s="347"/>
      <c r="F18" s="347"/>
      <c r="G18" s="347"/>
      <c r="H18" s="348"/>
      <c r="I18" s="5"/>
      <c r="J18" s="5"/>
      <c r="K18" s="5"/>
      <c r="L18" s="5"/>
      <c r="M18" s="5"/>
      <c r="N18" s="5"/>
      <c r="O18" s="5"/>
      <c r="P18" s="5"/>
      <c r="Q18" s="5"/>
      <c r="R18" s="5"/>
      <c r="S18" s="5"/>
      <c r="T18" s="5"/>
      <c r="U18" s="5"/>
      <c r="V18" s="5"/>
      <c r="W18" s="5"/>
      <c r="X18" s="5"/>
      <c r="Y18" s="5"/>
      <c r="Z18" s="5"/>
    </row>
    <row r="19" spans="1:26" ht="30" customHeight="1">
      <c r="A19" s="31" t="s">
        <v>101</v>
      </c>
      <c r="B19" s="387" t="s">
        <v>102</v>
      </c>
      <c r="C19" s="347"/>
      <c r="D19" s="347"/>
      <c r="E19" s="347"/>
      <c r="F19" s="347"/>
      <c r="G19" s="347"/>
      <c r="H19" s="348"/>
      <c r="I19" s="5"/>
      <c r="J19" s="5"/>
      <c r="K19" s="5"/>
      <c r="L19" s="5"/>
      <c r="M19" s="5"/>
      <c r="N19" s="5"/>
      <c r="O19" s="5"/>
      <c r="P19" s="5"/>
      <c r="Q19" s="5"/>
      <c r="R19" s="5"/>
      <c r="S19" s="5"/>
      <c r="T19" s="5"/>
      <c r="U19" s="5"/>
      <c r="V19" s="5"/>
      <c r="W19" s="5"/>
      <c r="X19" s="5"/>
      <c r="Y19" s="5"/>
      <c r="Z19" s="5"/>
    </row>
    <row r="20" spans="1:26" ht="30" customHeight="1">
      <c r="A20" s="375" t="s">
        <v>103</v>
      </c>
      <c r="B20" s="388" t="s">
        <v>104</v>
      </c>
      <c r="C20" s="347"/>
      <c r="D20" s="348"/>
      <c r="E20" s="389" t="s">
        <v>105</v>
      </c>
      <c r="F20" s="347"/>
      <c r="G20" s="347"/>
      <c r="H20" s="348"/>
      <c r="I20" s="5"/>
      <c r="J20" s="5"/>
      <c r="K20" s="5"/>
      <c r="L20" s="5"/>
      <c r="M20" s="5"/>
      <c r="N20" s="5"/>
      <c r="O20" s="5"/>
      <c r="P20" s="5"/>
      <c r="Q20" s="5"/>
      <c r="R20" s="5"/>
      <c r="S20" s="5"/>
      <c r="T20" s="5"/>
      <c r="U20" s="5"/>
      <c r="V20" s="5"/>
      <c r="W20" s="5"/>
      <c r="X20" s="5"/>
      <c r="Y20" s="5"/>
      <c r="Z20" s="5"/>
    </row>
    <row r="21" spans="1:26" ht="30" customHeight="1">
      <c r="A21" s="325"/>
      <c r="B21" s="378" t="s">
        <v>676</v>
      </c>
      <c r="C21" s="347"/>
      <c r="D21" s="348"/>
      <c r="E21" s="378" t="s">
        <v>677</v>
      </c>
      <c r="F21" s="347"/>
      <c r="G21" s="347"/>
      <c r="H21" s="348"/>
      <c r="I21" s="5"/>
      <c r="J21" s="5"/>
      <c r="K21" s="5"/>
      <c r="L21" s="5"/>
      <c r="M21" s="5"/>
      <c r="N21" s="5"/>
      <c r="O21" s="5"/>
      <c r="P21" s="5"/>
      <c r="Q21" s="5"/>
      <c r="R21" s="5"/>
      <c r="S21" s="5"/>
      <c r="T21" s="5"/>
      <c r="U21" s="5"/>
      <c r="V21" s="5"/>
      <c r="W21" s="5"/>
      <c r="X21" s="5"/>
      <c r="Y21" s="5"/>
      <c r="Z21" s="5"/>
    </row>
    <row r="22" spans="1:26" ht="30" customHeight="1">
      <c r="A22" s="31" t="s">
        <v>108</v>
      </c>
      <c r="B22" s="365" t="s">
        <v>102</v>
      </c>
      <c r="C22" s="347"/>
      <c r="D22" s="348"/>
      <c r="E22" s="365" t="s">
        <v>102</v>
      </c>
      <c r="F22" s="347"/>
      <c r="G22" s="347"/>
      <c r="H22" s="348"/>
      <c r="I22" s="5"/>
      <c r="J22" s="5"/>
      <c r="K22" s="5"/>
      <c r="L22" s="5"/>
      <c r="M22" s="5"/>
      <c r="N22" s="5"/>
      <c r="O22" s="5"/>
      <c r="P22" s="5"/>
      <c r="Q22" s="5"/>
      <c r="R22" s="5"/>
      <c r="S22" s="5"/>
      <c r="T22" s="5"/>
      <c r="U22" s="5"/>
      <c r="V22" s="5"/>
      <c r="W22" s="5"/>
      <c r="X22" s="5"/>
      <c r="Y22" s="5"/>
      <c r="Z22" s="5"/>
    </row>
    <row r="23" spans="1:26" ht="30" customHeight="1">
      <c r="A23" s="31" t="s">
        <v>109</v>
      </c>
      <c r="B23" s="444" t="s">
        <v>678</v>
      </c>
      <c r="C23" s="347"/>
      <c r="D23" s="348"/>
      <c r="E23" s="378" t="s">
        <v>679</v>
      </c>
      <c r="F23" s="347"/>
      <c r="G23" s="347"/>
      <c r="H23" s="348"/>
      <c r="I23" s="5"/>
      <c r="J23" s="5"/>
      <c r="K23" s="5"/>
      <c r="L23" s="5"/>
      <c r="M23" s="5"/>
      <c r="N23" s="5"/>
      <c r="O23" s="5"/>
      <c r="P23" s="5"/>
      <c r="Q23" s="5"/>
      <c r="R23" s="5"/>
      <c r="S23" s="5"/>
      <c r="T23" s="5"/>
      <c r="U23" s="5"/>
      <c r="V23" s="5"/>
      <c r="W23" s="5"/>
      <c r="X23" s="5"/>
      <c r="Y23" s="5"/>
      <c r="Z23" s="5"/>
    </row>
    <row r="24" spans="1:26" ht="30" customHeight="1">
      <c r="A24" s="31" t="s">
        <v>112</v>
      </c>
      <c r="B24" s="364">
        <v>43831</v>
      </c>
      <c r="C24" s="347"/>
      <c r="D24" s="348"/>
      <c r="E24" s="33" t="s">
        <v>113</v>
      </c>
      <c r="F24" s="394" t="s">
        <v>229</v>
      </c>
      <c r="G24" s="347"/>
      <c r="H24" s="348"/>
      <c r="I24" s="5"/>
      <c r="J24" s="5"/>
      <c r="K24" s="5"/>
      <c r="L24" s="5"/>
      <c r="M24" s="5"/>
      <c r="N24" s="5"/>
      <c r="O24" s="5"/>
      <c r="P24" s="5"/>
      <c r="Q24" s="5"/>
      <c r="R24" s="5"/>
      <c r="S24" s="5"/>
      <c r="T24" s="5"/>
      <c r="U24" s="5"/>
      <c r="V24" s="5"/>
      <c r="W24" s="5"/>
      <c r="X24" s="5"/>
      <c r="Y24" s="5"/>
      <c r="Z24" s="5"/>
    </row>
    <row r="25" spans="1:26" ht="30" customHeight="1">
      <c r="A25" s="31" t="s">
        <v>114</v>
      </c>
      <c r="B25" s="364">
        <v>43982</v>
      </c>
      <c r="C25" s="347"/>
      <c r="D25" s="348"/>
      <c r="E25" s="33" t="s">
        <v>115</v>
      </c>
      <c r="F25" s="406">
        <v>1</v>
      </c>
      <c r="G25" s="347"/>
      <c r="H25" s="348"/>
      <c r="I25" s="5"/>
      <c r="J25" s="5"/>
      <c r="K25" s="5"/>
      <c r="L25" s="5"/>
      <c r="M25" s="5"/>
      <c r="N25" s="5"/>
      <c r="O25" s="5"/>
      <c r="P25" s="5"/>
      <c r="Q25" s="5"/>
      <c r="R25" s="5"/>
      <c r="S25" s="5"/>
      <c r="T25" s="5"/>
      <c r="U25" s="5"/>
      <c r="V25" s="5"/>
      <c r="W25" s="5"/>
      <c r="X25" s="5"/>
      <c r="Y25" s="5"/>
      <c r="Z25" s="5"/>
    </row>
    <row r="26" spans="1:26" ht="39.75" customHeight="1">
      <c r="A26" s="31" t="s">
        <v>116</v>
      </c>
      <c r="B26" s="365" t="s">
        <v>117</v>
      </c>
      <c r="C26" s="347"/>
      <c r="D26" s="348"/>
      <c r="E26" s="35" t="s">
        <v>118</v>
      </c>
      <c r="F26" s="367" t="s">
        <v>229</v>
      </c>
      <c r="G26" s="347"/>
      <c r="H26" s="348"/>
      <c r="I26" s="5"/>
      <c r="J26" s="5"/>
      <c r="K26" s="5"/>
      <c r="L26" s="5"/>
      <c r="M26" s="5"/>
      <c r="N26" s="5"/>
      <c r="O26" s="5"/>
      <c r="P26" s="5"/>
      <c r="Q26" s="5"/>
      <c r="R26" s="5"/>
      <c r="S26" s="5"/>
      <c r="T26" s="5"/>
      <c r="U26" s="5"/>
      <c r="V26" s="5"/>
      <c r="W26" s="5"/>
      <c r="X26" s="5"/>
      <c r="Y26" s="5"/>
      <c r="Z26" s="5"/>
    </row>
    <row r="27" spans="1:26" ht="30" customHeight="1">
      <c r="A27" s="374" t="s">
        <v>119</v>
      </c>
      <c r="B27" s="347"/>
      <c r="C27" s="347"/>
      <c r="D27" s="347"/>
      <c r="E27" s="347"/>
      <c r="F27" s="347"/>
      <c r="G27" s="347"/>
      <c r="H27" s="348"/>
      <c r="I27" s="5"/>
      <c r="J27" s="5"/>
      <c r="K27" s="5"/>
      <c r="L27" s="5"/>
      <c r="M27" s="5"/>
      <c r="N27" s="5"/>
      <c r="O27" s="5"/>
      <c r="P27" s="5"/>
      <c r="Q27" s="5"/>
      <c r="R27" s="5"/>
      <c r="S27" s="5"/>
      <c r="T27" s="5"/>
      <c r="U27" s="5"/>
      <c r="V27" s="5"/>
      <c r="W27" s="5"/>
      <c r="X27" s="5"/>
      <c r="Y27" s="5"/>
      <c r="Z27" s="5"/>
    </row>
    <row r="28" spans="1:26" ht="30" customHeight="1">
      <c r="A28" s="36" t="s">
        <v>120</v>
      </c>
      <c r="B28" s="167" t="s">
        <v>121</v>
      </c>
      <c r="C28" s="167" t="s">
        <v>122</v>
      </c>
      <c r="D28" s="167" t="s">
        <v>123</v>
      </c>
      <c r="E28" s="167" t="s">
        <v>124</v>
      </c>
      <c r="F28" s="36" t="s">
        <v>125</v>
      </c>
      <c r="G28" s="36" t="s">
        <v>126</v>
      </c>
      <c r="H28" s="36" t="s">
        <v>127</v>
      </c>
      <c r="I28" s="5"/>
      <c r="J28" s="5"/>
      <c r="K28" s="5"/>
      <c r="L28" s="5"/>
      <c r="M28" s="5"/>
      <c r="N28" s="5"/>
      <c r="O28" s="5"/>
      <c r="P28" s="5"/>
      <c r="Q28" s="5"/>
      <c r="R28" s="5"/>
      <c r="S28" s="5"/>
      <c r="T28" s="5"/>
      <c r="U28" s="5"/>
      <c r="V28" s="5"/>
      <c r="W28" s="5"/>
      <c r="X28" s="5"/>
      <c r="Y28" s="5"/>
      <c r="Z28" s="5"/>
    </row>
    <row r="29" spans="1:26" ht="19.5" customHeight="1">
      <c r="A29" s="168" t="s">
        <v>128</v>
      </c>
      <c r="B29" s="38">
        <v>0.27</v>
      </c>
      <c r="C29" s="39">
        <f>B29</f>
        <v>0.27</v>
      </c>
      <c r="D29" s="150">
        <v>0.15</v>
      </c>
      <c r="E29" s="39">
        <f>D29</f>
        <v>0.15</v>
      </c>
      <c r="F29" s="169">
        <f t="shared" ref="F29:F40" si="0">IFERROR(+C29/E29,)</f>
        <v>1.8000000000000003</v>
      </c>
      <c r="G29" s="41">
        <f t="shared" ref="G29:G40" si="1">IFERROR(+C29/$E$40,)</f>
        <v>0.27</v>
      </c>
      <c r="H29" s="162">
        <f t="shared" ref="H29:H40" si="2">+G29/$F$25</f>
        <v>0.27</v>
      </c>
      <c r="I29" s="5"/>
      <c r="J29" s="5"/>
      <c r="K29" s="5"/>
      <c r="L29" s="5"/>
      <c r="M29" s="5"/>
      <c r="N29" s="5"/>
      <c r="O29" s="5"/>
      <c r="P29" s="5"/>
      <c r="Q29" s="5"/>
      <c r="R29" s="5"/>
      <c r="S29" s="5"/>
      <c r="T29" s="5"/>
      <c r="U29" s="5"/>
      <c r="V29" s="5"/>
      <c r="W29" s="5"/>
      <c r="X29" s="5"/>
      <c r="Y29" s="5"/>
      <c r="Z29" s="5"/>
    </row>
    <row r="30" spans="1:26" ht="19.5" customHeight="1">
      <c r="A30" s="168" t="s">
        <v>129</v>
      </c>
      <c r="B30" s="38">
        <v>0.1</v>
      </c>
      <c r="C30" s="39">
        <f t="shared" ref="C30:C40" si="3">B30+C29</f>
        <v>0.37</v>
      </c>
      <c r="D30" s="150">
        <v>0.1</v>
      </c>
      <c r="E30" s="39">
        <f t="shared" ref="E30:E40" si="4">D30+E29</f>
        <v>0.25</v>
      </c>
      <c r="F30" s="169">
        <f t="shared" si="0"/>
        <v>1.48</v>
      </c>
      <c r="G30" s="41">
        <f t="shared" si="1"/>
        <v>0.37</v>
      </c>
      <c r="H30" s="162">
        <f t="shared" si="2"/>
        <v>0.37</v>
      </c>
      <c r="I30" s="5"/>
      <c r="J30" s="5"/>
      <c r="K30" s="5"/>
      <c r="L30" s="5"/>
      <c r="M30" s="5"/>
      <c r="N30" s="5"/>
      <c r="O30" s="5"/>
      <c r="P30" s="5"/>
      <c r="Q30" s="5"/>
      <c r="R30" s="5"/>
      <c r="S30" s="5"/>
      <c r="T30" s="5"/>
      <c r="U30" s="5"/>
      <c r="V30" s="5"/>
      <c r="W30" s="5"/>
      <c r="X30" s="5"/>
      <c r="Y30" s="5"/>
      <c r="Z30" s="5"/>
    </row>
    <row r="31" spans="1:26" ht="19.5" customHeight="1">
      <c r="A31" s="168" t="s">
        <v>130</v>
      </c>
      <c r="B31" s="38">
        <v>0</v>
      </c>
      <c r="C31" s="39">
        <f t="shared" si="3"/>
        <v>0.37</v>
      </c>
      <c r="D31" s="150">
        <v>0.15</v>
      </c>
      <c r="E31" s="39">
        <f t="shared" si="4"/>
        <v>0.4</v>
      </c>
      <c r="F31" s="169">
        <f t="shared" si="0"/>
        <v>0.92499999999999993</v>
      </c>
      <c r="G31" s="41">
        <f t="shared" si="1"/>
        <v>0.37</v>
      </c>
      <c r="H31" s="162">
        <f t="shared" si="2"/>
        <v>0.37</v>
      </c>
      <c r="I31" s="5"/>
      <c r="J31" s="5"/>
      <c r="K31" s="5"/>
      <c r="L31" s="5"/>
      <c r="M31" s="5"/>
      <c r="N31" s="5"/>
      <c r="O31" s="5"/>
      <c r="P31" s="5"/>
      <c r="Q31" s="5"/>
      <c r="R31" s="5"/>
      <c r="S31" s="5"/>
      <c r="T31" s="5"/>
      <c r="U31" s="5"/>
      <c r="V31" s="5"/>
      <c r="W31" s="5"/>
      <c r="X31" s="5"/>
      <c r="Y31" s="5"/>
      <c r="Z31" s="5"/>
    </row>
    <row r="32" spans="1:26" ht="19.5" customHeight="1">
      <c r="A32" s="168" t="s">
        <v>131</v>
      </c>
      <c r="B32" s="38">
        <v>0.12</v>
      </c>
      <c r="C32" s="39">
        <f t="shared" si="3"/>
        <v>0.49</v>
      </c>
      <c r="D32" s="150">
        <v>0.25</v>
      </c>
      <c r="E32" s="39">
        <f t="shared" si="4"/>
        <v>0.65</v>
      </c>
      <c r="F32" s="169">
        <f t="shared" si="0"/>
        <v>0.75384615384615383</v>
      </c>
      <c r="G32" s="41">
        <f t="shared" si="1"/>
        <v>0.49</v>
      </c>
      <c r="H32" s="162">
        <f t="shared" si="2"/>
        <v>0.49</v>
      </c>
      <c r="I32" s="5"/>
      <c r="J32" s="5"/>
      <c r="K32" s="5"/>
      <c r="L32" s="5"/>
      <c r="M32" s="5"/>
      <c r="N32" s="5"/>
      <c r="O32" s="5"/>
      <c r="P32" s="5"/>
      <c r="Q32" s="5"/>
      <c r="R32" s="5"/>
      <c r="S32" s="5"/>
      <c r="T32" s="5"/>
      <c r="U32" s="5"/>
      <c r="V32" s="5"/>
      <c r="W32" s="5"/>
      <c r="X32" s="5"/>
      <c r="Y32" s="5"/>
      <c r="Z32" s="5"/>
    </row>
    <row r="33" spans="1:26" ht="19.5" customHeight="1">
      <c r="A33" s="168" t="s">
        <v>132</v>
      </c>
      <c r="B33" s="38">
        <v>0.06</v>
      </c>
      <c r="C33" s="39">
        <f t="shared" si="3"/>
        <v>0.55000000000000004</v>
      </c>
      <c r="D33" s="150">
        <v>0</v>
      </c>
      <c r="E33" s="39">
        <f t="shared" si="4"/>
        <v>0.65</v>
      </c>
      <c r="F33" s="169">
        <f t="shared" si="0"/>
        <v>0.84615384615384615</v>
      </c>
      <c r="G33" s="41">
        <f t="shared" si="1"/>
        <v>0.55000000000000004</v>
      </c>
      <c r="H33" s="162">
        <f t="shared" si="2"/>
        <v>0.55000000000000004</v>
      </c>
      <c r="I33" s="5"/>
      <c r="J33" s="5"/>
      <c r="K33" s="5"/>
      <c r="L33" s="5"/>
      <c r="M33" s="5"/>
      <c r="N33" s="5"/>
      <c r="O33" s="5"/>
      <c r="P33" s="5"/>
      <c r="Q33" s="5"/>
      <c r="R33" s="5"/>
      <c r="S33" s="5"/>
      <c r="T33" s="5"/>
      <c r="U33" s="5"/>
      <c r="V33" s="5"/>
      <c r="W33" s="5"/>
      <c r="X33" s="5"/>
      <c r="Y33" s="5"/>
      <c r="Z33" s="5"/>
    </row>
    <row r="34" spans="1:26" ht="19.5" customHeight="1">
      <c r="A34" s="168" t="s">
        <v>133</v>
      </c>
      <c r="B34" s="38">
        <v>0</v>
      </c>
      <c r="C34" s="39">
        <f t="shared" si="3"/>
        <v>0.55000000000000004</v>
      </c>
      <c r="D34" s="150">
        <v>0</v>
      </c>
      <c r="E34" s="39">
        <f t="shared" si="4"/>
        <v>0.65</v>
      </c>
      <c r="F34" s="169">
        <f t="shared" si="0"/>
        <v>0.84615384615384615</v>
      </c>
      <c r="G34" s="41">
        <f t="shared" si="1"/>
        <v>0.55000000000000004</v>
      </c>
      <c r="H34" s="162">
        <f t="shared" si="2"/>
        <v>0.55000000000000004</v>
      </c>
      <c r="I34" s="5"/>
      <c r="J34" s="5"/>
      <c r="K34" s="5"/>
      <c r="L34" s="5"/>
      <c r="M34" s="5"/>
      <c r="N34" s="5"/>
      <c r="O34" s="5"/>
      <c r="P34" s="5"/>
      <c r="Q34" s="5"/>
      <c r="R34" s="5"/>
      <c r="S34" s="5"/>
      <c r="T34" s="5"/>
      <c r="U34" s="5"/>
      <c r="V34" s="5"/>
      <c r="W34" s="5"/>
      <c r="X34" s="5"/>
      <c r="Y34" s="5"/>
      <c r="Z34" s="5"/>
    </row>
    <row r="35" spans="1:26" ht="19.5" customHeight="1">
      <c r="A35" s="168" t="s">
        <v>134</v>
      </c>
      <c r="B35" s="38">
        <v>0.125</v>
      </c>
      <c r="C35" s="39">
        <f t="shared" si="3"/>
        <v>0.67500000000000004</v>
      </c>
      <c r="D35" s="150">
        <v>0.125</v>
      </c>
      <c r="E35" s="39">
        <f t="shared" si="4"/>
        <v>0.77500000000000002</v>
      </c>
      <c r="F35" s="169">
        <f t="shared" si="0"/>
        <v>0.87096774193548387</v>
      </c>
      <c r="G35" s="41">
        <f t="shared" si="1"/>
        <v>0.67500000000000004</v>
      </c>
      <c r="H35" s="162">
        <f t="shared" si="2"/>
        <v>0.67500000000000004</v>
      </c>
      <c r="I35" s="5"/>
      <c r="J35" s="5"/>
      <c r="K35" s="5"/>
      <c r="L35" s="5"/>
      <c r="M35" s="5"/>
      <c r="N35" s="5"/>
      <c r="O35" s="5"/>
      <c r="P35" s="5"/>
      <c r="Q35" s="5"/>
      <c r="R35" s="5"/>
      <c r="S35" s="5"/>
      <c r="T35" s="5"/>
      <c r="U35" s="5"/>
      <c r="V35" s="5"/>
      <c r="W35" s="5"/>
      <c r="X35" s="5"/>
      <c r="Y35" s="5"/>
      <c r="Z35" s="5"/>
    </row>
    <row r="36" spans="1:26" ht="19.5" customHeight="1">
      <c r="A36" s="168" t="s">
        <v>135</v>
      </c>
      <c r="B36" s="38">
        <v>0.125</v>
      </c>
      <c r="C36" s="39">
        <f t="shared" si="3"/>
        <v>0.8</v>
      </c>
      <c r="D36" s="150">
        <v>0.125</v>
      </c>
      <c r="E36" s="39">
        <f t="shared" si="4"/>
        <v>0.9</v>
      </c>
      <c r="F36" s="169">
        <f t="shared" si="0"/>
        <v>0.88888888888888895</v>
      </c>
      <c r="G36" s="41">
        <f t="shared" si="1"/>
        <v>0.8</v>
      </c>
      <c r="H36" s="162">
        <f t="shared" si="2"/>
        <v>0.8</v>
      </c>
      <c r="I36" s="5"/>
      <c r="J36" s="5"/>
      <c r="K36" s="5"/>
      <c r="L36" s="5"/>
      <c r="M36" s="5"/>
      <c r="N36" s="5"/>
      <c r="O36" s="5"/>
      <c r="P36" s="5"/>
      <c r="Q36" s="5"/>
      <c r="R36" s="5"/>
      <c r="S36" s="5"/>
      <c r="T36" s="5"/>
      <c r="U36" s="5"/>
      <c r="V36" s="5"/>
      <c r="W36" s="5"/>
      <c r="X36" s="5"/>
      <c r="Y36" s="5"/>
      <c r="Z36" s="5"/>
    </row>
    <row r="37" spans="1:26" ht="19.5" customHeight="1">
      <c r="A37" s="168" t="s">
        <v>136</v>
      </c>
      <c r="B37" s="150">
        <v>0</v>
      </c>
      <c r="C37" s="39">
        <f t="shared" si="3"/>
        <v>0.8</v>
      </c>
      <c r="D37" s="150">
        <v>0</v>
      </c>
      <c r="E37" s="39">
        <f t="shared" si="4"/>
        <v>0.9</v>
      </c>
      <c r="F37" s="169">
        <f t="shared" si="0"/>
        <v>0.88888888888888895</v>
      </c>
      <c r="G37" s="41">
        <f t="shared" si="1"/>
        <v>0.8</v>
      </c>
      <c r="H37" s="162">
        <f t="shared" si="2"/>
        <v>0.8</v>
      </c>
      <c r="I37" s="5"/>
      <c r="J37" s="5"/>
      <c r="K37" s="5"/>
      <c r="L37" s="5"/>
      <c r="M37" s="5"/>
      <c r="N37" s="5"/>
      <c r="O37" s="5"/>
      <c r="P37" s="5"/>
      <c r="Q37" s="5"/>
      <c r="R37" s="5"/>
      <c r="S37" s="5"/>
      <c r="T37" s="5"/>
      <c r="U37" s="5"/>
      <c r="V37" s="5"/>
      <c r="W37" s="5"/>
      <c r="X37" s="5"/>
      <c r="Y37" s="5"/>
      <c r="Z37" s="5"/>
    </row>
    <row r="38" spans="1:26" ht="19.5" customHeight="1">
      <c r="A38" s="168" t="s">
        <v>137</v>
      </c>
      <c r="B38" s="38">
        <v>0.1</v>
      </c>
      <c r="C38" s="39">
        <f t="shared" si="3"/>
        <v>0.9</v>
      </c>
      <c r="D38" s="150">
        <v>0.1</v>
      </c>
      <c r="E38" s="39">
        <f t="shared" si="4"/>
        <v>1</v>
      </c>
      <c r="F38" s="169">
        <f t="shared" si="0"/>
        <v>0.9</v>
      </c>
      <c r="G38" s="41">
        <f t="shared" si="1"/>
        <v>0.9</v>
      </c>
      <c r="H38" s="162">
        <f t="shared" si="2"/>
        <v>0.9</v>
      </c>
      <c r="I38" s="5"/>
      <c r="J38" s="5"/>
      <c r="K38" s="5"/>
      <c r="L38" s="5"/>
      <c r="M38" s="5"/>
      <c r="N38" s="5"/>
      <c r="O38" s="5"/>
      <c r="P38" s="5"/>
      <c r="Q38" s="5"/>
      <c r="R38" s="5"/>
      <c r="S38" s="5"/>
      <c r="T38" s="5"/>
      <c r="U38" s="5"/>
      <c r="V38" s="5"/>
      <c r="W38" s="5"/>
      <c r="X38" s="5"/>
      <c r="Y38" s="5"/>
      <c r="Z38" s="5"/>
    </row>
    <row r="39" spans="1:26" ht="19.5" customHeight="1">
      <c r="A39" s="168" t="s">
        <v>138</v>
      </c>
      <c r="B39" s="38">
        <v>0</v>
      </c>
      <c r="C39" s="39">
        <f t="shared" si="3"/>
        <v>0.9</v>
      </c>
      <c r="D39" s="150">
        <v>0</v>
      </c>
      <c r="E39" s="39">
        <f t="shared" si="4"/>
        <v>1</v>
      </c>
      <c r="F39" s="169">
        <f t="shared" si="0"/>
        <v>0.9</v>
      </c>
      <c r="G39" s="41">
        <f t="shared" si="1"/>
        <v>0.9</v>
      </c>
      <c r="H39" s="162">
        <f t="shared" si="2"/>
        <v>0.9</v>
      </c>
      <c r="I39" s="5"/>
      <c r="J39" s="5"/>
      <c r="K39" s="5"/>
      <c r="L39" s="5"/>
      <c r="M39" s="5"/>
      <c r="N39" s="5"/>
      <c r="O39" s="5"/>
      <c r="P39" s="5"/>
      <c r="Q39" s="5"/>
      <c r="R39" s="5"/>
      <c r="S39" s="5"/>
      <c r="T39" s="5"/>
      <c r="U39" s="5"/>
      <c r="V39" s="5"/>
      <c r="W39" s="5"/>
      <c r="X39" s="5"/>
      <c r="Y39" s="5"/>
      <c r="Z39" s="5"/>
    </row>
    <row r="40" spans="1:26" ht="19.5" customHeight="1">
      <c r="A40" s="168" t="s">
        <v>139</v>
      </c>
      <c r="B40" s="38">
        <v>0</v>
      </c>
      <c r="C40" s="39">
        <f t="shared" si="3"/>
        <v>0.9</v>
      </c>
      <c r="D40" s="150">
        <v>0</v>
      </c>
      <c r="E40" s="39">
        <f t="shared" si="4"/>
        <v>1</v>
      </c>
      <c r="F40" s="169">
        <f t="shared" si="0"/>
        <v>0.9</v>
      </c>
      <c r="G40" s="41">
        <f t="shared" si="1"/>
        <v>0.9</v>
      </c>
      <c r="H40" s="162">
        <f t="shared" si="2"/>
        <v>0.9</v>
      </c>
      <c r="I40" s="5"/>
      <c r="J40" s="5"/>
      <c r="K40" s="5"/>
      <c r="L40" s="5"/>
      <c r="M40" s="5"/>
      <c r="N40" s="5"/>
      <c r="O40" s="5"/>
      <c r="P40" s="5"/>
      <c r="Q40" s="5"/>
      <c r="R40" s="5"/>
      <c r="S40" s="5"/>
      <c r="T40" s="5"/>
      <c r="U40" s="5"/>
      <c r="V40" s="5"/>
      <c r="W40" s="5"/>
      <c r="X40" s="5"/>
      <c r="Y40" s="5"/>
      <c r="Z40" s="5"/>
    </row>
    <row r="41" spans="1:26" ht="36" customHeight="1">
      <c r="A41" s="31" t="s">
        <v>140</v>
      </c>
      <c r="B41" s="463" t="s">
        <v>680</v>
      </c>
      <c r="C41" s="464"/>
      <c r="D41" s="464"/>
      <c r="E41" s="464"/>
      <c r="F41" s="464"/>
      <c r="G41" s="464"/>
      <c r="H41" s="465"/>
      <c r="I41" s="5"/>
      <c r="J41" s="5"/>
      <c r="K41" s="5"/>
      <c r="L41" s="5"/>
      <c r="M41" s="5"/>
      <c r="N41" s="5"/>
      <c r="O41" s="5"/>
      <c r="P41" s="5"/>
      <c r="Q41" s="5"/>
      <c r="R41" s="5"/>
      <c r="S41" s="5"/>
      <c r="T41" s="5"/>
      <c r="U41" s="5"/>
      <c r="V41" s="5"/>
      <c r="W41" s="5"/>
      <c r="X41" s="5"/>
      <c r="Y41" s="5"/>
      <c r="Z41" s="5"/>
    </row>
    <row r="42" spans="1:26" ht="30" customHeight="1">
      <c r="A42" s="374" t="s">
        <v>142</v>
      </c>
      <c r="B42" s="347"/>
      <c r="C42" s="347"/>
      <c r="D42" s="347"/>
      <c r="E42" s="347"/>
      <c r="F42" s="347"/>
      <c r="G42" s="347"/>
      <c r="H42" s="348"/>
      <c r="I42" s="5"/>
      <c r="J42" s="5"/>
      <c r="K42" s="5"/>
      <c r="L42" s="5"/>
      <c r="M42" s="5"/>
      <c r="N42" s="5"/>
      <c r="O42" s="5"/>
      <c r="P42" s="5"/>
      <c r="Q42" s="5"/>
      <c r="R42" s="5"/>
      <c r="S42" s="5"/>
      <c r="T42" s="5"/>
      <c r="U42" s="5"/>
      <c r="V42" s="5"/>
      <c r="W42" s="5"/>
      <c r="X42" s="5"/>
      <c r="Y42" s="5"/>
      <c r="Z42" s="5"/>
    </row>
    <row r="43" spans="1:26" ht="45" customHeight="1">
      <c r="A43" s="395"/>
      <c r="B43" s="392"/>
      <c r="C43" s="392"/>
      <c r="D43" s="392"/>
      <c r="E43" s="392"/>
      <c r="F43" s="392"/>
      <c r="G43" s="392"/>
      <c r="H43" s="334"/>
      <c r="I43" s="5"/>
      <c r="J43" s="5"/>
      <c r="K43" s="5"/>
      <c r="L43" s="5"/>
      <c r="M43" s="5"/>
      <c r="N43" s="5"/>
      <c r="O43" s="5"/>
      <c r="P43" s="5"/>
      <c r="Q43" s="5"/>
      <c r="R43" s="5"/>
      <c r="S43" s="5"/>
      <c r="T43" s="5"/>
      <c r="U43" s="5"/>
      <c r="V43" s="5"/>
      <c r="W43" s="5"/>
      <c r="X43" s="5"/>
      <c r="Y43" s="5"/>
      <c r="Z43" s="5"/>
    </row>
    <row r="44" spans="1:26" ht="45" customHeight="1">
      <c r="A44" s="335"/>
      <c r="B44" s="396"/>
      <c r="C44" s="396"/>
      <c r="D44" s="396"/>
      <c r="E44" s="396"/>
      <c r="F44" s="396"/>
      <c r="G44" s="396"/>
      <c r="H44" s="336"/>
      <c r="I44" s="5"/>
      <c r="J44" s="5"/>
      <c r="K44" s="5"/>
      <c r="L44" s="5"/>
      <c r="M44" s="5"/>
      <c r="N44" s="5"/>
      <c r="O44" s="5"/>
      <c r="P44" s="5"/>
      <c r="Q44" s="5"/>
      <c r="R44" s="5"/>
      <c r="S44" s="5"/>
      <c r="T44" s="5"/>
      <c r="U44" s="5"/>
      <c r="V44" s="5"/>
      <c r="W44" s="5"/>
      <c r="X44" s="5"/>
      <c r="Y44" s="5"/>
      <c r="Z44" s="5"/>
    </row>
    <row r="45" spans="1:26" ht="45" customHeight="1">
      <c r="A45" s="335"/>
      <c r="B45" s="396"/>
      <c r="C45" s="396"/>
      <c r="D45" s="396"/>
      <c r="E45" s="396"/>
      <c r="F45" s="396"/>
      <c r="G45" s="396"/>
      <c r="H45" s="336"/>
      <c r="I45" s="5"/>
      <c r="J45" s="5"/>
      <c r="K45" s="5"/>
      <c r="L45" s="5"/>
      <c r="M45" s="5"/>
      <c r="N45" s="5"/>
      <c r="O45" s="5"/>
      <c r="P45" s="5"/>
      <c r="Q45" s="5"/>
      <c r="R45" s="5"/>
      <c r="S45" s="5"/>
      <c r="T45" s="5"/>
      <c r="U45" s="5"/>
      <c r="V45" s="5"/>
      <c r="W45" s="5"/>
      <c r="X45" s="5"/>
      <c r="Y45" s="5"/>
      <c r="Z45" s="5"/>
    </row>
    <row r="46" spans="1:26" ht="45" customHeight="1">
      <c r="A46" s="335"/>
      <c r="B46" s="396"/>
      <c r="C46" s="396"/>
      <c r="D46" s="396"/>
      <c r="E46" s="396"/>
      <c r="F46" s="396"/>
      <c r="G46" s="396"/>
      <c r="H46" s="336"/>
      <c r="I46" s="5"/>
      <c r="J46" s="5"/>
      <c r="K46" s="5"/>
      <c r="L46" s="5"/>
      <c r="M46" s="5"/>
      <c r="N46" s="5"/>
      <c r="O46" s="5"/>
      <c r="P46" s="5"/>
      <c r="Q46" s="5"/>
      <c r="R46" s="5"/>
      <c r="S46" s="5"/>
      <c r="T46" s="5"/>
      <c r="U46" s="5"/>
      <c r="V46" s="5"/>
      <c r="W46" s="5"/>
      <c r="X46" s="5"/>
      <c r="Y46" s="5"/>
      <c r="Z46" s="5"/>
    </row>
    <row r="47" spans="1:26" ht="97.5" customHeight="1">
      <c r="A47" s="337"/>
      <c r="B47" s="393"/>
      <c r="C47" s="393"/>
      <c r="D47" s="393"/>
      <c r="E47" s="393"/>
      <c r="F47" s="393"/>
      <c r="G47" s="393"/>
      <c r="H47" s="338"/>
      <c r="I47" s="5"/>
      <c r="J47" s="5"/>
      <c r="K47" s="5"/>
      <c r="L47" s="5"/>
      <c r="M47" s="5"/>
      <c r="N47" s="5"/>
      <c r="O47" s="5"/>
      <c r="P47" s="5"/>
      <c r="Q47" s="5"/>
      <c r="R47" s="5"/>
      <c r="S47" s="5"/>
      <c r="T47" s="5"/>
      <c r="U47" s="5"/>
      <c r="V47" s="5"/>
      <c r="W47" s="5"/>
      <c r="X47" s="5"/>
      <c r="Y47" s="5"/>
      <c r="Z47" s="5"/>
    </row>
    <row r="48" spans="1:26" ht="78" customHeight="1">
      <c r="A48" s="31" t="s">
        <v>143</v>
      </c>
      <c r="B48" s="466" t="s">
        <v>681</v>
      </c>
      <c r="C48" s="427"/>
      <c r="D48" s="427"/>
      <c r="E48" s="427"/>
      <c r="F48" s="427"/>
      <c r="G48" s="427"/>
      <c r="H48" s="428"/>
      <c r="I48" s="5"/>
      <c r="J48" s="5"/>
      <c r="K48" s="5"/>
      <c r="L48" s="5"/>
      <c r="M48" s="5"/>
      <c r="N48" s="5"/>
      <c r="O48" s="5"/>
      <c r="P48" s="5"/>
      <c r="Q48" s="5"/>
      <c r="R48" s="5"/>
      <c r="S48" s="5"/>
      <c r="T48" s="5"/>
      <c r="U48" s="5"/>
      <c r="V48" s="5"/>
      <c r="W48" s="5"/>
      <c r="X48" s="5"/>
      <c r="Y48" s="5"/>
      <c r="Z48" s="5"/>
    </row>
    <row r="49" spans="1:26" ht="30" customHeight="1">
      <c r="A49" s="31" t="s">
        <v>145</v>
      </c>
      <c r="B49" s="457" t="s">
        <v>232</v>
      </c>
      <c r="C49" s="347"/>
      <c r="D49" s="347"/>
      <c r="E49" s="347"/>
      <c r="F49" s="347"/>
      <c r="G49" s="347"/>
      <c r="H49" s="348"/>
      <c r="I49" s="5"/>
      <c r="J49" s="5"/>
      <c r="K49" s="5"/>
      <c r="L49" s="5"/>
      <c r="M49" s="5"/>
      <c r="N49" s="5"/>
      <c r="O49" s="5"/>
      <c r="P49" s="5"/>
      <c r="Q49" s="5"/>
      <c r="R49" s="5"/>
      <c r="S49" s="5"/>
      <c r="T49" s="5"/>
      <c r="U49" s="5"/>
      <c r="V49" s="5"/>
      <c r="W49" s="5"/>
      <c r="X49" s="5"/>
      <c r="Y49" s="5"/>
      <c r="Z49" s="5"/>
    </row>
    <row r="50" spans="1:26" ht="30" customHeight="1">
      <c r="A50" s="31" t="s">
        <v>147</v>
      </c>
      <c r="B50" s="457" t="s">
        <v>682</v>
      </c>
      <c r="C50" s="347"/>
      <c r="D50" s="347"/>
      <c r="E50" s="347"/>
      <c r="F50" s="347"/>
      <c r="G50" s="347"/>
      <c r="H50" s="348"/>
      <c r="I50" s="5"/>
      <c r="J50" s="5"/>
      <c r="K50" s="5"/>
      <c r="L50" s="5"/>
      <c r="M50" s="5"/>
      <c r="N50" s="5"/>
      <c r="O50" s="5"/>
      <c r="P50" s="5"/>
      <c r="Q50" s="5"/>
      <c r="R50" s="5"/>
      <c r="S50" s="5"/>
      <c r="T50" s="5"/>
      <c r="U50" s="5"/>
      <c r="V50" s="5"/>
      <c r="W50" s="5"/>
      <c r="X50" s="5"/>
      <c r="Y50" s="5"/>
      <c r="Z50" s="5"/>
    </row>
    <row r="51" spans="1:26" ht="30" customHeight="1">
      <c r="A51" s="374" t="s">
        <v>149</v>
      </c>
      <c r="B51" s="347"/>
      <c r="C51" s="347"/>
      <c r="D51" s="347"/>
      <c r="E51" s="347"/>
      <c r="F51" s="347"/>
      <c r="G51" s="347"/>
      <c r="H51" s="348"/>
      <c r="I51" s="5"/>
      <c r="J51" s="5"/>
      <c r="K51" s="5"/>
      <c r="L51" s="5"/>
      <c r="M51" s="5"/>
      <c r="N51" s="5"/>
      <c r="O51" s="5"/>
      <c r="P51" s="5"/>
      <c r="Q51" s="5"/>
      <c r="R51" s="5"/>
      <c r="S51" s="5"/>
      <c r="T51" s="5"/>
      <c r="U51" s="5"/>
      <c r="V51" s="5"/>
      <c r="W51" s="5"/>
      <c r="X51" s="5"/>
      <c r="Y51" s="5"/>
      <c r="Z51" s="5"/>
    </row>
    <row r="52" spans="1:26" ht="30" customHeight="1">
      <c r="A52" s="375" t="s">
        <v>150</v>
      </c>
      <c r="B52" s="36" t="s">
        <v>151</v>
      </c>
      <c r="C52" s="376" t="s">
        <v>152</v>
      </c>
      <c r="D52" s="347"/>
      <c r="E52" s="348"/>
      <c r="F52" s="376" t="s">
        <v>153</v>
      </c>
      <c r="G52" s="347"/>
      <c r="H52" s="348"/>
      <c r="I52" s="5"/>
      <c r="J52" s="5"/>
      <c r="K52" s="5"/>
      <c r="L52" s="5"/>
      <c r="M52" s="5"/>
      <c r="N52" s="5"/>
      <c r="O52" s="5"/>
      <c r="P52" s="5"/>
      <c r="Q52" s="5"/>
      <c r="R52" s="5"/>
      <c r="S52" s="5"/>
      <c r="T52" s="5"/>
      <c r="U52" s="5"/>
      <c r="V52" s="5"/>
      <c r="W52" s="5"/>
      <c r="X52" s="5"/>
      <c r="Y52" s="5"/>
      <c r="Z52" s="5"/>
    </row>
    <row r="53" spans="1:26" ht="30" customHeight="1">
      <c r="A53" s="325"/>
      <c r="B53" s="170"/>
      <c r="C53" s="381"/>
      <c r="D53" s="347"/>
      <c r="E53" s="348"/>
      <c r="F53" s="383"/>
      <c r="G53" s="347"/>
      <c r="H53" s="348"/>
      <c r="I53" s="5"/>
      <c r="J53" s="5"/>
      <c r="K53" s="5"/>
      <c r="L53" s="5"/>
      <c r="M53" s="5"/>
      <c r="N53" s="5"/>
      <c r="O53" s="5"/>
      <c r="P53" s="5"/>
      <c r="Q53" s="5"/>
      <c r="R53" s="5"/>
      <c r="S53" s="5"/>
      <c r="T53" s="5"/>
      <c r="U53" s="5"/>
      <c r="V53" s="5"/>
      <c r="W53" s="5"/>
      <c r="X53" s="5"/>
      <c r="Y53" s="5"/>
      <c r="Z53" s="5"/>
    </row>
    <row r="54" spans="1:26" ht="39.75" customHeight="1">
      <c r="A54" s="31" t="s">
        <v>154</v>
      </c>
      <c r="B54" s="370" t="s">
        <v>683</v>
      </c>
      <c r="C54" s="348"/>
      <c r="D54" s="371" t="s">
        <v>156</v>
      </c>
      <c r="E54" s="348"/>
      <c r="F54" s="456" t="s">
        <v>159</v>
      </c>
      <c r="G54" s="347"/>
      <c r="H54" s="348"/>
      <c r="I54" s="5"/>
      <c r="J54" s="5"/>
      <c r="K54" s="5"/>
      <c r="L54" s="5"/>
      <c r="M54" s="5"/>
      <c r="N54" s="5"/>
      <c r="O54" s="5"/>
      <c r="P54" s="5"/>
      <c r="Q54" s="5"/>
      <c r="R54" s="5"/>
      <c r="S54" s="5"/>
      <c r="T54" s="5"/>
      <c r="U54" s="5"/>
      <c r="V54" s="5"/>
      <c r="W54" s="5"/>
      <c r="X54" s="5"/>
      <c r="Y54" s="5"/>
      <c r="Z54" s="5"/>
    </row>
    <row r="55" spans="1:26" ht="30" customHeight="1">
      <c r="A55" s="31" t="s">
        <v>158</v>
      </c>
      <c r="B55" s="370" t="s">
        <v>159</v>
      </c>
      <c r="C55" s="348"/>
      <c r="D55" s="368" t="s">
        <v>160</v>
      </c>
      <c r="E55" s="348"/>
      <c r="F55" s="381" t="s">
        <v>161</v>
      </c>
      <c r="G55" s="347"/>
      <c r="H55" s="348"/>
      <c r="I55" s="5"/>
      <c r="J55" s="5"/>
      <c r="K55" s="5"/>
      <c r="L55" s="5"/>
      <c r="M55" s="5"/>
      <c r="N55" s="5"/>
      <c r="O55" s="5"/>
      <c r="P55" s="5"/>
      <c r="Q55" s="5"/>
      <c r="R55" s="5"/>
      <c r="S55" s="5"/>
      <c r="T55" s="5"/>
      <c r="U55" s="5"/>
      <c r="V55" s="5"/>
      <c r="W55" s="5"/>
      <c r="X55" s="5"/>
      <c r="Y55" s="5"/>
      <c r="Z55" s="5"/>
    </row>
    <row r="56" spans="1:26" ht="30" customHeight="1">
      <c r="A56" s="31" t="s">
        <v>162</v>
      </c>
      <c r="B56" s="370"/>
      <c r="C56" s="348"/>
      <c r="D56" s="390" t="s">
        <v>163</v>
      </c>
      <c r="E56" s="334"/>
      <c r="F56" s="391"/>
      <c r="G56" s="392"/>
      <c r="H56" s="334"/>
      <c r="I56" s="5"/>
      <c r="J56" s="5"/>
      <c r="K56" s="5"/>
      <c r="L56" s="5"/>
      <c r="M56" s="5"/>
      <c r="N56" s="5"/>
      <c r="O56" s="5"/>
      <c r="P56" s="5"/>
      <c r="Q56" s="5"/>
      <c r="R56" s="5"/>
      <c r="S56" s="5"/>
      <c r="T56" s="5"/>
      <c r="U56" s="5"/>
      <c r="V56" s="5"/>
      <c r="W56" s="5"/>
      <c r="X56" s="5"/>
      <c r="Y56" s="5"/>
      <c r="Z56" s="5"/>
    </row>
    <row r="57" spans="1:26" ht="30" customHeight="1">
      <c r="A57" s="31" t="s">
        <v>164</v>
      </c>
      <c r="B57" s="370"/>
      <c r="C57" s="348"/>
      <c r="D57" s="337"/>
      <c r="E57" s="338"/>
      <c r="F57" s="337"/>
      <c r="G57" s="393"/>
      <c r="H57" s="338"/>
      <c r="I57" s="5"/>
      <c r="J57" s="5"/>
      <c r="K57" s="5"/>
      <c r="L57" s="5"/>
      <c r="M57" s="5"/>
      <c r="N57" s="5"/>
      <c r="O57" s="5"/>
      <c r="P57" s="5"/>
      <c r="Q57" s="5"/>
      <c r="R57" s="5"/>
      <c r="S57" s="5"/>
      <c r="T57" s="5"/>
      <c r="U57" s="5"/>
      <c r="V57" s="5"/>
      <c r="W57" s="5"/>
      <c r="X57" s="5"/>
      <c r="Y57" s="5"/>
      <c r="Z57" s="5"/>
    </row>
    <row r="58" spans="1:26" ht="30" customHeight="1">
      <c r="A58" s="171"/>
      <c r="B58" s="5"/>
      <c r="C58" s="5"/>
      <c r="D58" s="5"/>
      <c r="E58" s="5"/>
      <c r="F58" s="172"/>
      <c r="G58" s="5"/>
      <c r="H58" s="5"/>
      <c r="I58" s="5"/>
      <c r="J58" s="5"/>
      <c r="K58" s="5"/>
      <c r="L58" s="5"/>
      <c r="M58" s="5"/>
      <c r="N58" s="5"/>
      <c r="O58" s="5"/>
      <c r="P58" s="5"/>
      <c r="Q58" s="5"/>
      <c r="R58" s="5"/>
      <c r="S58" s="5"/>
      <c r="T58" s="5"/>
      <c r="U58" s="5"/>
      <c r="V58" s="5"/>
      <c r="W58" s="5"/>
      <c r="X58" s="5"/>
      <c r="Y58" s="5"/>
      <c r="Z58" s="5"/>
    </row>
    <row r="59" spans="1:26" ht="30" customHeight="1">
      <c r="A59" s="171"/>
      <c r="B59" s="5"/>
      <c r="C59" s="5"/>
      <c r="D59" s="5"/>
      <c r="E59" s="5"/>
      <c r="F59" s="172"/>
      <c r="G59" s="5"/>
      <c r="H59" s="5"/>
      <c r="I59" s="5"/>
      <c r="J59" s="5"/>
      <c r="K59" s="5"/>
      <c r="L59" s="5"/>
      <c r="M59" s="5"/>
      <c r="N59" s="5"/>
      <c r="O59" s="5"/>
      <c r="P59" s="5"/>
      <c r="Q59" s="5"/>
      <c r="R59" s="5"/>
      <c r="S59" s="5"/>
      <c r="T59" s="5"/>
      <c r="U59" s="5"/>
      <c r="V59" s="5"/>
      <c r="W59" s="5"/>
      <c r="X59" s="5"/>
      <c r="Y59" s="5"/>
      <c r="Z59" s="5"/>
    </row>
    <row r="60" spans="1:26" ht="30" customHeight="1">
      <c r="A60" s="171"/>
      <c r="B60" s="5"/>
      <c r="C60" s="5"/>
      <c r="D60" s="5"/>
      <c r="E60" s="5"/>
      <c r="F60" s="172"/>
      <c r="G60" s="5"/>
      <c r="H60" s="5"/>
      <c r="I60" s="5"/>
      <c r="J60" s="5"/>
      <c r="K60" s="5"/>
      <c r="L60" s="5"/>
      <c r="M60" s="5"/>
      <c r="N60" s="5"/>
      <c r="O60" s="5"/>
      <c r="P60" s="5"/>
      <c r="Q60" s="5"/>
      <c r="R60" s="5"/>
      <c r="S60" s="5"/>
      <c r="T60" s="5"/>
      <c r="U60" s="5"/>
      <c r="V60" s="5"/>
      <c r="W60" s="5"/>
      <c r="X60" s="5"/>
      <c r="Y60" s="5"/>
      <c r="Z60" s="5"/>
    </row>
    <row r="61" spans="1:26" ht="30" customHeight="1">
      <c r="A61" s="171"/>
      <c r="B61" s="5"/>
      <c r="C61" s="5"/>
      <c r="D61" s="5"/>
      <c r="E61" s="5"/>
      <c r="F61" s="172"/>
      <c r="G61" s="5"/>
      <c r="H61" s="5"/>
      <c r="I61" s="5"/>
      <c r="J61" s="5"/>
      <c r="K61" s="5"/>
      <c r="L61" s="5"/>
      <c r="M61" s="5"/>
      <c r="N61" s="5"/>
      <c r="O61" s="5"/>
      <c r="P61" s="5"/>
      <c r="Q61" s="5"/>
      <c r="R61" s="5"/>
      <c r="S61" s="5"/>
      <c r="T61" s="5"/>
      <c r="U61" s="5"/>
      <c r="V61" s="5"/>
      <c r="W61" s="5"/>
      <c r="X61" s="5"/>
      <c r="Y61" s="5"/>
      <c r="Z61" s="5"/>
    </row>
    <row r="62" spans="1:26" ht="30" customHeight="1">
      <c r="A62" s="171"/>
      <c r="B62" s="5"/>
      <c r="C62" s="5"/>
      <c r="D62" s="5"/>
      <c r="E62" s="5"/>
      <c r="F62" s="172"/>
      <c r="G62" s="5"/>
      <c r="H62" s="5"/>
      <c r="I62" s="5"/>
      <c r="J62" s="5"/>
      <c r="K62" s="5"/>
      <c r="L62" s="5"/>
      <c r="M62" s="5"/>
      <c r="N62" s="5"/>
      <c r="O62" s="5"/>
      <c r="P62" s="5"/>
      <c r="Q62" s="5"/>
      <c r="R62" s="5"/>
      <c r="S62" s="5"/>
      <c r="T62" s="5"/>
      <c r="U62" s="5"/>
      <c r="V62" s="5"/>
      <c r="W62" s="5"/>
      <c r="X62" s="5"/>
      <c r="Y62" s="5"/>
      <c r="Z62" s="5"/>
    </row>
    <row r="63" spans="1:26" ht="30" customHeight="1">
      <c r="A63" s="171"/>
      <c r="B63" s="5"/>
      <c r="C63" s="5"/>
      <c r="D63" s="5"/>
      <c r="E63" s="5"/>
      <c r="F63" s="172"/>
      <c r="G63" s="5"/>
      <c r="H63" s="5"/>
      <c r="I63" s="5"/>
      <c r="J63" s="5"/>
      <c r="K63" s="5"/>
      <c r="L63" s="5"/>
      <c r="M63" s="5"/>
      <c r="N63" s="5"/>
      <c r="O63" s="5"/>
      <c r="P63" s="5"/>
      <c r="Q63" s="5"/>
      <c r="R63" s="5"/>
      <c r="S63" s="5"/>
      <c r="T63" s="5"/>
      <c r="U63" s="5"/>
      <c r="V63" s="5"/>
      <c r="W63" s="5"/>
      <c r="X63" s="5"/>
      <c r="Y63" s="5"/>
      <c r="Z63" s="5"/>
    </row>
    <row r="64" spans="1:26" ht="30" customHeight="1">
      <c r="A64" s="171"/>
      <c r="B64" s="5"/>
      <c r="C64" s="5"/>
      <c r="D64" s="5"/>
      <c r="E64" s="5"/>
      <c r="F64" s="172"/>
      <c r="G64" s="5"/>
      <c r="H64" s="5"/>
      <c r="I64" s="5"/>
      <c r="J64" s="5"/>
      <c r="K64" s="5"/>
      <c r="L64" s="5"/>
      <c r="M64" s="5"/>
      <c r="N64" s="5"/>
      <c r="O64" s="5"/>
      <c r="P64" s="5"/>
      <c r="Q64" s="5"/>
      <c r="R64" s="5"/>
      <c r="S64" s="5"/>
      <c r="T64" s="5"/>
      <c r="U64" s="5"/>
      <c r="V64" s="5"/>
      <c r="W64" s="5"/>
      <c r="X64" s="5"/>
      <c r="Y64" s="5"/>
      <c r="Z64" s="5"/>
    </row>
    <row r="65" spans="1:26" ht="30" customHeight="1">
      <c r="A65" s="171"/>
      <c r="B65" s="5"/>
      <c r="C65" s="5"/>
      <c r="D65" s="5"/>
      <c r="E65" s="5"/>
      <c r="F65" s="172"/>
      <c r="G65" s="5"/>
      <c r="H65" s="5"/>
      <c r="I65" s="5"/>
      <c r="J65" s="5"/>
      <c r="K65" s="5"/>
      <c r="L65" s="5"/>
      <c r="M65" s="5"/>
      <c r="N65" s="5"/>
      <c r="O65" s="5"/>
      <c r="P65" s="5"/>
      <c r="Q65" s="5"/>
      <c r="R65" s="5"/>
      <c r="S65" s="5"/>
      <c r="T65" s="5"/>
      <c r="U65" s="5"/>
      <c r="V65" s="5"/>
      <c r="W65" s="5"/>
      <c r="X65" s="5"/>
      <c r="Y65" s="5"/>
      <c r="Z65" s="5"/>
    </row>
    <row r="66" spans="1:26" ht="30" customHeight="1">
      <c r="A66" s="171"/>
      <c r="B66" s="5"/>
      <c r="C66" s="5"/>
      <c r="D66" s="5"/>
      <c r="E66" s="5"/>
      <c r="F66" s="172"/>
      <c r="G66" s="5"/>
      <c r="H66" s="5"/>
      <c r="I66" s="5"/>
      <c r="J66" s="5"/>
      <c r="K66" s="5"/>
      <c r="L66" s="5"/>
      <c r="M66" s="5"/>
      <c r="N66" s="5"/>
      <c r="O66" s="5"/>
      <c r="P66" s="5"/>
      <c r="Q66" s="5"/>
      <c r="R66" s="5"/>
      <c r="S66" s="5"/>
      <c r="T66" s="5"/>
      <c r="U66" s="5"/>
      <c r="V66" s="5"/>
      <c r="W66" s="5"/>
      <c r="X66" s="5"/>
      <c r="Y66" s="5"/>
      <c r="Z66" s="5"/>
    </row>
    <row r="67" spans="1:26" ht="30" customHeight="1">
      <c r="A67" s="171"/>
      <c r="B67" s="5"/>
      <c r="C67" s="5"/>
      <c r="D67" s="5"/>
      <c r="E67" s="5"/>
      <c r="F67" s="172"/>
      <c r="G67" s="5"/>
      <c r="H67" s="5"/>
      <c r="I67" s="5"/>
      <c r="J67" s="5"/>
      <c r="K67" s="5"/>
      <c r="L67" s="5"/>
      <c r="M67" s="5"/>
      <c r="N67" s="5"/>
      <c r="O67" s="5"/>
      <c r="P67" s="5"/>
      <c r="Q67" s="5"/>
      <c r="R67" s="5"/>
      <c r="S67" s="5"/>
      <c r="T67" s="5"/>
      <c r="U67" s="5"/>
      <c r="V67" s="5"/>
      <c r="W67" s="5"/>
      <c r="X67" s="5"/>
      <c r="Y67" s="5"/>
      <c r="Z67" s="5"/>
    </row>
    <row r="68" spans="1:26" ht="30" customHeight="1">
      <c r="A68" s="171"/>
      <c r="B68" s="5"/>
      <c r="C68" s="5"/>
      <c r="D68" s="5"/>
      <c r="E68" s="5"/>
      <c r="F68" s="172"/>
      <c r="G68" s="5"/>
      <c r="H68" s="5"/>
      <c r="I68" s="5"/>
      <c r="J68" s="5"/>
      <c r="K68" s="5"/>
      <c r="L68" s="5"/>
      <c r="M68" s="5"/>
      <c r="N68" s="5"/>
      <c r="O68" s="5"/>
      <c r="P68" s="5"/>
      <c r="Q68" s="5"/>
      <c r="R68" s="5"/>
      <c r="S68" s="5"/>
      <c r="T68" s="5"/>
      <c r="U68" s="5"/>
      <c r="V68" s="5"/>
      <c r="W68" s="5"/>
      <c r="X68" s="5"/>
      <c r="Y68" s="5"/>
      <c r="Z68" s="5"/>
    </row>
    <row r="69" spans="1:26" ht="30" customHeight="1">
      <c r="A69" s="171"/>
      <c r="B69" s="5"/>
      <c r="C69" s="5"/>
      <c r="D69" s="5"/>
      <c r="E69" s="5"/>
      <c r="F69" s="172"/>
      <c r="G69" s="5"/>
      <c r="H69" s="5"/>
      <c r="I69" s="5"/>
      <c r="J69" s="5"/>
      <c r="K69" s="5"/>
      <c r="L69" s="5"/>
      <c r="M69" s="5"/>
      <c r="N69" s="5"/>
      <c r="O69" s="5"/>
      <c r="P69" s="5"/>
      <c r="Q69" s="5"/>
      <c r="R69" s="5"/>
      <c r="S69" s="5"/>
      <c r="T69" s="5"/>
      <c r="U69" s="5"/>
      <c r="V69" s="5"/>
      <c r="W69" s="5"/>
      <c r="X69" s="5"/>
      <c r="Y69" s="5"/>
      <c r="Z69" s="5"/>
    </row>
    <row r="70" spans="1:26" ht="30" customHeight="1">
      <c r="A70" s="171"/>
      <c r="B70" s="5"/>
      <c r="C70" s="5"/>
      <c r="D70" s="5"/>
      <c r="E70" s="5"/>
      <c r="F70" s="172"/>
      <c r="G70" s="5"/>
      <c r="H70" s="5"/>
      <c r="I70" s="5"/>
      <c r="J70" s="5"/>
      <c r="K70" s="5"/>
      <c r="L70" s="5"/>
      <c r="M70" s="5"/>
      <c r="N70" s="5"/>
      <c r="O70" s="5"/>
      <c r="P70" s="5"/>
      <c r="Q70" s="5"/>
      <c r="R70" s="5"/>
      <c r="S70" s="5"/>
      <c r="T70" s="5"/>
      <c r="U70" s="5"/>
      <c r="V70" s="5"/>
      <c r="W70" s="5"/>
      <c r="X70" s="5"/>
      <c r="Y70" s="5"/>
      <c r="Z70" s="5"/>
    </row>
    <row r="71" spans="1:26" ht="30" customHeight="1">
      <c r="A71" s="171"/>
      <c r="B71" s="5"/>
      <c r="C71" s="5"/>
      <c r="D71" s="5"/>
      <c r="E71" s="5"/>
      <c r="F71" s="172"/>
      <c r="G71" s="5"/>
      <c r="H71" s="5"/>
      <c r="I71" s="5"/>
      <c r="J71" s="5"/>
      <c r="K71" s="5"/>
      <c r="L71" s="5"/>
      <c r="M71" s="5"/>
      <c r="N71" s="5"/>
      <c r="O71" s="5"/>
      <c r="P71" s="5"/>
      <c r="Q71" s="5"/>
      <c r="R71" s="5"/>
      <c r="S71" s="5"/>
      <c r="T71" s="5"/>
      <c r="U71" s="5"/>
      <c r="V71" s="5"/>
      <c r="W71" s="5"/>
      <c r="X71" s="5"/>
      <c r="Y71" s="5"/>
      <c r="Z71" s="5"/>
    </row>
    <row r="72" spans="1:26" ht="30" customHeight="1">
      <c r="A72" s="171"/>
      <c r="B72" s="5"/>
      <c r="C72" s="5"/>
      <c r="D72" s="5"/>
      <c r="E72" s="5"/>
      <c r="F72" s="172"/>
      <c r="G72" s="5"/>
      <c r="H72" s="5"/>
      <c r="I72" s="5"/>
      <c r="J72" s="5"/>
      <c r="K72" s="5"/>
      <c r="L72" s="5"/>
      <c r="M72" s="5"/>
      <c r="N72" s="5"/>
      <c r="O72" s="5"/>
      <c r="P72" s="5"/>
      <c r="Q72" s="5"/>
      <c r="R72" s="5"/>
      <c r="S72" s="5"/>
      <c r="T72" s="5"/>
      <c r="U72" s="5"/>
      <c r="V72" s="5"/>
      <c r="W72" s="5"/>
      <c r="X72" s="5"/>
      <c r="Y72" s="5"/>
      <c r="Z72" s="5"/>
    </row>
    <row r="73" spans="1:26" ht="30" customHeight="1">
      <c r="A73" s="171"/>
      <c r="B73" s="5"/>
      <c r="C73" s="5"/>
      <c r="D73" s="5"/>
      <c r="E73" s="5"/>
      <c r="F73" s="172"/>
      <c r="G73" s="5"/>
      <c r="H73" s="5"/>
      <c r="I73" s="5"/>
      <c r="J73" s="5"/>
      <c r="K73" s="5"/>
      <c r="L73" s="5"/>
      <c r="M73" s="5"/>
      <c r="N73" s="5"/>
      <c r="O73" s="5"/>
      <c r="P73" s="5"/>
      <c r="Q73" s="5"/>
      <c r="R73" s="5"/>
      <c r="S73" s="5"/>
      <c r="T73" s="5"/>
      <c r="U73" s="5"/>
      <c r="V73" s="5"/>
      <c r="W73" s="5"/>
      <c r="X73" s="5"/>
      <c r="Y73" s="5"/>
      <c r="Z73" s="5"/>
    </row>
    <row r="74" spans="1:26" ht="30" customHeight="1">
      <c r="A74" s="171"/>
      <c r="B74" s="5"/>
      <c r="C74" s="5"/>
      <c r="D74" s="5"/>
      <c r="E74" s="5"/>
      <c r="F74" s="172"/>
      <c r="G74" s="5"/>
      <c r="H74" s="5"/>
      <c r="I74" s="5"/>
      <c r="J74" s="5"/>
      <c r="K74" s="5"/>
      <c r="L74" s="5"/>
      <c r="M74" s="5"/>
      <c r="N74" s="5"/>
      <c r="O74" s="5"/>
      <c r="P74" s="5"/>
      <c r="Q74" s="5"/>
      <c r="R74" s="5"/>
      <c r="S74" s="5"/>
      <c r="T74" s="5"/>
      <c r="U74" s="5"/>
      <c r="V74" s="5"/>
      <c r="W74" s="5"/>
      <c r="X74" s="5"/>
      <c r="Y74" s="5"/>
      <c r="Z74" s="5"/>
    </row>
    <row r="75" spans="1:26" ht="30" customHeight="1">
      <c r="A75" s="171"/>
      <c r="B75" s="5"/>
      <c r="C75" s="5"/>
      <c r="D75" s="5"/>
      <c r="E75" s="5"/>
      <c r="F75" s="172"/>
      <c r="G75" s="5"/>
      <c r="H75" s="5"/>
      <c r="I75" s="5"/>
      <c r="J75" s="5"/>
      <c r="K75" s="5"/>
      <c r="L75" s="5"/>
      <c r="M75" s="5"/>
      <c r="N75" s="5"/>
      <c r="O75" s="5"/>
      <c r="P75" s="5"/>
      <c r="Q75" s="5"/>
      <c r="R75" s="5"/>
      <c r="S75" s="5"/>
      <c r="T75" s="5"/>
      <c r="U75" s="5"/>
      <c r="V75" s="5"/>
      <c r="W75" s="5"/>
      <c r="X75" s="5"/>
      <c r="Y75" s="5"/>
      <c r="Z75" s="5"/>
    </row>
    <row r="76" spans="1:26" ht="30" customHeight="1">
      <c r="A76" s="171"/>
      <c r="B76" s="5"/>
      <c r="C76" s="5"/>
      <c r="D76" s="5"/>
      <c r="E76" s="5"/>
      <c r="F76" s="172"/>
      <c r="G76" s="5"/>
      <c r="H76" s="5"/>
      <c r="I76" s="5"/>
      <c r="J76" s="5"/>
      <c r="K76" s="5"/>
      <c r="L76" s="5"/>
      <c r="M76" s="5"/>
      <c r="N76" s="5"/>
      <c r="O76" s="5"/>
      <c r="P76" s="5"/>
      <c r="Q76" s="5"/>
      <c r="R76" s="5"/>
      <c r="S76" s="5"/>
      <c r="T76" s="5"/>
      <c r="U76" s="5"/>
      <c r="V76" s="5"/>
      <c r="W76" s="5"/>
      <c r="X76" s="5"/>
      <c r="Y76" s="5"/>
      <c r="Z76" s="5"/>
    </row>
    <row r="77" spans="1:26" ht="30" customHeight="1">
      <c r="A77" s="171"/>
      <c r="B77" s="5"/>
      <c r="C77" s="5"/>
      <c r="D77" s="5"/>
      <c r="E77" s="5"/>
      <c r="F77" s="172"/>
      <c r="G77" s="5"/>
      <c r="H77" s="5"/>
      <c r="I77" s="5"/>
      <c r="J77" s="5"/>
      <c r="K77" s="5"/>
      <c r="L77" s="5"/>
      <c r="M77" s="5"/>
      <c r="N77" s="5"/>
      <c r="O77" s="5"/>
      <c r="P77" s="5"/>
      <c r="Q77" s="5"/>
      <c r="R77" s="5"/>
      <c r="S77" s="5"/>
      <c r="T77" s="5"/>
      <c r="U77" s="5"/>
      <c r="V77" s="5"/>
      <c r="W77" s="5"/>
      <c r="X77" s="5"/>
      <c r="Y77" s="5"/>
      <c r="Z77" s="5"/>
    </row>
    <row r="78" spans="1:26" ht="30" customHeight="1">
      <c r="A78" s="171"/>
      <c r="B78" s="5"/>
      <c r="C78" s="5"/>
      <c r="D78" s="5"/>
      <c r="E78" s="5"/>
      <c r="F78" s="172"/>
      <c r="G78" s="5"/>
      <c r="H78" s="5"/>
      <c r="I78" s="5"/>
      <c r="J78" s="5"/>
      <c r="K78" s="5"/>
      <c r="L78" s="5"/>
      <c r="M78" s="5"/>
      <c r="N78" s="5"/>
      <c r="O78" s="5"/>
      <c r="P78" s="5"/>
      <c r="Q78" s="5"/>
      <c r="R78" s="5"/>
      <c r="S78" s="5"/>
      <c r="T78" s="5"/>
      <c r="U78" s="5"/>
      <c r="V78" s="5"/>
      <c r="W78" s="5"/>
      <c r="X78" s="5"/>
      <c r="Y78" s="5"/>
      <c r="Z78" s="5"/>
    </row>
    <row r="79" spans="1:26" ht="30" customHeight="1">
      <c r="A79" s="171"/>
      <c r="B79" s="5"/>
      <c r="C79" s="5"/>
      <c r="D79" s="5"/>
      <c r="E79" s="5"/>
      <c r="F79" s="172"/>
      <c r="G79" s="5"/>
      <c r="H79" s="5"/>
      <c r="I79" s="5"/>
      <c r="J79" s="5"/>
      <c r="K79" s="5"/>
      <c r="L79" s="5"/>
      <c r="M79" s="5"/>
      <c r="N79" s="5"/>
      <c r="O79" s="5"/>
      <c r="P79" s="5"/>
      <c r="Q79" s="5"/>
      <c r="R79" s="5"/>
      <c r="S79" s="5"/>
      <c r="T79" s="5"/>
      <c r="U79" s="5"/>
      <c r="V79" s="5"/>
      <c r="W79" s="5"/>
      <c r="X79" s="5"/>
      <c r="Y79" s="5"/>
      <c r="Z79" s="5"/>
    </row>
    <row r="80" spans="1:26" ht="30" customHeight="1">
      <c r="A80" s="171"/>
      <c r="B80" s="5"/>
      <c r="C80" s="5"/>
      <c r="D80" s="5"/>
      <c r="E80" s="5"/>
      <c r="F80" s="172"/>
      <c r="G80" s="5"/>
      <c r="H80" s="5"/>
      <c r="I80" s="5"/>
      <c r="J80" s="5"/>
      <c r="K80" s="5"/>
      <c r="L80" s="5"/>
      <c r="M80" s="5"/>
      <c r="N80" s="5"/>
      <c r="O80" s="5"/>
      <c r="P80" s="5"/>
      <c r="Q80" s="5"/>
      <c r="R80" s="5"/>
      <c r="S80" s="5"/>
      <c r="T80" s="5"/>
      <c r="U80" s="5"/>
      <c r="V80" s="5"/>
      <c r="W80" s="5"/>
      <c r="X80" s="5"/>
      <c r="Y80" s="5"/>
      <c r="Z80" s="5"/>
    </row>
    <row r="81" spans="1:26" ht="30" customHeight="1">
      <c r="A81" s="171"/>
      <c r="B81" s="5"/>
      <c r="C81" s="5"/>
      <c r="D81" s="5"/>
      <c r="E81" s="5"/>
      <c r="F81" s="172"/>
      <c r="G81" s="5"/>
      <c r="H81" s="5"/>
      <c r="I81" s="5"/>
      <c r="J81" s="5"/>
      <c r="K81" s="5"/>
      <c r="L81" s="5"/>
      <c r="M81" s="5"/>
      <c r="N81" s="5"/>
      <c r="O81" s="5"/>
      <c r="P81" s="5"/>
      <c r="Q81" s="5"/>
      <c r="R81" s="5"/>
      <c r="S81" s="5"/>
      <c r="T81" s="5"/>
      <c r="U81" s="5"/>
      <c r="V81" s="5"/>
      <c r="W81" s="5"/>
      <c r="X81" s="5"/>
      <c r="Y81" s="5"/>
      <c r="Z81" s="5"/>
    </row>
    <row r="82" spans="1:26" ht="30" customHeight="1">
      <c r="A82" s="171"/>
      <c r="B82" s="5"/>
      <c r="C82" s="5"/>
      <c r="D82" s="5"/>
      <c r="E82" s="5"/>
      <c r="F82" s="172"/>
      <c r="G82" s="5"/>
      <c r="H82" s="5"/>
      <c r="I82" s="5"/>
      <c r="J82" s="5"/>
      <c r="K82" s="5"/>
      <c r="L82" s="5"/>
      <c r="M82" s="5"/>
      <c r="N82" s="5"/>
      <c r="O82" s="5"/>
      <c r="P82" s="5"/>
      <c r="Q82" s="5"/>
      <c r="R82" s="5"/>
      <c r="S82" s="5"/>
      <c r="T82" s="5"/>
      <c r="U82" s="5"/>
      <c r="V82" s="5"/>
      <c r="W82" s="5"/>
      <c r="X82" s="5"/>
      <c r="Y82" s="5"/>
      <c r="Z82" s="5"/>
    </row>
    <row r="83" spans="1:26" ht="30" customHeight="1">
      <c r="A83" s="171"/>
      <c r="B83" s="5"/>
      <c r="C83" s="5"/>
      <c r="D83" s="5"/>
      <c r="E83" s="5"/>
      <c r="F83" s="172"/>
      <c r="G83" s="5"/>
      <c r="H83" s="5"/>
      <c r="I83" s="5"/>
      <c r="J83" s="5"/>
      <c r="K83" s="5"/>
      <c r="L83" s="5"/>
      <c r="M83" s="5"/>
      <c r="N83" s="5"/>
      <c r="O83" s="5"/>
      <c r="P83" s="5"/>
      <c r="Q83" s="5"/>
      <c r="R83" s="5"/>
      <c r="S83" s="5"/>
      <c r="T83" s="5"/>
      <c r="U83" s="5"/>
      <c r="V83" s="5"/>
      <c r="W83" s="5"/>
      <c r="X83" s="5"/>
      <c r="Y83" s="5"/>
      <c r="Z83" s="5"/>
    </row>
    <row r="84" spans="1:26" ht="30" customHeight="1">
      <c r="A84" s="171"/>
      <c r="B84" s="5"/>
      <c r="C84" s="5"/>
      <c r="D84" s="5"/>
      <c r="E84" s="5"/>
      <c r="F84" s="172"/>
      <c r="G84" s="5"/>
      <c r="H84" s="5"/>
      <c r="I84" s="5"/>
      <c r="J84" s="5"/>
      <c r="K84" s="5"/>
      <c r="L84" s="5"/>
      <c r="M84" s="5"/>
      <c r="N84" s="5"/>
      <c r="O84" s="5"/>
      <c r="P84" s="5"/>
      <c r="Q84" s="5"/>
      <c r="R84" s="5"/>
      <c r="S84" s="5"/>
      <c r="T84" s="5"/>
      <c r="U84" s="5"/>
      <c r="V84" s="5"/>
      <c r="W84" s="5"/>
      <c r="X84" s="5"/>
      <c r="Y84" s="5"/>
      <c r="Z84" s="5"/>
    </row>
    <row r="85" spans="1:26" ht="30" customHeight="1">
      <c r="A85" s="171"/>
      <c r="B85" s="5"/>
      <c r="C85" s="5"/>
      <c r="D85" s="5"/>
      <c r="E85" s="5"/>
      <c r="F85" s="172"/>
      <c r="G85" s="5"/>
      <c r="H85" s="5"/>
      <c r="I85" s="5"/>
      <c r="J85" s="5"/>
      <c r="K85" s="5"/>
      <c r="L85" s="5"/>
      <c r="M85" s="5"/>
      <c r="N85" s="5"/>
      <c r="O85" s="5"/>
      <c r="P85" s="5"/>
      <c r="Q85" s="5"/>
      <c r="R85" s="5"/>
      <c r="S85" s="5"/>
      <c r="T85" s="5"/>
      <c r="U85" s="5"/>
      <c r="V85" s="5"/>
      <c r="W85" s="5"/>
      <c r="X85" s="5"/>
      <c r="Y85" s="5"/>
      <c r="Z85" s="5"/>
    </row>
    <row r="86" spans="1:26" ht="30" customHeight="1">
      <c r="A86" s="171"/>
      <c r="B86" s="5"/>
      <c r="C86" s="5"/>
      <c r="D86" s="5"/>
      <c r="E86" s="5"/>
      <c r="F86" s="172"/>
      <c r="G86" s="5"/>
      <c r="H86" s="5"/>
      <c r="I86" s="5"/>
      <c r="J86" s="5"/>
      <c r="K86" s="5"/>
      <c r="L86" s="5"/>
      <c r="M86" s="5"/>
      <c r="N86" s="5"/>
      <c r="O86" s="5"/>
      <c r="P86" s="5"/>
      <c r="Q86" s="5"/>
      <c r="R86" s="5"/>
      <c r="S86" s="5"/>
      <c r="T86" s="5"/>
      <c r="U86" s="5"/>
      <c r="V86" s="5"/>
      <c r="W86" s="5"/>
      <c r="X86" s="5"/>
      <c r="Y86" s="5"/>
      <c r="Z86" s="5"/>
    </row>
    <row r="87" spans="1:26" ht="30" customHeight="1">
      <c r="A87" s="171"/>
      <c r="B87" s="5"/>
      <c r="C87" s="5"/>
      <c r="D87" s="5"/>
      <c r="E87" s="5"/>
      <c r="F87" s="172"/>
      <c r="G87" s="5"/>
      <c r="H87" s="5"/>
      <c r="I87" s="5"/>
      <c r="J87" s="5"/>
      <c r="K87" s="5"/>
      <c r="L87" s="5"/>
      <c r="M87" s="5"/>
      <c r="N87" s="5"/>
      <c r="O87" s="5"/>
      <c r="P87" s="5"/>
      <c r="Q87" s="5"/>
      <c r="R87" s="5"/>
      <c r="S87" s="5"/>
      <c r="T87" s="5"/>
      <c r="U87" s="5"/>
      <c r="V87" s="5"/>
      <c r="W87" s="5"/>
      <c r="X87" s="5"/>
      <c r="Y87" s="5"/>
      <c r="Z87" s="5"/>
    </row>
    <row r="88" spans="1:26" ht="30" customHeight="1">
      <c r="A88" s="171"/>
      <c r="B88" s="5"/>
      <c r="C88" s="5"/>
      <c r="D88" s="5"/>
      <c r="E88" s="5"/>
      <c r="F88" s="172"/>
      <c r="G88" s="5"/>
      <c r="H88" s="5"/>
      <c r="I88" s="5"/>
      <c r="J88" s="5"/>
      <c r="K88" s="5"/>
      <c r="L88" s="5"/>
      <c r="M88" s="5"/>
      <c r="N88" s="5"/>
      <c r="O88" s="5"/>
      <c r="P88" s="5"/>
      <c r="Q88" s="5"/>
      <c r="R88" s="5"/>
      <c r="S88" s="5"/>
      <c r="T88" s="5"/>
      <c r="U88" s="5"/>
      <c r="V88" s="5"/>
      <c r="W88" s="5"/>
      <c r="X88" s="5"/>
      <c r="Y88" s="5"/>
      <c r="Z88" s="5"/>
    </row>
    <row r="89" spans="1:26" ht="30" customHeight="1">
      <c r="A89" s="171"/>
      <c r="B89" s="5"/>
      <c r="C89" s="5"/>
      <c r="D89" s="5"/>
      <c r="E89" s="5"/>
      <c r="F89" s="172"/>
      <c r="G89" s="5"/>
      <c r="H89" s="5"/>
      <c r="I89" s="5"/>
      <c r="J89" s="5"/>
      <c r="K89" s="5"/>
      <c r="L89" s="5"/>
      <c r="M89" s="5"/>
      <c r="N89" s="5"/>
      <c r="O89" s="5"/>
      <c r="P89" s="5"/>
      <c r="Q89" s="5"/>
      <c r="R89" s="5"/>
      <c r="S89" s="5"/>
      <c r="T89" s="5"/>
      <c r="U89" s="5"/>
      <c r="V89" s="5"/>
      <c r="W89" s="5"/>
      <c r="X89" s="5"/>
      <c r="Y89" s="5"/>
      <c r="Z89" s="5"/>
    </row>
    <row r="90" spans="1:26" ht="30" customHeight="1">
      <c r="A90" s="171"/>
      <c r="B90" s="5"/>
      <c r="C90" s="5"/>
      <c r="D90" s="5"/>
      <c r="E90" s="5"/>
      <c r="F90" s="172"/>
      <c r="G90" s="5"/>
      <c r="H90" s="5"/>
      <c r="I90" s="5"/>
      <c r="J90" s="5"/>
      <c r="K90" s="5"/>
      <c r="L90" s="5"/>
      <c r="M90" s="5"/>
      <c r="N90" s="5"/>
      <c r="O90" s="5"/>
      <c r="P90" s="5"/>
      <c r="Q90" s="5"/>
      <c r="R90" s="5"/>
      <c r="S90" s="5"/>
      <c r="T90" s="5"/>
      <c r="U90" s="5"/>
      <c r="V90" s="5"/>
      <c r="W90" s="5"/>
      <c r="X90" s="5"/>
      <c r="Y90" s="5"/>
      <c r="Z90" s="5"/>
    </row>
    <row r="91" spans="1:26" ht="30" customHeight="1">
      <c r="A91" s="171"/>
      <c r="B91" s="5"/>
      <c r="C91" s="5"/>
      <c r="D91" s="5"/>
      <c r="E91" s="5"/>
      <c r="F91" s="172"/>
      <c r="G91" s="5"/>
      <c r="H91" s="5"/>
      <c r="I91" s="5"/>
      <c r="J91" s="5"/>
      <c r="K91" s="5"/>
      <c r="L91" s="5"/>
      <c r="M91" s="5"/>
      <c r="N91" s="5"/>
      <c r="O91" s="5"/>
      <c r="P91" s="5"/>
      <c r="Q91" s="5"/>
      <c r="R91" s="5"/>
      <c r="S91" s="5"/>
      <c r="T91" s="5"/>
      <c r="U91" s="5"/>
      <c r="V91" s="5"/>
      <c r="W91" s="5"/>
      <c r="X91" s="5"/>
      <c r="Y91" s="5"/>
      <c r="Z91" s="5"/>
    </row>
    <row r="92" spans="1:26" ht="30" customHeight="1">
      <c r="A92" s="171"/>
      <c r="B92" s="5"/>
      <c r="C92" s="5"/>
      <c r="D92" s="5"/>
      <c r="E92" s="5"/>
      <c r="F92" s="172"/>
      <c r="G92" s="5"/>
      <c r="H92" s="5"/>
      <c r="I92" s="5"/>
      <c r="J92" s="5"/>
      <c r="K92" s="5"/>
      <c r="L92" s="5"/>
      <c r="M92" s="5"/>
      <c r="N92" s="5"/>
      <c r="O92" s="5"/>
      <c r="P92" s="5"/>
      <c r="Q92" s="5"/>
      <c r="R92" s="5"/>
      <c r="S92" s="5"/>
      <c r="T92" s="5"/>
      <c r="U92" s="5"/>
      <c r="V92" s="5"/>
      <c r="W92" s="5"/>
      <c r="X92" s="5"/>
      <c r="Y92" s="5"/>
      <c r="Z92" s="5"/>
    </row>
    <row r="93" spans="1:26" ht="30" customHeight="1">
      <c r="A93" s="171"/>
      <c r="B93" s="5"/>
      <c r="C93" s="5"/>
      <c r="D93" s="5"/>
      <c r="E93" s="5"/>
      <c r="F93" s="172"/>
      <c r="G93" s="5"/>
      <c r="H93" s="5"/>
      <c r="I93" s="5"/>
      <c r="J93" s="5"/>
      <c r="K93" s="5"/>
      <c r="L93" s="5"/>
      <c r="M93" s="5"/>
      <c r="N93" s="5"/>
      <c r="O93" s="5"/>
      <c r="P93" s="5"/>
      <c r="Q93" s="5"/>
      <c r="R93" s="5"/>
      <c r="S93" s="5"/>
      <c r="T93" s="5"/>
      <c r="U93" s="5"/>
      <c r="V93" s="5"/>
      <c r="W93" s="5"/>
      <c r="X93" s="5"/>
      <c r="Y93" s="5"/>
      <c r="Z93" s="5"/>
    </row>
    <row r="94" spans="1:26" ht="30" customHeight="1">
      <c r="A94" s="171"/>
      <c r="B94" s="5"/>
      <c r="C94" s="5"/>
      <c r="D94" s="5"/>
      <c r="E94" s="5"/>
      <c r="F94" s="172"/>
      <c r="G94" s="5"/>
      <c r="H94" s="5"/>
      <c r="I94" s="5"/>
      <c r="J94" s="5"/>
      <c r="K94" s="5"/>
      <c r="L94" s="5"/>
      <c r="M94" s="5"/>
      <c r="N94" s="5"/>
      <c r="O94" s="5"/>
      <c r="P94" s="5"/>
      <c r="Q94" s="5"/>
      <c r="R94" s="5"/>
      <c r="S94" s="5"/>
      <c r="T94" s="5"/>
      <c r="U94" s="5"/>
      <c r="V94" s="5"/>
      <c r="W94" s="5"/>
      <c r="X94" s="5"/>
      <c r="Y94" s="5"/>
      <c r="Z94" s="5"/>
    </row>
    <row r="95" spans="1:26" ht="30" customHeight="1">
      <c r="A95" s="171"/>
      <c r="B95" s="5"/>
      <c r="C95" s="5"/>
      <c r="D95" s="5"/>
      <c r="E95" s="5"/>
      <c r="F95" s="172"/>
      <c r="G95" s="5"/>
      <c r="H95" s="5"/>
      <c r="I95" s="5"/>
      <c r="J95" s="5"/>
      <c r="K95" s="5"/>
      <c r="L95" s="5"/>
      <c r="M95" s="5"/>
      <c r="N95" s="5"/>
      <c r="O95" s="5"/>
      <c r="P95" s="5"/>
      <c r="Q95" s="5"/>
      <c r="R95" s="5"/>
      <c r="S95" s="5"/>
      <c r="T95" s="5"/>
      <c r="U95" s="5"/>
      <c r="V95" s="5"/>
      <c r="W95" s="5"/>
      <c r="X95" s="5"/>
      <c r="Y95" s="5"/>
      <c r="Z95" s="5"/>
    </row>
    <row r="96" spans="1:26" ht="30" customHeight="1">
      <c r="A96" s="171"/>
      <c r="B96" s="5"/>
      <c r="C96" s="5"/>
      <c r="D96" s="5"/>
      <c r="E96" s="5"/>
      <c r="F96" s="172"/>
      <c r="G96" s="5"/>
      <c r="H96" s="5"/>
      <c r="I96" s="5"/>
      <c r="J96" s="5"/>
      <c r="K96" s="5"/>
      <c r="L96" s="5"/>
      <c r="M96" s="5"/>
      <c r="N96" s="5"/>
      <c r="O96" s="5"/>
      <c r="P96" s="5"/>
      <c r="Q96" s="5"/>
      <c r="R96" s="5"/>
      <c r="S96" s="5"/>
      <c r="T96" s="5"/>
      <c r="U96" s="5"/>
      <c r="V96" s="5"/>
      <c r="W96" s="5"/>
      <c r="X96" s="5"/>
      <c r="Y96" s="5"/>
      <c r="Z96" s="5"/>
    </row>
    <row r="97" spans="1:26" ht="30" customHeight="1">
      <c r="A97" s="171"/>
      <c r="B97" s="5"/>
      <c r="C97" s="5"/>
      <c r="D97" s="5"/>
      <c r="E97" s="5"/>
      <c r="F97" s="172"/>
      <c r="G97" s="5"/>
      <c r="H97" s="5"/>
      <c r="I97" s="5"/>
      <c r="J97" s="5"/>
      <c r="K97" s="5"/>
      <c r="L97" s="5"/>
      <c r="M97" s="5"/>
      <c r="N97" s="5"/>
      <c r="O97" s="5"/>
      <c r="P97" s="5"/>
      <c r="Q97" s="5"/>
      <c r="R97" s="5"/>
      <c r="S97" s="5"/>
      <c r="T97" s="5"/>
      <c r="U97" s="5"/>
      <c r="V97" s="5"/>
      <c r="W97" s="5"/>
      <c r="X97" s="5"/>
      <c r="Y97" s="5"/>
      <c r="Z97" s="5"/>
    </row>
    <row r="98" spans="1:26" ht="30" customHeight="1">
      <c r="A98" s="171"/>
      <c r="B98" s="5"/>
      <c r="C98" s="5"/>
      <c r="D98" s="5"/>
      <c r="E98" s="5"/>
      <c r="F98" s="172"/>
      <c r="G98" s="5"/>
      <c r="H98" s="5"/>
      <c r="I98" s="5"/>
      <c r="J98" s="5"/>
      <c r="K98" s="5"/>
      <c r="L98" s="5"/>
      <c r="M98" s="5"/>
      <c r="N98" s="5"/>
      <c r="O98" s="5"/>
      <c r="P98" s="5"/>
      <c r="Q98" s="5"/>
      <c r="R98" s="5"/>
      <c r="S98" s="5"/>
      <c r="T98" s="5"/>
      <c r="U98" s="5"/>
      <c r="V98" s="5"/>
      <c r="W98" s="5"/>
      <c r="X98" s="5"/>
      <c r="Y98" s="5"/>
      <c r="Z98" s="5"/>
    </row>
    <row r="99" spans="1:26" ht="30" customHeight="1">
      <c r="A99" s="171"/>
      <c r="B99" s="5"/>
      <c r="C99" s="5"/>
      <c r="D99" s="5"/>
      <c r="E99" s="5"/>
      <c r="F99" s="172"/>
      <c r="G99" s="5"/>
      <c r="H99" s="5"/>
      <c r="I99" s="5"/>
      <c r="J99" s="5"/>
      <c r="K99" s="5"/>
      <c r="L99" s="5"/>
      <c r="M99" s="5"/>
      <c r="N99" s="5"/>
      <c r="O99" s="5"/>
      <c r="P99" s="5"/>
      <c r="Q99" s="5"/>
      <c r="R99" s="5"/>
      <c r="S99" s="5"/>
      <c r="T99" s="5"/>
      <c r="U99" s="5"/>
      <c r="V99" s="5"/>
      <c r="W99" s="5"/>
      <c r="X99" s="5"/>
      <c r="Y99" s="5"/>
      <c r="Z99" s="5"/>
    </row>
    <row r="100" spans="1:26" ht="30" customHeight="1">
      <c r="A100" s="171"/>
      <c r="B100" s="5"/>
      <c r="C100" s="5"/>
      <c r="D100" s="5"/>
      <c r="E100" s="5"/>
      <c r="F100" s="172"/>
      <c r="G100" s="5"/>
      <c r="H100" s="5"/>
      <c r="I100" s="5"/>
      <c r="J100" s="5"/>
      <c r="K100" s="5"/>
      <c r="L100" s="5"/>
      <c r="M100" s="5"/>
      <c r="N100" s="5"/>
      <c r="O100" s="5"/>
      <c r="P100" s="5"/>
      <c r="Q100" s="5"/>
      <c r="R100" s="5"/>
      <c r="S100" s="5"/>
      <c r="T100" s="5"/>
      <c r="U100" s="5"/>
      <c r="V100" s="5"/>
      <c r="W100" s="5"/>
      <c r="X100" s="5"/>
      <c r="Y100" s="5"/>
      <c r="Z100" s="5"/>
    </row>
    <row r="101" spans="1:26" ht="30" customHeight="1">
      <c r="A101" s="171"/>
      <c r="B101" s="5"/>
      <c r="C101" s="5"/>
      <c r="D101" s="5"/>
      <c r="E101" s="5"/>
      <c r="F101" s="172"/>
      <c r="G101" s="5"/>
      <c r="H101" s="5"/>
      <c r="I101" s="5"/>
      <c r="J101" s="5"/>
      <c r="K101" s="5"/>
      <c r="L101" s="5"/>
      <c r="M101" s="5"/>
      <c r="N101" s="5"/>
      <c r="O101" s="5"/>
      <c r="P101" s="5"/>
      <c r="Q101" s="5"/>
      <c r="R101" s="5"/>
      <c r="S101" s="5"/>
      <c r="T101" s="5"/>
      <c r="U101" s="5"/>
      <c r="V101" s="5"/>
      <c r="W101" s="5"/>
      <c r="X101" s="5"/>
      <c r="Y101" s="5"/>
      <c r="Z101" s="5"/>
    </row>
    <row r="102" spans="1:26" ht="30" customHeight="1">
      <c r="A102" s="171"/>
      <c r="B102" s="5"/>
      <c r="C102" s="5"/>
      <c r="D102" s="5"/>
      <c r="E102" s="5"/>
      <c r="F102" s="172"/>
      <c r="G102" s="5"/>
      <c r="H102" s="5"/>
      <c r="I102" s="5"/>
      <c r="J102" s="5"/>
      <c r="K102" s="5"/>
      <c r="L102" s="5"/>
      <c r="M102" s="5"/>
      <c r="N102" s="5"/>
      <c r="O102" s="5"/>
      <c r="P102" s="5"/>
      <c r="Q102" s="5"/>
      <c r="R102" s="5"/>
      <c r="S102" s="5"/>
      <c r="T102" s="5"/>
      <c r="U102" s="5"/>
      <c r="V102" s="5"/>
      <c r="W102" s="5"/>
      <c r="X102" s="5"/>
      <c r="Y102" s="5"/>
      <c r="Z102" s="5"/>
    </row>
    <row r="103" spans="1:26" ht="30" customHeight="1">
      <c r="A103" s="171"/>
      <c r="B103" s="5"/>
      <c r="C103" s="5"/>
      <c r="D103" s="5"/>
      <c r="E103" s="5"/>
      <c r="F103" s="172"/>
      <c r="G103" s="5"/>
      <c r="H103" s="5"/>
      <c r="I103" s="5"/>
      <c r="J103" s="5"/>
      <c r="K103" s="5"/>
      <c r="L103" s="5"/>
      <c r="M103" s="5"/>
      <c r="N103" s="5"/>
      <c r="O103" s="5"/>
      <c r="P103" s="5"/>
      <c r="Q103" s="5"/>
      <c r="R103" s="5"/>
      <c r="S103" s="5"/>
      <c r="T103" s="5"/>
      <c r="U103" s="5"/>
      <c r="V103" s="5"/>
      <c r="W103" s="5"/>
      <c r="X103" s="5"/>
      <c r="Y103" s="5"/>
      <c r="Z103" s="5"/>
    </row>
    <row r="104" spans="1:26" ht="30" customHeight="1">
      <c r="A104" s="171"/>
      <c r="B104" s="5"/>
      <c r="C104" s="5"/>
      <c r="D104" s="5"/>
      <c r="E104" s="5"/>
      <c r="F104" s="172"/>
      <c r="G104" s="5"/>
      <c r="H104" s="5"/>
      <c r="I104" s="5"/>
      <c r="J104" s="5"/>
      <c r="K104" s="5"/>
      <c r="L104" s="5"/>
      <c r="M104" s="5"/>
      <c r="N104" s="5"/>
      <c r="O104" s="5"/>
      <c r="P104" s="5"/>
      <c r="Q104" s="5"/>
      <c r="R104" s="5"/>
      <c r="S104" s="5"/>
      <c r="T104" s="5"/>
      <c r="U104" s="5"/>
      <c r="V104" s="5"/>
      <c r="W104" s="5"/>
      <c r="X104" s="5"/>
      <c r="Y104" s="5"/>
      <c r="Z104" s="5"/>
    </row>
    <row r="105" spans="1:26" ht="30" customHeight="1">
      <c r="A105" s="171"/>
      <c r="B105" s="5"/>
      <c r="C105" s="5"/>
      <c r="D105" s="5"/>
      <c r="E105" s="5"/>
      <c r="F105" s="172"/>
      <c r="G105" s="5"/>
      <c r="H105" s="5"/>
      <c r="I105" s="5"/>
      <c r="J105" s="5"/>
      <c r="K105" s="5"/>
      <c r="L105" s="5"/>
      <c r="M105" s="5"/>
      <c r="N105" s="5"/>
      <c r="O105" s="5"/>
      <c r="P105" s="5"/>
      <c r="Q105" s="5"/>
      <c r="R105" s="5"/>
      <c r="S105" s="5"/>
      <c r="T105" s="5"/>
      <c r="U105" s="5"/>
      <c r="V105" s="5"/>
      <c r="W105" s="5"/>
      <c r="X105" s="5"/>
      <c r="Y105" s="5"/>
      <c r="Z105" s="5"/>
    </row>
    <row r="106" spans="1:26" ht="30" customHeight="1">
      <c r="A106" s="171"/>
      <c r="B106" s="5"/>
      <c r="C106" s="5"/>
      <c r="D106" s="5"/>
      <c r="E106" s="5"/>
      <c r="F106" s="172"/>
      <c r="G106" s="5"/>
      <c r="H106" s="5"/>
      <c r="I106" s="5"/>
      <c r="J106" s="5"/>
      <c r="K106" s="5"/>
      <c r="L106" s="5"/>
      <c r="M106" s="5"/>
      <c r="N106" s="5"/>
      <c r="O106" s="5"/>
      <c r="P106" s="5"/>
      <c r="Q106" s="5"/>
      <c r="R106" s="5"/>
      <c r="S106" s="5"/>
      <c r="T106" s="5"/>
      <c r="U106" s="5"/>
      <c r="V106" s="5"/>
      <c r="W106" s="5"/>
      <c r="X106" s="5"/>
      <c r="Y106" s="5"/>
      <c r="Z106" s="5"/>
    </row>
    <row r="107" spans="1:26" ht="30" customHeight="1">
      <c r="A107" s="171"/>
      <c r="B107" s="5"/>
      <c r="C107" s="5"/>
      <c r="D107" s="5"/>
      <c r="E107" s="5"/>
      <c r="F107" s="172"/>
      <c r="G107" s="5"/>
      <c r="H107" s="5"/>
      <c r="I107" s="5"/>
      <c r="J107" s="5"/>
      <c r="K107" s="5"/>
      <c r="L107" s="5"/>
      <c r="M107" s="5"/>
      <c r="N107" s="5"/>
      <c r="O107" s="5"/>
      <c r="P107" s="5"/>
      <c r="Q107" s="5"/>
      <c r="R107" s="5"/>
      <c r="S107" s="5"/>
      <c r="T107" s="5"/>
      <c r="U107" s="5"/>
      <c r="V107" s="5"/>
      <c r="W107" s="5"/>
      <c r="X107" s="5"/>
      <c r="Y107" s="5"/>
      <c r="Z107" s="5"/>
    </row>
    <row r="108" spans="1:26" ht="30" customHeight="1">
      <c r="A108" s="171"/>
      <c r="B108" s="5"/>
      <c r="C108" s="5"/>
      <c r="D108" s="5"/>
      <c r="E108" s="5"/>
      <c r="F108" s="172"/>
      <c r="G108" s="5"/>
      <c r="H108" s="5"/>
      <c r="I108" s="5"/>
      <c r="J108" s="5"/>
      <c r="K108" s="5"/>
      <c r="L108" s="5"/>
      <c r="M108" s="5"/>
      <c r="N108" s="5"/>
      <c r="O108" s="5"/>
      <c r="P108" s="5"/>
      <c r="Q108" s="5"/>
      <c r="R108" s="5"/>
      <c r="S108" s="5"/>
      <c r="T108" s="5"/>
      <c r="U108" s="5"/>
      <c r="V108" s="5"/>
      <c r="W108" s="5"/>
      <c r="X108" s="5"/>
      <c r="Y108" s="5"/>
      <c r="Z108" s="5"/>
    </row>
    <row r="109" spans="1:26" ht="30" customHeight="1">
      <c r="A109" s="171"/>
      <c r="B109" s="5"/>
      <c r="C109" s="5"/>
      <c r="D109" s="5"/>
      <c r="E109" s="5"/>
      <c r="F109" s="172"/>
      <c r="G109" s="5"/>
      <c r="H109" s="5"/>
      <c r="I109" s="5"/>
      <c r="J109" s="5"/>
      <c r="K109" s="5"/>
      <c r="L109" s="5"/>
      <c r="M109" s="5"/>
      <c r="N109" s="5"/>
      <c r="O109" s="5"/>
      <c r="P109" s="5"/>
      <c r="Q109" s="5"/>
      <c r="R109" s="5"/>
      <c r="S109" s="5"/>
      <c r="T109" s="5"/>
      <c r="U109" s="5"/>
      <c r="V109" s="5"/>
      <c r="W109" s="5"/>
      <c r="X109" s="5"/>
      <c r="Y109" s="5"/>
      <c r="Z109" s="5"/>
    </row>
    <row r="110" spans="1:26" ht="30" customHeight="1">
      <c r="A110" s="171"/>
      <c r="B110" s="5"/>
      <c r="C110" s="5"/>
      <c r="D110" s="5"/>
      <c r="E110" s="5"/>
      <c r="F110" s="172"/>
      <c r="G110" s="5"/>
      <c r="H110" s="5"/>
      <c r="I110" s="5"/>
      <c r="J110" s="5"/>
      <c r="K110" s="5"/>
      <c r="L110" s="5"/>
      <c r="M110" s="5"/>
      <c r="N110" s="5"/>
      <c r="O110" s="5"/>
      <c r="P110" s="5"/>
      <c r="Q110" s="5"/>
      <c r="R110" s="5"/>
      <c r="S110" s="5"/>
      <c r="T110" s="5"/>
      <c r="U110" s="5"/>
      <c r="V110" s="5"/>
      <c r="W110" s="5"/>
      <c r="X110" s="5"/>
      <c r="Y110" s="5"/>
      <c r="Z110" s="5"/>
    </row>
    <row r="111" spans="1:26" ht="30" customHeight="1">
      <c r="A111" s="171"/>
      <c r="B111" s="5"/>
      <c r="C111" s="5"/>
      <c r="D111" s="5"/>
      <c r="E111" s="5"/>
      <c r="F111" s="172"/>
      <c r="G111" s="5"/>
      <c r="H111" s="5"/>
      <c r="I111" s="5"/>
      <c r="J111" s="5"/>
      <c r="K111" s="5"/>
      <c r="L111" s="5"/>
      <c r="M111" s="5"/>
      <c r="N111" s="5"/>
      <c r="O111" s="5"/>
      <c r="P111" s="5"/>
      <c r="Q111" s="5"/>
      <c r="R111" s="5"/>
      <c r="S111" s="5"/>
      <c r="T111" s="5"/>
      <c r="U111" s="5"/>
      <c r="V111" s="5"/>
      <c r="W111" s="5"/>
      <c r="X111" s="5"/>
      <c r="Y111" s="5"/>
      <c r="Z111" s="5"/>
    </row>
    <row r="112" spans="1:26" ht="30" customHeight="1">
      <c r="A112" s="171"/>
      <c r="B112" s="5"/>
      <c r="C112" s="5"/>
      <c r="D112" s="5"/>
      <c r="E112" s="5"/>
      <c r="F112" s="172"/>
      <c r="G112" s="5"/>
      <c r="H112" s="5"/>
      <c r="I112" s="5"/>
      <c r="J112" s="5"/>
      <c r="K112" s="5"/>
      <c r="L112" s="5"/>
      <c r="M112" s="5"/>
      <c r="N112" s="5"/>
      <c r="O112" s="5"/>
      <c r="P112" s="5"/>
      <c r="Q112" s="5"/>
      <c r="R112" s="5"/>
      <c r="S112" s="5"/>
      <c r="T112" s="5"/>
      <c r="U112" s="5"/>
      <c r="V112" s="5"/>
      <c r="W112" s="5"/>
      <c r="X112" s="5"/>
      <c r="Y112" s="5"/>
      <c r="Z112" s="5"/>
    </row>
    <row r="113" spans="1:26" ht="30" customHeight="1">
      <c r="A113" s="171"/>
      <c r="B113" s="5"/>
      <c r="C113" s="5"/>
      <c r="D113" s="5"/>
      <c r="E113" s="5"/>
      <c r="F113" s="172"/>
      <c r="G113" s="5"/>
      <c r="H113" s="5"/>
      <c r="I113" s="5"/>
      <c r="J113" s="5"/>
      <c r="K113" s="5"/>
      <c r="L113" s="5"/>
      <c r="M113" s="5"/>
      <c r="N113" s="5"/>
      <c r="O113" s="5"/>
      <c r="P113" s="5"/>
      <c r="Q113" s="5"/>
      <c r="R113" s="5"/>
      <c r="S113" s="5"/>
      <c r="T113" s="5"/>
      <c r="U113" s="5"/>
      <c r="V113" s="5"/>
      <c r="W113" s="5"/>
      <c r="X113" s="5"/>
      <c r="Y113" s="5"/>
      <c r="Z113" s="5"/>
    </row>
    <row r="114" spans="1:26" ht="30" customHeight="1">
      <c r="A114" s="171"/>
      <c r="B114" s="5"/>
      <c r="C114" s="5"/>
      <c r="D114" s="5"/>
      <c r="E114" s="5"/>
      <c r="F114" s="172"/>
      <c r="G114" s="5"/>
      <c r="H114" s="5"/>
      <c r="I114" s="5"/>
      <c r="J114" s="5"/>
      <c r="K114" s="5"/>
      <c r="L114" s="5"/>
      <c r="M114" s="5"/>
      <c r="N114" s="5"/>
      <c r="O114" s="5"/>
      <c r="P114" s="5"/>
      <c r="Q114" s="5"/>
      <c r="R114" s="5"/>
      <c r="S114" s="5"/>
      <c r="T114" s="5"/>
      <c r="U114" s="5"/>
      <c r="V114" s="5"/>
      <c r="W114" s="5"/>
      <c r="X114" s="5"/>
      <c r="Y114" s="5"/>
      <c r="Z114" s="5"/>
    </row>
    <row r="115" spans="1:26" ht="30" customHeight="1">
      <c r="A115" s="171"/>
      <c r="B115" s="5"/>
      <c r="C115" s="5"/>
      <c r="D115" s="5"/>
      <c r="E115" s="5"/>
      <c r="F115" s="172"/>
      <c r="G115" s="5"/>
      <c r="H115" s="5"/>
      <c r="I115" s="5"/>
      <c r="J115" s="5"/>
      <c r="K115" s="5"/>
      <c r="L115" s="5"/>
      <c r="M115" s="5"/>
      <c r="N115" s="5"/>
      <c r="O115" s="5"/>
      <c r="P115" s="5"/>
      <c r="Q115" s="5"/>
      <c r="R115" s="5"/>
      <c r="S115" s="5"/>
      <c r="T115" s="5"/>
      <c r="U115" s="5"/>
      <c r="V115" s="5"/>
      <c r="W115" s="5"/>
      <c r="X115" s="5"/>
      <c r="Y115" s="5"/>
      <c r="Z115" s="5"/>
    </row>
    <row r="116" spans="1:26" ht="30" customHeight="1">
      <c r="A116" s="171"/>
      <c r="B116" s="5"/>
      <c r="C116" s="5"/>
      <c r="D116" s="5"/>
      <c r="E116" s="5"/>
      <c r="F116" s="172"/>
      <c r="G116" s="5"/>
      <c r="H116" s="5"/>
      <c r="I116" s="5"/>
      <c r="J116" s="5"/>
      <c r="K116" s="5"/>
      <c r="L116" s="5"/>
      <c r="M116" s="5"/>
      <c r="N116" s="5"/>
      <c r="O116" s="5"/>
      <c r="P116" s="5"/>
      <c r="Q116" s="5"/>
      <c r="R116" s="5"/>
      <c r="S116" s="5"/>
      <c r="T116" s="5"/>
      <c r="U116" s="5"/>
      <c r="V116" s="5"/>
      <c r="W116" s="5"/>
      <c r="X116" s="5"/>
      <c r="Y116" s="5"/>
      <c r="Z116" s="5"/>
    </row>
    <row r="117" spans="1:26" ht="30" customHeight="1">
      <c r="A117" s="171"/>
      <c r="B117" s="5"/>
      <c r="C117" s="5"/>
      <c r="D117" s="5"/>
      <c r="E117" s="5"/>
      <c r="F117" s="172"/>
      <c r="G117" s="5"/>
      <c r="H117" s="5"/>
      <c r="I117" s="5"/>
      <c r="J117" s="5"/>
      <c r="K117" s="5"/>
      <c r="L117" s="5"/>
      <c r="M117" s="5"/>
      <c r="N117" s="5"/>
      <c r="O117" s="5"/>
      <c r="P117" s="5"/>
      <c r="Q117" s="5"/>
      <c r="R117" s="5"/>
      <c r="S117" s="5"/>
      <c r="T117" s="5"/>
      <c r="U117" s="5"/>
      <c r="V117" s="5"/>
      <c r="W117" s="5"/>
      <c r="X117" s="5"/>
      <c r="Y117" s="5"/>
      <c r="Z117" s="5"/>
    </row>
    <row r="118" spans="1:26" ht="30" customHeight="1">
      <c r="A118" s="171"/>
      <c r="B118" s="5"/>
      <c r="C118" s="5"/>
      <c r="D118" s="5"/>
      <c r="E118" s="5"/>
      <c r="F118" s="172"/>
      <c r="G118" s="5"/>
      <c r="H118" s="5"/>
      <c r="I118" s="5"/>
      <c r="J118" s="5"/>
      <c r="K118" s="5"/>
      <c r="L118" s="5"/>
      <c r="M118" s="5"/>
      <c r="N118" s="5"/>
      <c r="O118" s="5"/>
      <c r="P118" s="5"/>
      <c r="Q118" s="5"/>
      <c r="R118" s="5"/>
      <c r="S118" s="5"/>
      <c r="T118" s="5"/>
      <c r="U118" s="5"/>
      <c r="V118" s="5"/>
      <c r="W118" s="5"/>
      <c r="X118" s="5"/>
      <c r="Y118" s="5"/>
      <c r="Z118" s="5"/>
    </row>
    <row r="119" spans="1:26" ht="30" customHeight="1">
      <c r="A119" s="171"/>
      <c r="B119" s="5"/>
      <c r="C119" s="5"/>
      <c r="D119" s="5"/>
      <c r="E119" s="5"/>
      <c r="F119" s="172"/>
      <c r="G119" s="5"/>
      <c r="H119" s="5"/>
      <c r="I119" s="5"/>
      <c r="J119" s="5"/>
      <c r="K119" s="5"/>
      <c r="L119" s="5"/>
      <c r="M119" s="5"/>
      <c r="N119" s="5"/>
      <c r="O119" s="5"/>
      <c r="P119" s="5"/>
      <c r="Q119" s="5"/>
      <c r="R119" s="5"/>
      <c r="S119" s="5"/>
      <c r="T119" s="5"/>
      <c r="U119" s="5"/>
      <c r="V119" s="5"/>
      <c r="W119" s="5"/>
      <c r="X119" s="5"/>
      <c r="Y119" s="5"/>
      <c r="Z119" s="5"/>
    </row>
    <row r="120" spans="1:26" ht="30" customHeight="1">
      <c r="A120" s="171"/>
      <c r="B120" s="5"/>
      <c r="C120" s="5"/>
      <c r="D120" s="5"/>
      <c r="E120" s="5"/>
      <c r="F120" s="172"/>
      <c r="G120" s="5"/>
      <c r="H120" s="5"/>
      <c r="I120" s="5"/>
      <c r="J120" s="5"/>
      <c r="K120" s="5"/>
      <c r="L120" s="5"/>
      <c r="M120" s="5"/>
      <c r="N120" s="5"/>
      <c r="O120" s="5"/>
      <c r="P120" s="5"/>
      <c r="Q120" s="5"/>
      <c r="R120" s="5"/>
      <c r="S120" s="5"/>
      <c r="T120" s="5"/>
      <c r="U120" s="5"/>
      <c r="V120" s="5"/>
      <c r="W120" s="5"/>
      <c r="X120" s="5"/>
      <c r="Y120" s="5"/>
      <c r="Z120" s="5"/>
    </row>
    <row r="121" spans="1:26" ht="30" customHeight="1">
      <c r="A121" s="171"/>
      <c r="B121" s="5"/>
      <c r="C121" s="5"/>
      <c r="D121" s="5"/>
      <c r="E121" s="5"/>
      <c r="F121" s="172"/>
      <c r="G121" s="5"/>
      <c r="H121" s="5"/>
      <c r="I121" s="5"/>
      <c r="J121" s="5"/>
      <c r="K121" s="5"/>
      <c r="L121" s="5"/>
      <c r="M121" s="5"/>
      <c r="N121" s="5"/>
      <c r="O121" s="5"/>
      <c r="P121" s="5"/>
      <c r="Q121" s="5"/>
      <c r="R121" s="5"/>
      <c r="S121" s="5"/>
      <c r="T121" s="5"/>
      <c r="U121" s="5"/>
      <c r="V121" s="5"/>
      <c r="W121" s="5"/>
      <c r="X121" s="5"/>
      <c r="Y121" s="5"/>
      <c r="Z121" s="5"/>
    </row>
    <row r="122" spans="1:26" ht="30" customHeight="1">
      <c r="A122" s="171"/>
      <c r="B122" s="5"/>
      <c r="C122" s="5"/>
      <c r="D122" s="5"/>
      <c r="E122" s="5"/>
      <c r="F122" s="172"/>
      <c r="G122" s="5"/>
      <c r="H122" s="5"/>
      <c r="I122" s="5"/>
      <c r="J122" s="5"/>
      <c r="K122" s="5"/>
      <c r="L122" s="5"/>
      <c r="M122" s="5"/>
      <c r="N122" s="5"/>
      <c r="O122" s="5"/>
      <c r="P122" s="5"/>
      <c r="Q122" s="5"/>
      <c r="R122" s="5"/>
      <c r="S122" s="5"/>
      <c r="T122" s="5"/>
      <c r="U122" s="5"/>
      <c r="V122" s="5"/>
      <c r="W122" s="5"/>
      <c r="X122" s="5"/>
      <c r="Y122" s="5"/>
      <c r="Z122" s="5"/>
    </row>
    <row r="123" spans="1:26" ht="30" customHeight="1">
      <c r="A123" s="171"/>
      <c r="B123" s="5"/>
      <c r="C123" s="5"/>
      <c r="D123" s="5"/>
      <c r="E123" s="5"/>
      <c r="F123" s="172"/>
      <c r="G123" s="5"/>
      <c r="H123" s="5"/>
      <c r="I123" s="5"/>
      <c r="J123" s="5"/>
      <c r="K123" s="5"/>
      <c r="L123" s="5"/>
      <c r="M123" s="5"/>
      <c r="N123" s="5"/>
      <c r="O123" s="5"/>
      <c r="P123" s="5"/>
      <c r="Q123" s="5"/>
      <c r="R123" s="5"/>
      <c r="S123" s="5"/>
      <c r="T123" s="5"/>
      <c r="U123" s="5"/>
      <c r="V123" s="5"/>
      <c r="W123" s="5"/>
      <c r="X123" s="5"/>
      <c r="Y123" s="5"/>
      <c r="Z123" s="5"/>
    </row>
    <row r="124" spans="1:26" ht="30" customHeight="1">
      <c r="A124" s="171"/>
      <c r="B124" s="5"/>
      <c r="C124" s="5"/>
      <c r="D124" s="5"/>
      <c r="E124" s="5"/>
      <c r="F124" s="172"/>
      <c r="G124" s="5"/>
      <c r="H124" s="5"/>
      <c r="I124" s="5"/>
      <c r="J124" s="5"/>
      <c r="K124" s="5"/>
      <c r="L124" s="5"/>
      <c r="M124" s="5"/>
      <c r="N124" s="5"/>
      <c r="O124" s="5"/>
      <c r="P124" s="5"/>
      <c r="Q124" s="5"/>
      <c r="R124" s="5"/>
      <c r="S124" s="5"/>
      <c r="T124" s="5"/>
      <c r="U124" s="5"/>
      <c r="V124" s="5"/>
      <c r="W124" s="5"/>
      <c r="X124" s="5"/>
      <c r="Y124" s="5"/>
      <c r="Z124" s="5"/>
    </row>
    <row r="125" spans="1:26" ht="30" customHeight="1">
      <c r="A125" s="171"/>
      <c r="B125" s="5"/>
      <c r="C125" s="5"/>
      <c r="D125" s="5"/>
      <c r="E125" s="5"/>
      <c r="F125" s="172"/>
      <c r="G125" s="5"/>
      <c r="H125" s="5"/>
      <c r="I125" s="5"/>
      <c r="J125" s="5"/>
      <c r="K125" s="5"/>
      <c r="L125" s="5"/>
      <c r="M125" s="5"/>
      <c r="N125" s="5"/>
      <c r="O125" s="5"/>
      <c r="P125" s="5"/>
      <c r="Q125" s="5"/>
      <c r="R125" s="5"/>
      <c r="S125" s="5"/>
      <c r="T125" s="5"/>
      <c r="U125" s="5"/>
      <c r="V125" s="5"/>
      <c r="W125" s="5"/>
      <c r="X125" s="5"/>
      <c r="Y125" s="5"/>
      <c r="Z125" s="5"/>
    </row>
    <row r="126" spans="1:26" ht="30" customHeight="1">
      <c r="A126" s="171"/>
      <c r="B126" s="5"/>
      <c r="C126" s="5"/>
      <c r="D126" s="5"/>
      <c r="E126" s="5"/>
      <c r="F126" s="172"/>
      <c r="G126" s="5"/>
      <c r="H126" s="5"/>
      <c r="I126" s="5"/>
      <c r="J126" s="5"/>
      <c r="K126" s="5"/>
      <c r="L126" s="5"/>
      <c r="M126" s="5"/>
      <c r="N126" s="5"/>
      <c r="O126" s="5"/>
      <c r="P126" s="5"/>
      <c r="Q126" s="5"/>
      <c r="R126" s="5"/>
      <c r="S126" s="5"/>
      <c r="T126" s="5"/>
      <c r="U126" s="5"/>
      <c r="V126" s="5"/>
      <c r="W126" s="5"/>
      <c r="X126" s="5"/>
      <c r="Y126" s="5"/>
      <c r="Z126" s="5"/>
    </row>
    <row r="127" spans="1:26" ht="30" customHeight="1">
      <c r="A127" s="171"/>
      <c r="B127" s="5"/>
      <c r="C127" s="5"/>
      <c r="D127" s="5"/>
      <c r="E127" s="5"/>
      <c r="F127" s="172"/>
      <c r="G127" s="5"/>
      <c r="H127" s="5"/>
      <c r="I127" s="5"/>
      <c r="J127" s="5"/>
      <c r="K127" s="5"/>
      <c r="L127" s="5"/>
      <c r="M127" s="5"/>
      <c r="N127" s="5"/>
      <c r="O127" s="5"/>
      <c r="P127" s="5"/>
      <c r="Q127" s="5"/>
      <c r="R127" s="5"/>
      <c r="S127" s="5"/>
      <c r="T127" s="5"/>
      <c r="U127" s="5"/>
      <c r="V127" s="5"/>
      <c r="W127" s="5"/>
      <c r="X127" s="5"/>
      <c r="Y127" s="5"/>
      <c r="Z127" s="5"/>
    </row>
    <row r="128" spans="1:26" ht="30" customHeight="1">
      <c r="A128" s="171"/>
      <c r="B128" s="5"/>
      <c r="C128" s="5"/>
      <c r="D128" s="5"/>
      <c r="E128" s="5"/>
      <c r="F128" s="172"/>
      <c r="G128" s="5"/>
      <c r="H128" s="5"/>
      <c r="I128" s="5"/>
      <c r="J128" s="5"/>
      <c r="K128" s="5"/>
      <c r="L128" s="5"/>
      <c r="M128" s="5"/>
      <c r="N128" s="5"/>
      <c r="O128" s="5"/>
      <c r="P128" s="5"/>
      <c r="Q128" s="5"/>
      <c r="R128" s="5"/>
      <c r="S128" s="5"/>
      <c r="T128" s="5"/>
      <c r="U128" s="5"/>
      <c r="V128" s="5"/>
      <c r="W128" s="5"/>
      <c r="X128" s="5"/>
      <c r="Y128" s="5"/>
      <c r="Z128" s="5"/>
    </row>
    <row r="129" spans="1:26" ht="30" customHeight="1">
      <c r="A129" s="171"/>
      <c r="B129" s="5"/>
      <c r="C129" s="5"/>
      <c r="D129" s="5"/>
      <c r="E129" s="5"/>
      <c r="F129" s="172"/>
      <c r="G129" s="5"/>
      <c r="H129" s="5"/>
      <c r="I129" s="5"/>
      <c r="J129" s="5"/>
      <c r="K129" s="5"/>
      <c r="L129" s="5"/>
      <c r="M129" s="5"/>
      <c r="N129" s="5"/>
      <c r="O129" s="5"/>
      <c r="P129" s="5"/>
      <c r="Q129" s="5"/>
      <c r="R129" s="5"/>
      <c r="S129" s="5"/>
      <c r="T129" s="5"/>
      <c r="U129" s="5"/>
      <c r="V129" s="5"/>
      <c r="W129" s="5"/>
      <c r="X129" s="5"/>
      <c r="Y129" s="5"/>
      <c r="Z129" s="5"/>
    </row>
    <row r="130" spans="1:26" ht="30" customHeight="1">
      <c r="A130" s="171"/>
      <c r="B130" s="5"/>
      <c r="C130" s="5"/>
      <c r="D130" s="5"/>
      <c r="E130" s="5"/>
      <c r="F130" s="172"/>
      <c r="G130" s="5"/>
      <c r="H130" s="5"/>
      <c r="I130" s="5"/>
      <c r="J130" s="5"/>
      <c r="K130" s="5"/>
      <c r="L130" s="5"/>
      <c r="M130" s="5"/>
      <c r="N130" s="5"/>
      <c r="O130" s="5"/>
      <c r="P130" s="5"/>
      <c r="Q130" s="5"/>
      <c r="R130" s="5"/>
      <c r="S130" s="5"/>
      <c r="T130" s="5"/>
      <c r="U130" s="5"/>
      <c r="V130" s="5"/>
      <c r="W130" s="5"/>
      <c r="X130" s="5"/>
      <c r="Y130" s="5"/>
      <c r="Z130" s="5"/>
    </row>
    <row r="131" spans="1:26" ht="30" customHeight="1">
      <c r="A131" s="171"/>
      <c r="B131" s="5"/>
      <c r="C131" s="5"/>
      <c r="D131" s="5"/>
      <c r="E131" s="5"/>
      <c r="F131" s="172"/>
      <c r="G131" s="5"/>
      <c r="H131" s="5"/>
      <c r="I131" s="5"/>
      <c r="J131" s="5"/>
      <c r="K131" s="5"/>
      <c r="L131" s="5"/>
      <c r="M131" s="5"/>
      <c r="N131" s="5"/>
      <c r="O131" s="5"/>
      <c r="P131" s="5"/>
      <c r="Q131" s="5"/>
      <c r="R131" s="5"/>
      <c r="S131" s="5"/>
      <c r="T131" s="5"/>
      <c r="U131" s="5"/>
      <c r="V131" s="5"/>
      <c r="W131" s="5"/>
      <c r="X131" s="5"/>
      <c r="Y131" s="5"/>
      <c r="Z131" s="5"/>
    </row>
    <row r="132" spans="1:26" ht="30" customHeight="1">
      <c r="A132" s="171"/>
      <c r="B132" s="5"/>
      <c r="C132" s="5"/>
      <c r="D132" s="5"/>
      <c r="E132" s="5"/>
      <c r="F132" s="172"/>
      <c r="G132" s="5"/>
      <c r="H132" s="5"/>
      <c r="I132" s="5"/>
      <c r="J132" s="5"/>
      <c r="K132" s="5"/>
      <c r="L132" s="5"/>
      <c r="M132" s="5"/>
      <c r="N132" s="5"/>
      <c r="O132" s="5"/>
      <c r="P132" s="5"/>
      <c r="Q132" s="5"/>
      <c r="R132" s="5"/>
      <c r="S132" s="5"/>
      <c r="T132" s="5"/>
      <c r="U132" s="5"/>
      <c r="V132" s="5"/>
      <c r="W132" s="5"/>
      <c r="X132" s="5"/>
      <c r="Y132" s="5"/>
      <c r="Z132" s="5"/>
    </row>
    <row r="133" spans="1:26" ht="30" customHeight="1">
      <c r="A133" s="171"/>
      <c r="B133" s="5"/>
      <c r="C133" s="5"/>
      <c r="D133" s="5"/>
      <c r="E133" s="5"/>
      <c r="F133" s="172"/>
      <c r="G133" s="5"/>
      <c r="H133" s="5"/>
      <c r="I133" s="5"/>
      <c r="J133" s="5"/>
      <c r="K133" s="5"/>
      <c r="L133" s="5"/>
      <c r="M133" s="5"/>
      <c r="N133" s="5"/>
      <c r="O133" s="5"/>
      <c r="P133" s="5"/>
      <c r="Q133" s="5"/>
      <c r="R133" s="5"/>
      <c r="S133" s="5"/>
      <c r="T133" s="5"/>
      <c r="U133" s="5"/>
      <c r="V133" s="5"/>
      <c r="W133" s="5"/>
      <c r="X133" s="5"/>
      <c r="Y133" s="5"/>
      <c r="Z133" s="5"/>
    </row>
    <row r="134" spans="1:26" ht="30" customHeight="1">
      <c r="A134" s="171"/>
      <c r="B134" s="5"/>
      <c r="C134" s="5"/>
      <c r="D134" s="5"/>
      <c r="E134" s="5"/>
      <c r="F134" s="172"/>
      <c r="G134" s="5"/>
      <c r="H134" s="5"/>
      <c r="I134" s="5"/>
      <c r="J134" s="5"/>
      <c r="K134" s="5"/>
      <c r="L134" s="5"/>
      <c r="M134" s="5"/>
      <c r="N134" s="5"/>
      <c r="O134" s="5"/>
      <c r="P134" s="5"/>
      <c r="Q134" s="5"/>
      <c r="R134" s="5"/>
      <c r="S134" s="5"/>
      <c r="T134" s="5"/>
      <c r="U134" s="5"/>
      <c r="V134" s="5"/>
      <c r="W134" s="5"/>
      <c r="X134" s="5"/>
      <c r="Y134" s="5"/>
      <c r="Z134" s="5"/>
    </row>
    <row r="135" spans="1:26" ht="30" customHeight="1">
      <c r="A135" s="171"/>
      <c r="B135" s="5"/>
      <c r="C135" s="5"/>
      <c r="D135" s="5"/>
      <c r="E135" s="5"/>
      <c r="F135" s="172"/>
      <c r="G135" s="5"/>
      <c r="H135" s="5"/>
      <c r="I135" s="5"/>
      <c r="J135" s="5"/>
      <c r="K135" s="5"/>
      <c r="L135" s="5"/>
      <c r="M135" s="5"/>
      <c r="N135" s="5"/>
      <c r="O135" s="5"/>
      <c r="P135" s="5"/>
      <c r="Q135" s="5"/>
      <c r="R135" s="5"/>
      <c r="S135" s="5"/>
      <c r="T135" s="5"/>
      <c r="U135" s="5"/>
      <c r="V135" s="5"/>
      <c r="W135" s="5"/>
      <c r="X135" s="5"/>
      <c r="Y135" s="5"/>
      <c r="Z135" s="5"/>
    </row>
    <row r="136" spans="1:26" ht="30" customHeight="1">
      <c r="A136" s="171"/>
      <c r="B136" s="5"/>
      <c r="C136" s="5"/>
      <c r="D136" s="5"/>
      <c r="E136" s="5"/>
      <c r="F136" s="172"/>
      <c r="G136" s="5"/>
      <c r="H136" s="5"/>
      <c r="I136" s="5"/>
      <c r="J136" s="5"/>
      <c r="K136" s="5"/>
      <c r="L136" s="5"/>
      <c r="M136" s="5"/>
      <c r="N136" s="5"/>
      <c r="O136" s="5"/>
      <c r="P136" s="5"/>
      <c r="Q136" s="5"/>
      <c r="R136" s="5"/>
      <c r="S136" s="5"/>
      <c r="T136" s="5"/>
      <c r="U136" s="5"/>
      <c r="V136" s="5"/>
      <c r="W136" s="5"/>
      <c r="X136" s="5"/>
      <c r="Y136" s="5"/>
      <c r="Z136" s="5"/>
    </row>
    <row r="137" spans="1:26" ht="30" customHeight="1">
      <c r="A137" s="171"/>
      <c r="B137" s="5"/>
      <c r="C137" s="5"/>
      <c r="D137" s="5"/>
      <c r="E137" s="5"/>
      <c r="F137" s="172"/>
      <c r="G137" s="5"/>
      <c r="H137" s="5"/>
      <c r="I137" s="5"/>
      <c r="J137" s="5"/>
      <c r="K137" s="5"/>
      <c r="L137" s="5"/>
      <c r="M137" s="5"/>
      <c r="N137" s="5"/>
      <c r="O137" s="5"/>
      <c r="P137" s="5"/>
      <c r="Q137" s="5"/>
      <c r="R137" s="5"/>
      <c r="S137" s="5"/>
      <c r="T137" s="5"/>
      <c r="U137" s="5"/>
      <c r="V137" s="5"/>
      <c r="W137" s="5"/>
      <c r="X137" s="5"/>
      <c r="Y137" s="5"/>
      <c r="Z137" s="5"/>
    </row>
    <row r="138" spans="1:26" ht="30" customHeight="1">
      <c r="A138" s="171"/>
      <c r="B138" s="5"/>
      <c r="C138" s="5"/>
      <c r="D138" s="5"/>
      <c r="E138" s="5"/>
      <c r="F138" s="172"/>
      <c r="G138" s="5"/>
      <c r="H138" s="5"/>
      <c r="I138" s="5"/>
      <c r="J138" s="5"/>
      <c r="K138" s="5"/>
      <c r="L138" s="5"/>
      <c r="M138" s="5"/>
      <c r="N138" s="5"/>
      <c r="O138" s="5"/>
      <c r="P138" s="5"/>
      <c r="Q138" s="5"/>
      <c r="R138" s="5"/>
      <c r="S138" s="5"/>
      <c r="T138" s="5"/>
      <c r="U138" s="5"/>
      <c r="V138" s="5"/>
      <c r="W138" s="5"/>
      <c r="X138" s="5"/>
      <c r="Y138" s="5"/>
      <c r="Z138" s="5"/>
    </row>
    <row r="139" spans="1:26" ht="30" customHeight="1">
      <c r="A139" s="171"/>
      <c r="B139" s="5"/>
      <c r="C139" s="5"/>
      <c r="D139" s="5"/>
      <c r="E139" s="5"/>
      <c r="F139" s="172"/>
      <c r="G139" s="5"/>
      <c r="H139" s="5"/>
      <c r="I139" s="5"/>
      <c r="J139" s="5"/>
      <c r="K139" s="5"/>
      <c r="L139" s="5"/>
      <c r="M139" s="5"/>
      <c r="N139" s="5"/>
      <c r="O139" s="5"/>
      <c r="P139" s="5"/>
      <c r="Q139" s="5"/>
      <c r="R139" s="5"/>
      <c r="S139" s="5"/>
      <c r="T139" s="5"/>
      <c r="U139" s="5"/>
      <c r="V139" s="5"/>
      <c r="W139" s="5"/>
      <c r="X139" s="5"/>
      <c r="Y139" s="5"/>
      <c r="Z139" s="5"/>
    </row>
    <row r="140" spans="1:26" ht="30" customHeight="1">
      <c r="A140" s="171"/>
      <c r="B140" s="5"/>
      <c r="C140" s="5"/>
      <c r="D140" s="5"/>
      <c r="E140" s="5"/>
      <c r="F140" s="172"/>
      <c r="G140" s="5"/>
      <c r="H140" s="5"/>
      <c r="I140" s="5"/>
      <c r="J140" s="5"/>
      <c r="K140" s="5"/>
      <c r="L140" s="5"/>
      <c r="M140" s="5"/>
      <c r="N140" s="5"/>
      <c r="O140" s="5"/>
      <c r="P140" s="5"/>
      <c r="Q140" s="5"/>
      <c r="R140" s="5"/>
      <c r="S140" s="5"/>
      <c r="T140" s="5"/>
      <c r="U140" s="5"/>
      <c r="V140" s="5"/>
      <c r="W140" s="5"/>
      <c r="X140" s="5"/>
      <c r="Y140" s="5"/>
      <c r="Z140" s="5"/>
    </row>
    <row r="141" spans="1:26" ht="30" customHeight="1">
      <c r="A141" s="171"/>
      <c r="B141" s="5"/>
      <c r="C141" s="5"/>
      <c r="D141" s="5"/>
      <c r="E141" s="5"/>
      <c r="F141" s="172"/>
      <c r="G141" s="5"/>
      <c r="H141" s="5"/>
      <c r="I141" s="5"/>
      <c r="J141" s="5"/>
      <c r="K141" s="5"/>
      <c r="L141" s="5"/>
      <c r="M141" s="5"/>
      <c r="N141" s="5"/>
      <c r="O141" s="5"/>
      <c r="P141" s="5"/>
      <c r="Q141" s="5"/>
      <c r="R141" s="5"/>
      <c r="S141" s="5"/>
      <c r="T141" s="5"/>
      <c r="U141" s="5"/>
      <c r="V141" s="5"/>
      <c r="W141" s="5"/>
      <c r="X141" s="5"/>
      <c r="Y141" s="5"/>
      <c r="Z141" s="5"/>
    </row>
    <row r="142" spans="1:26" ht="30" customHeight="1">
      <c r="A142" s="171"/>
      <c r="B142" s="5"/>
      <c r="C142" s="5"/>
      <c r="D142" s="5"/>
      <c r="E142" s="5"/>
      <c r="F142" s="172"/>
      <c r="G142" s="5"/>
      <c r="H142" s="5"/>
      <c r="I142" s="5"/>
      <c r="J142" s="5"/>
      <c r="K142" s="5"/>
      <c r="L142" s="5"/>
      <c r="M142" s="5"/>
      <c r="N142" s="5"/>
      <c r="O142" s="5"/>
      <c r="P142" s="5"/>
      <c r="Q142" s="5"/>
      <c r="R142" s="5"/>
      <c r="S142" s="5"/>
      <c r="T142" s="5"/>
      <c r="U142" s="5"/>
      <c r="V142" s="5"/>
      <c r="W142" s="5"/>
      <c r="X142" s="5"/>
      <c r="Y142" s="5"/>
      <c r="Z142" s="5"/>
    </row>
    <row r="143" spans="1:26" ht="30" customHeight="1">
      <c r="A143" s="171"/>
      <c r="B143" s="5"/>
      <c r="C143" s="5"/>
      <c r="D143" s="5"/>
      <c r="E143" s="5"/>
      <c r="F143" s="172"/>
      <c r="G143" s="5"/>
      <c r="H143" s="5"/>
      <c r="I143" s="5"/>
      <c r="J143" s="5"/>
      <c r="K143" s="5"/>
      <c r="L143" s="5"/>
      <c r="M143" s="5"/>
      <c r="N143" s="5"/>
      <c r="O143" s="5"/>
      <c r="P143" s="5"/>
      <c r="Q143" s="5"/>
      <c r="R143" s="5"/>
      <c r="S143" s="5"/>
      <c r="T143" s="5"/>
      <c r="U143" s="5"/>
      <c r="V143" s="5"/>
      <c r="W143" s="5"/>
      <c r="X143" s="5"/>
      <c r="Y143" s="5"/>
      <c r="Z143" s="5"/>
    </row>
    <row r="144" spans="1:26" ht="30" customHeight="1">
      <c r="A144" s="171"/>
      <c r="B144" s="5"/>
      <c r="C144" s="5"/>
      <c r="D144" s="5"/>
      <c r="E144" s="5"/>
      <c r="F144" s="172"/>
      <c r="G144" s="5"/>
      <c r="H144" s="5"/>
      <c r="I144" s="5"/>
      <c r="J144" s="5"/>
      <c r="K144" s="5"/>
      <c r="L144" s="5"/>
      <c r="M144" s="5"/>
      <c r="N144" s="5"/>
      <c r="O144" s="5"/>
      <c r="P144" s="5"/>
      <c r="Q144" s="5"/>
      <c r="R144" s="5"/>
      <c r="S144" s="5"/>
      <c r="T144" s="5"/>
      <c r="U144" s="5"/>
      <c r="V144" s="5"/>
      <c r="W144" s="5"/>
      <c r="X144" s="5"/>
      <c r="Y144" s="5"/>
      <c r="Z144" s="5"/>
    </row>
    <row r="145" spans="1:26" ht="30" customHeight="1">
      <c r="A145" s="171"/>
      <c r="B145" s="5"/>
      <c r="C145" s="5"/>
      <c r="D145" s="5"/>
      <c r="E145" s="5"/>
      <c r="F145" s="172"/>
      <c r="G145" s="5"/>
      <c r="H145" s="5"/>
      <c r="I145" s="5"/>
      <c r="J145" s="5"/>
      <c r="K145" s="5"/>
      <c r="L145" s="5"/>
      <c r="M145" s="5"/>
      <c r="N145" s="5"/>
      <c r="O145" s="5"/>
      <c r="P145" s="5"/>
      <c r="Q145" s="5"/>
      <c r="R145" s="5"/>
      <c r="S145" s="5"/>
      <c r="T145" s="5"/>
      <c r="U145" s="5"/>
      <c r="V145" s="5"/>
      <c r="W145" s="5"/>
      <c r="X145" s="5"/>
      <c r="Y145" s="5"/>
      <c r="Z145" s="5"/>
    </row>
    <row r="146" spans="1:26" ht="30" customHeight="1">
      <c r="A146" s="171"/>
      <c r="B146" s="5"/>
      <c r="C146" s="5"/>
      <c r="D146" s="5"/>
      <c r="E146" s="5"/>
      <c r="F146" s="172"/>
      <c r="G146" s="5"/>
      <c r="H146" s="5"/>
      <c r="I146" s="5"/>
      <c r="J146" s="5"/>
      <c r="K146" s="5"/>
      <c r="L146" s="5"/>
      <c r="M146" s="5"/>
      <c r="N146" s="5"/>
      <c r="O146" s="5"/>
      <c r="P146" s="5"/>
      <c r="Q146" s="5"/>
      <c r="R146" s="5"/>
      <c r="S146" s="5"/>
      <c r="T146" s="5"/>
      <c r="U146" s="5"/>
      <c r="V146" s="5"/>
      <c r="W146" s="5"/>
      <c r="X146" s="5"/>
      <c r="Y146" s="5"/>
      <c r="Z146" s="5"/>
    </row>
    <row r="147" spans="1:26" ht="30" customHeight="1">
      <c r="A147" s="171"/>
      <c r="B147" s="5"/>
      <c r="C147" s="5"/>
      <c r="D147" s="5"/>
      <c r="E147" s="5"/>
      <c r="F147" s="172"/>
      <c r="G147" s="5"/>
      <c r="H147" s="5"/>
      <c r="I147" s="5"/>
      <c r="J147" s="5"/>
      <c r="K147" s="5"/>
      <c r="L147" s="5"/>
      <c r="M147" s="5"/>
      <c r="N147" s="5"/>
      <c r="O147" s="5"/>
      <c r="P147" s="5"/>
      <c r="Q147" s="5"/>
      <c r="R147" s="5"/>
      <c r="S147" s="5"/>
      <c r="T147" s="5"/>
      <c r="U147" s="5"/>
      <c r="V147" s="5"/>
      <c r="W147" s="5"/>
      <c r="X147" s="5"/>
      <c r="Y147" s="5"/>
      <c r="Z147" s="5"/>
    </row>
    <row r="148" spans="1:26" ht="30" customHeight="1">
      <c r="A148" s="171"/>
      <c r="B148" s="5"/>
      <c r="C148" s="5"/>
      <c r="D148" s="5"/>
      <c r="E148" s="5"/>
      <c r="F148" s="172"/>
      <c r="G148" s="5"/>
      <c r="H148" s="5"/>
      <c r="I148" s="5"/>
      <c r="J148" s="5"/>
      <c r="K148" s="5"/>
      <c r="L148" s="5"/>
      <c r="M148" s="5"/>
      <c r="N148" s="5"/>
      <c r="O148" s="5"/>
      <c r="P148" s="5"/>
      <c r="Q148" s="5"/>
      <c r="R148" s="5"/>
      <c r="S148" s="5"/>
      <c r="T148" s="5"/>
      <c r="U148" s="5"/>
      <c r="V148" s="5"/>
      <c r="W148" s="5"/>
      <c r="X148" s="5"/>
      <c r="Y148" s="5"/>
      <c r="Z148" s="5"/>
    </row>
    <row r="149" spans="1:26" ht="30" customHeight="1">
      <c r="A149" s="171"/>
      <c r="B149" s="5"/>
      <c r="C149" s="5"/>
      <c r="D149" s="5"/>
      <c r="E149" s="5"/>
      <c r="F149" s="172"/>
      <c r="G149" s="5"/>
      <c r="H149" s="5"/>
      <c r="I149" s="5"/>
      <c r="J149" s="5"/>
      <c r="K149" s="5"/>
      <c r="L149" s="5"/>
      <c r="M149" s="5"/>
      <c r="N149" s="5"/>
      <c r="O149" s="5"/>
      <c r="P149" s="5"/>
      <c r="Q149" s="5"/>
      <c r="R149" s="5"/>
      <c r="S149" s="5"/>
      <c r="T149" s="5"/>
      <c r="U149" s="5"/>
      <c r="V149" s="5"/>
      <c r="W149" s="5"/>
      <c r="X149" s="5"/>
      <c r="Y149" s="5"/>
      <c r="Z149" s="5"/>
    </row>
    <row r="150" spans="1:26" ht="30" customHeight="1">
      <c r="A150" s="171"/>
      <c r="B150" s="5"/>
      <c r="C150" s="5"/>
      <c r="D150" s="5"/>
      <c r="E150" s="5"/>
      <c r="F150" s="172"/>
      <c r="G150" s="5"/>
      <c r="H150" s="5"/>
      <c r="I150" s="5"/>
      <c r="J150" s="5"/>
      <c r="K150" s="5"/>
      <c r="L150" s="5"/>
      <c r="M150" s="5"/>
      <c r="N150" s="5"/>
      <c r="O150" s="5"/>
      <c r="P150" s="5"/>
      <c r="Q150" s="5"/>
      <c r="R150" s="5"/>
      <c r="S150" s="5"/>
      <c r="T150" s="5"/>
      <c r="U150" s="5"/>
      <c r="V150" s="5"/>
      <c r="W150" s="5"/>
      <c r="X150" s="5"/>
      <c r="Y150" s="5"/>
      <c r="Z150" s="5"/>
    </row>
    <row r="151" spans="1:26" ht="30" customHeight="1">
      <c r="A151" s="171"/>
      <c r="B151" s="5"/>
      <c r="C151" s="5"/>
      <c r="D151" s="5"/>
      <c r="E151" s="5"/>
      <c r="F151" s="172"/>
      <c r="G151" s="5"/>
      <c r="H151" s="5"/>
      <c r="I151" s="5"/>
      <c r="J151" s="5"/>
      <c r="K151" s="5"/>
      <c r="L151" s="5"/>
      <c r="M151" s="5"/>
      <c r="N151" s="5"/>
      <c r="O151" s="5"/>
      <c r="P151" s="5"/>
      <c r="Q151" s="5"/>
      <c r="R151" s="5"/>
      <c r="S151" s="5"/>
      <c r="T151" s="5"/>
      <c r="U151" s="5"/>
      <c r="V151" s="5"/>
      <c r="W151" s="5"/>
      <c r="X151" s="5"/>
      <c r="Y151" s="5"/>
      <c r="Z151" s="5"/>
    </row>
    <row r="152" spans="1:26" ht="30" customHeight="1">
      <c r="A152" s="171"/>
      <c r="B152" s="5"/>
      <c r="C152" s="5"/>
      <c r="D152" s="5"/>
      <c r="E152" s="5"/>
      <c r="F152" s="172"/>
      <c r="G152" s="5"/>
      <c r="H152" s="5"/>
      <c r="I152" s="5"/>
      <c r="J152" s="5"/>
      <c r="K152" s="5"/>
      <c r="L152" s="5"/>
      <c r="M152" s="5"/>
      <c r="N152" s="5"/>
      <c r="O152" s="5"/>
      <c r="P152" s="5"/>
      <c r="Q152" s="5"/>
      <c r="R152" s="5"/>
      <c r="S152" s="5"/>
      <c r="T152" s="5"/>
      <c r="U152" s="5"/>
      <c r="V152" s="5"/>
      <c r="W152" s="5"/>
      <c r="X152" s="5"/>
      <c r="Y152" s="5"/>
      <c r="Z152" s="5"/>
    </row>
    <row r="153" spans="1:26" ht="30" customHeight="1">
      <c r="A153" s="171"/>
      <c r="B153" s="5"/>
      <c r="C153" s="5"/>
      <c r="D153" s="5"/>
      <c r="E153" s="5"/>
      <c r="F153" s="172"/>
      <c r="G153" s="5"/>
      <c r="H153" s="5"/>
      <c r="I153" s="5"/>
      <c r="J153" s="5"/>
      <c r="K153" s="5"/>
      <c r="L153" s="5"/>
      <c r="M153" s="5"/>
      <c r="N153" s="5"/>
      <c r="O153" s="5"/>
      <c r="P153" s="5"/>
      <c r="Q153" s="5"/>
      <c r="R153" s="5"/>
      <c r="S153" s="5"/>
      <c r="T153" s="5"/>
      <c r="U153" s="5"/>
      <c r="V153" s="5"/>
      <c r="W153" s="5"/>
      <c r="X153" s="5"/>
      <c r="Y153" s="5"/>
      <c r="Z153" s="5"/>
    </row>
    <row r="154" spans="1:26" ht="30" customHeight="1">
      <c r="A154" s="171"/>
      <c r="B154" s="5"/>
      <c r="C154" s="5"/>
      <c r="D154" s="5"/>
      <c r="E154" s="5"/>
      <c r="F154" s="172"/>
      <c r="G154" s="5"/>
      <c r="H154" s="5"/>
      <c r="I154" s="5"/>
      <c r="J154" s="5"/>
      <c r="K154" s="5"/>
      <c r="L154" s="5"/>
      <c r="M154" s="5"/>
      <c r="N154" s="5"/>
      <c r="O154" s="5"/>
      <c r="P154" s="5"/>
      <c r="Q154" s="5"/>
      <c r="R154" s="5"/>
      <c r="S154" s="5"/>
      <c r="T154" s="5"/>
      <c r="U154" s="5"/>
      <c r="V154" s="5"/>
      <c r="W154" s="5"/>
      <c r="X154" s="5"/>
      <c r="Y154" s="5"/>
      <c r="Z154" s="5"/>
    </row>
    <row r="155" spans="1:26" ht="30" customHeight="1">
      <c r="A155" s="171"/>
      <c r="B155" s="5"/>
      <c r="C155" s="5"/>
      <c r="D155" s="5"/>
      <c r="E155" s="5"/>
      <c r="F155" s="172"/>
      <c r="G155" s="5"/>
      <c r="H155" s="5"/>
      <c r="I155" s="5"/>
      <c r="J155" s="5"/>
      <c r="K155" s="5"/>
      <c r="L155" s="5"/>
      <c r="M155" s="5"/>
      <c r="N155" s="5"/>
      <c r="O155" s="5"/>
      <c r="P155" s="5"/>
      <c r="Q155" s="5"/>
      <c r="R155" s="5"/>
      <c r="S155" s="5"/>
      <c r="T155" s="5"/>
      <c r="U155" s="5"/>
      <c r="V155" s="5"/>
      <c r="W155" s="5"/>
      <c r="X155" s="5"/>
      <c r="Y155" s="5"/>
      <c r="Z155" s="5"/>
    </row>
    <row r="156" spans="1:26" ht="30" customHeight="1">
      <c r="A156" s="171"/>
      <c r="B156" s="5"/>
      <c r="C156" s="5"/>
      <c r="D156" s="5"/>
      <c r="E156" s="5"/>
      <c r="F156" s="172"/>
      <c r="G156" s="5"/>
      <c r="H156" s="5"/>
      <c r="I156" s="5"/>
      <c r="J156" s="5"/>
      <c r="K156" s="5"/>
      <c r="L156" s="5"/>
      <c r="M156" s="5"/>
      <c r="N156" s="5"/>
      <c r="O156" s="5"/>
      <c r="P156" s="5"/>
      <c r="Q156" s="5"/>
      <c r="R156" s="5"/>
      <c r="S156" s="5"/>
      <c r="T156" s="5"/>
      <c r="U156" s="5"/>
      <c r="V156" s="5"/>
      <c r="W156" s="5"/>
      <c r="X156" s="5"/>
      <c r="Y156" s="5"/>
      <c r="Z156" s="5"/>
    </row>
    <row r="157" spans="1:26" ht="30" customHeight="1">
      <c r="A157" s="171"/>
      <c r="B157" s="5"/>
      <c r="C157" s="5"/>
      <c r="D157" s="5"/>
      <c r="E157" s="5"/>
      <c r="F157" s="172"/>
      <c r="G157" s="5"/>
      <c r="H157" s="5"/>
      <c r="I157" s="5"/>
      <c r="J157" s="5"/>
      <c r="K157" s="5"/>
      <c r="L157" s="5"/>
      <c r="M157" s="5"/>
      <c r="N157" s="5"/>
      <c r="O157" s="5"/>
      <c r="P157" s="5"/>
      <c r="Q157" s="5"/>
      <c r="R157" s="5"/>
      <c r="S157" s="5"/>
      <c r="T157" s="5"/>
      <c r="U157" s="5"/>
      <c r="V157" s="5"/>
      <c r="W157" s="5"/>
      <c r="X157" s="5"/>
      <c r="Y157" s="5"/>
      <c r="Z157" s="5"/>
    </row>
    <row r="158" spans="1:26" ht="30" customHeight="1">
      <c r="A158" s="171"/>
      <c r="B158" s="5"/>
      <c r="C158" s="5"/>
      <c r="D158" s="5"/>
      <c r="E158" s="5"/>
      <c r="F158" s="172"/>
      <c r="G158" s="5"/>
      <c r="H158" s="5"/>
      <c r="I158" s="5"/>
      <c r="J158" s="5"/>
      <c r="K158" s="5"/>
      <c r="L158" s="5"/>
      <c r="M158" s="5"/>
      <c r="N158" s="5"/>
      <c r="O158" s="5"/>
      <c r="P158" s="5"/>
      <c r="Q158" s="5"/>
      <c r="R158" s="5"/>
      <c r="S158" s="5"/>
      <c r="T158" s="5"/>
      <c r="U158" s="5"/>
      <c r="V158" s="5"/>
      <c r="W158" s="5"/>
      <c r="X158" s="5"/>
      <c r="Y158" s="5"/>
      <c r="Z158" s="5"/>
    </row>
    <row r="159" spans="1:26" ht="30" customHeight="1">
      <c r="A159" s="171"/>
      <c r="B159" s="5"/>
      <c r="C159" s="5"/>
      <c r="D159" s="5"/>
      <c r="E159" s="5"/>
      <c r="F159" s="172"/>
      <c r="G159" s="5"/>
      <c r="H159" s="5"/>
      <c r="I159" s="5"/>
      <c r="J159" s="5"/>
      <c r="K159" s="5"/>
      <c r="L159" s="5"/>
      <c r="M159" s="5"/>
      <c r="N159" s="5"/>
      <c r="O159" s="5"/>
      <c r="P159" s="5"/>
      <c r="Q159" s="5"/>
      <c r="R159" s="5"/>
      <c r="S159" s="5"/>
      <c r="T159" s="5"/>
      <c r="U159" s="5"/>
      <c r="V159" s="5"/>
      <c r="W159" s="5"/>
      <c r="X159" s="5"/>
      <c r="Y159" s="5"/>
      <c r="Z159" s="5"/>
    </row>
    <row r="160" spans="1:26" ht="30" customHeight="1">
      <c r="A160" s="171"/>
      <c r="B160" s="5"/>
      <c r="C160" s="5"/>
      <c r="D160" s="5"/>
      <c r="E160" s="5"/>
      <c r="F160" s="172"/>
      <c r="G160" s="5"/>
      <c r="H160" s="5"/>
      <c r="I160" s="5"/>
      <c r="J160" s="5"/>
      <c r="K160" s="5"/>
      <c r="L160" s="5"/>
      <c r="M160" s="5"/>
      <c r="N160" s="5"/>
      <c r="O160" s="5"/>
      <c r="P160" s="5"/>
      <c r="Q160" s="5"/>
      <c r="R160" s="5"/>
      <c r="S160" s="5"/>
      <c r="T160" s="5"/>
      <c r="U160" s="5"/>
      <c r="V160" s="5"/>
      <c r="W160" s="5"/>
      <c r="X160" s="5"/>
      <c r="Y160" s="5"/>
      <c r="Z160" s="5"/>
    </row>
    <row r="161" spans="1:26" ht="30" customHeight="1">
      <c r="A161" s="171"/>
      <c r="B161" s="5"/>
      <c r="C161" s="5"/>
      <c r="D161" s="5"/>
      <c r="E161" s="5"/>
      <c r="F161" s="172"/>
      <c r="G161" s="5"/>
      <c r="H161" s="5"/>
      <c r="I161" s="5"/>
      <c r="J161" s="5"/>
      <c r="K161" s="5"/>
      <c r="L161" s="5"/>
      <c r="M161" s="5"/>
      <c r="N161" s="5"/>
      <c r="O161" s="5"/>
      <c r="P161" s="5"/>
      <c r="Q161" s="5"/>
      <c r="R161" s="5"/>
      <c r="S161" s="5"/>
      <c r="T161" s="5"/>
      <c r="U161" s="5"/>
      <c r="V161" s="5"/>
      <c r="W161" s="5"/>
      <c r="X161" s="5"/>
      <c r="Y161" s="5"/>
      <c r="Z161" s="5"/>
    </row>
    <row r="162" spans="1:26" ht="30" customHeight="1">
      <c r="A162" s="171"/>
      <c r="B162" s="5"/>
      <c r="C162" s="5"/>
      <c r="D162" s="5"/>
      <c r="E162" s="5"/>
      <c r="F162" s="172"/>
      <c r="G162" s="5"/>
      <c r="H162" s="5"/>
      <c r="I162" s="5"/>
      <c r="J162" s="5"/>
      <c r="K162" s="5"/>
      <c r="L162" s="5"/>
      <c r="M162" s="5"/>
      <c r="N162" s="5"/>
      <c r="O162" s="5"/>
      <c r="P162" s="5"/>
      <c r="Q162" s="5"/>
      <c r="R162" s="5"/>
      <c r="S162" s="5"/>
      <c r="T162" s="5"/>
      <c r="U162" s="5"/>
      <c r="V162" s="5"/>
      <c r="W162" s="5"/>
      <c r="X162" s="5"/>
      <c r="Y162" s="5"/>
      <c r="Z162" s="5"/>
    </row>
    <row r="163" spans="1:26" ht="30" customHeight="1">
      <c r="A163" s="171"/>
      <c r="B163" s="5"/>
      <c r="C163" s="5"/>
      <c r="D163" s="5"/>
      <c r="E163" s="5"/>
      <c r="F163" s="172"/>
      <c r="G163" s="5"/>
      <c r="H163" s="5"/>
      <c r="I163" s="5"/>
      <c r="J163" s="5"/>
      <c r="K163" s="5"/>
      <c r="L163" s="5"/>
      <c r="M163" s="5"/>
      <c r="N163" s="5"/>
      <c r="O163" s="5"/>
      <c r="P163" s="5"/>
      <c r="Q163" s="5"/>
      <c r="R163" s="5"/>
      <c r="S163" s="5"/>
      <c r="T163" s="5"/>
      <c r="U163" s="5"/>
      <c r="V163" s="5"/>
      <c r="W163" s="5"/>
      <c r="X163" s="5"/>
      <c r="Y163" s="5"/>
      <c r="Z163" s="5"/>
    </row>
    <row r="164" spans="1:26" ht="30" customHeight="1">
      <c r="A164" s="171"/>
      <c r="B164" s="5"/>
      <c r="C164" s="5"/>
      <c r="D164" s="5"/>
      <c r="E164" s="5"/>
      <c r="F164" s="172"/>
      <c r="G164" s="5"/>
      <c r="H164" s="5"/>
      <c r="I164" s="5"/>
      <c r="J164" s="5"/>
      <c r="K164" s="5"/>
      <c r="L164" s="5"/>
      <c r="M164" s="5"/>
      <c r="N164" s="5"/>
      <c r="O164" s="5"/>
      <c r="P164" s="5"/>
      <c r="Q164" s="5"/>
      <c r="R164" s="5"/>
      <c r="S164" s="5"/>
      <c r="T164" s="5"/>
      <c r="U164" s="5"/>
      <c r="V164" s="5"/>
      <c r="W164" s="5"/>
      <c r="X164" s="5"/>
      <c r="Y164" s="5"/>
      <c r="Z164" s="5"/>
    </row>
    <row r="165" spans="1:26" ht="30" customHeight="1">
      <c r="A165" s="171"/>
      <c r="B165" s="5"/>
      <c r="C165" s="5"/>
      <c r="D165" s="5"/>
      <c r="E165" s="5"/>
      <c r="F165" s="172"/>
      <c r="G165" s="5"/>
      <c r="H165" s="5"/>
      <c r="I165" s="5"/>
      <c r="J165" s="5"/>
      <c r="K165" s="5"/>
      <c r="L165" s="5"/>
      <c r="M165" s="5"/>
      <c r="N165" s="5"/>
      <c r="O165" s="5"/>
      <c r="P165" s="5"/>
      <c r="Q165" s="5"/>
      <c r="R165" s="5"/>
      <c r="S165" s="5"/>
      <c r="T165" s="5"/>
      <c r="U165" s="5"/>
      <c r="V165" s="5"/>
      <c r="W165" s="5"/>
      <c r="X165" s="5"/>
      <c r="Y165" s="5"/>
      <c r="Z165" s="5"/>
    </row>
    <row r="166" spans="1:26" ht="30" customHeight="1">
      <c r="A166" s="171"/>
      <c r="B166" s="5"/>
      <c r="C166" s="5"/>
      <c r="D166" s="5"/>
      <c r="E166" s="5"/>
      <c r="F166" s="172"/>
      <c r="G166" s="5"/>
      <c r="H166" s="5"/>
      <c r="I166" s="5"/>
      <c r="J166" s="5"/>
      <c r="K166" s="5"/>
      <c r="L166" s="5"/>
      <c r="M166" s="5"/>
      <c r="N166" s="5"/>
      <c r="O166" s="5"/>
      <c r="P166" s="5"/>
      <c r="Q166" s="5"/>
      <c r="R166" s="5"/>
      <c r="S166" s="5"/>
      <c r="T166" s="5"/>
      <c r="U166" s="5"/>
      <c r="V166" s="5"/>
      <c r="W166" s="5"/>
      <c r="X166" s="5"/>
      <c r="Y166" s="5"/>
      <c r="Z166" s="5"/>
    </row>
    <row r="167" spans="1:26" ht="30" customHeight="1">
      <c r="A167" s="171"/>
      <c r="B167" s="5"/>
      <c r="C167" s="5"/>
      <c r="D167" s="5"/>
      <c r="E167" s="5"/>
      <c r="F167" s="172"/>
      <c r="G167" s="5"/>
      <c r="H167" s="5"/>
      <c r="I167" s="5"/>
      <c r="J167" s="5"/>
      <c r="K167" s="5"/>
      <c r="L167" s="5"/>
      <c r="M167" s="5"/>
      <c r="N167" s="5"/>
      <c r="O167" s="5"/>
      <c r="P167" s="5"/>
      <c r="Q167" s="5"/>
      <c r="R167" s="5"/>
      <c r="S167" s="5"/>
      <c r="T167" s="5"/>
      <c r="U167" s="5"/>
      <c r="V167" s="5"/>
      <c r="W167" s="5"/>
      <c r="X167" s="5"/>
      <c r="Y167" s="5"/>
      <c r="Z167" s="5"/>
    </row>
    <row r="168" spans="1:26" ht="30" customHeight="1">
      <c r="A168" s="171"/>
      <c r="B168" s="5"/>
      <c r="C168" s="5"/>
      <c r="D168" s="5"/>
      <c r="E168" s="5"/>
      <c r="F168" s="172"/>
      <c r="G168" s="5"/>
      <c r="H168" s="5"/>
      <c r="I168" s="5"/>
      <c r="J168" s="5"/>
      <c r="K168" s="5"/>
      <c r="L168" s="5"/>
      <c r="M168" s="5"/>
      <c r="N168" s="5"/>
      <c r="O168" s="5"/>
      <c r="P168" s="5"/>
      <c r="Q168" s="5"/>
      <c r="R168" s="5"/>
      <c r="S168" s="5"/>
      <c r="T168" s="5"/>
      <c r="U168" s="5"/>
      <c r="V168" s="5"/>
      <c r="W168" s="5"/>
      <c r="X168" s="5"/>
      <c r="Y168" s="5"/>
      <c r="Z168" s="5"/>
    </row>
    <row r="169" spans="1:26" ht="30" customHeight="1">
      <c r="A169" s="171"/>
      <c r="B169" s="5"/>
      <c r="C169" s="5"/>
      <c r="D169" s="5"/>
      <c r="E169" s="5"/>
      <c r="F169" s="172"/>
      <c r="G169" s="5"/>
      <c r="H169" s="5"/>
      <c r="I169" s="5"/>
      <c r="J169" s="5"/>
      <c r="K169" s="5"/>
      <c r="L169" s="5"/>
      <c r="M169" s="5"/>
      <c r="N169" s="5"/>
      <c r="O169" s="5"/>
      <c r="P169" s="5"/>
      <c r="Q169" s="5"/>
      <c r="R169" s="5"/>
      <c r="S169" s="5"/>
      <c r="T169" s="5"/>
      <c r="U169" s="5"/>
      <c r="V169" s="5"/>
      <c r="W169" s="5"/>
      <c r="X169" s="5"/>
      <c r="Y169" s="5"/>
      <c r="Z169" s="5"/>
    </row>
    <row r="170" spans="1:26" ht="30" customHeight="1">
      <c r="A170" s="171"/>
      <c r="B170" s="5"/>
      <c r="C170" s="5"/>
      <c r="D170" s="5"/>
      <c r="E170" s="5"/>
      <c r="F170" s="172"/>
      <c r="G170" s="5"/>
      <c r="H170" s="5"/>
      <c r="I170" s="5"/>
      <c r="J170" s="5"/>
      <c r="K170" s="5"/>
      <c r="L170" s="5"/>
      <c r="M170" s="5"/>
      <c r="N170" s="5"/>
      <c r="O170" s="5"/>
      <c r="P170" s="5"/>
      <c r="Q170" s="5"/>
      <c r="R170" s="5"/>
      <c r="S170" s="5"/>
      <c r="T170" s="5"/>
      <c r="U170" s="5"/>
      <c r="V170" s="5"/>
      <c r="W170" s="5"/>
      <c r="X170" s="5"/>
      <c r="Y170" s="5"/>
      <c r="Z170" s="5"/>
    </row>
    <row r="171" spans="1:26" ht="30" customHeight="1">
      <c r="A171" s="171"/>
      <c r="B171" s="5"/>
      <c r="C171" s="5"/>
      <c r="D171" s="5"/>
      <c r="E171" s="5"/>
      <c r="F171" s="172"/>
      <c r="G171" s="5"/>
      <c r="H171" s="5"/>
      <c r="I171" s="5"/>
      <c r="J171" s="5"/>
      <c r="K171" s="5"/>
      <c r="L171" s="5"/>
      <c r="M171" s="5"/>
      <c r="N171" s="5"/>
      <c r="O171" s="5"/>
      <c r="P171" s="5"/>
      <c r="Q171" s="5"/>
      <c r="R171" s="5"/>
      <c r="S171" s="5"/>
      <c r="T171" s="5"/>
      <c r="U171" s="5"/>
      <c r="V171" s="5"/>
      <c r="W171" s="5"/>
      <c r="X171" s="5"/>
      <c r="Y171" s="5"/>
      <c r="Z171" s="5"/>
    </row>
    <row r="172" spans="1:26" ht="30" customHeight="1">
      <c r="A172" s="171"/>
      <c r="B172" s="5"/>
      <c r="C172" s="5"/>
      <c r="D172" s="5"/>
      <c r="E172" s="5"/>
      <c r="F172" s="172"/>
      <c r="G172" s="5"/>
      <c r="H172" s="5"/>
      <c r="I172" s="5"/>
      <c r="J172" s="5"/>
      <c r="K172" s="5"/>
      <c r="L172" s="5"/>
      <c r="M172" s="5"/>
      <c r="N172" s="5"/>
      <c r="O172" s="5"/>
      <c r="P172" s="5"/>
      <c r="Q172" s="5"/>
      <c r="R172" s="5"/>
      <c r="S172" s="5"/>
      <c r="T172" s="5"/>
      <c r="U172" s="5"/>
      <c r="V172" s="5"/>
      <c r="W172" s="5"/>
      <c r="X172" s="5"/>
      <c r="Y172" s="5"/>
      <c r="Z172" s="5"/>
    </row>
    <row r="173" spans="1:26" ht="30" customHeight="1">
      <c r="A173" s="171"/>
      <c r="B173" s="5"/>
      <c r="C173" s="5"/>
      <c r="D173" s="5"/>
      <c r="E173" s="5"/>
      <c r="F173" s="172"/>
      <c r="G173" s="5"/>
      <c r="H173" s="5"/>
      <c r="I173" s="5"/>
      <c r="J173" s="5"/>
      <c r="K173" s="5"/>
      <c r="L173" s="5"/>
      <c r="M173" s="5"/>
      <c r="N173" s="5"/>
      <c r="O173" s="5"/>
      <c r="P173" s="5"/>
      <c r="Q173" s="5"/>
      <c r="R173" s="5"/>
      <c r="S173" s="5"/>
      <c r="T173" s="5"/>
      <c r="U173" s="5"/>
      <c r="V173" s="5"/>
      <c r="W173" s="5"/>
      <c r="X173" s="5"/>
      <c r="Y173" s="5"/>
      <c r="Z173" s="5"/>
    </row>
    <row r="174" spans="1:26" ht="30" customHeight="1">
      <c r="A174" s="171"/>
      <c r="B174" s="5"/>
      <c r="C174" s="5"/>
      <c r="D174" s="5"/>
      <c r="E174" s="5"/>
      <c r="F174" s="172"/>
      <c r="G174" s="5"/>
      <c r="H174" s="5"/>
      <c r="I174" s="5"/>
      <c r="J174" s="5"/>
      <c r="K174" s="5"/>
      <c r="L174" s="5"/>
      <c r="M174" s="5"/>
      <c r="N174" s="5"/>
      <c r="O174" s="5"/>
      <c r="P174" s="5"/>
      <c r="Q174" s="5"/>
      <c r="R174" s="5"/>
      <c r="S174" s="5"/>
      <c r="T174" s="5"/>
      <c r="U174" s="5"/>
      <c r="V174" s="5"/>
      <c r="W174" s="5"/>
      <c r="X174" s="5"/>
      <c r="Y174" s="5"/>
      <c r="Z174" s="5"/>
    </row>
    <row r="175" spans="1:26" ht="30" customHeight="1">
      <c r="A175" s="171"/>
      <c r="B175" s="5"/>
      <c r="C175" s="5"/>
      <c r="D175" s="5"/>
      <c r="E175" s="5"/>
      <c r="F175" s="172"/>
      <c r="G175" s="5"/>
      <c r="H175" s="5"/>
      <c r="I175" s="5"/>
      <c r="J175" s="5"/>
      <c r="K175" s="5"/>
      <c r="L175" s="5"/>
      <c r="M175" s="5"/>
      <c r="N175" s="5"/>
      <c r="O175" s="5"/>
      <c r="P175" s="5"/>
      <c r="Q175" s="5"/>
      <c r="R175" s="5"/>
      <c r="S175" s="5"/>
      <c r="T175" s="5"/>
      <c r="U175" s="5"/>
      <c r="V175" s="5"/>
      <c r="W175" s="5"/>
      <c r="X175" s="5"/>
      <c r="Y175" s="5"/>
      <c r="Z175" s="5"/>
    </row>
    <row r="176" spans="1:26" ht="30" customHeight="1">
      <c r="A176" s="171"/>
      <c r="B176" s="5"/>
      <c r="C176" s="5"/>
      <c r="D176" s="5"/>
      <c r="E176" s="5"/>
      <c r="F176" s="172"/>
      <c r="G176" s="5"/>
      <c r="H176" s="5"/>
      <c r="I176" s="5"/>
      <c r="J176" s="5"/>
      <c r="K176" s="5"/>
      <c r="L176" s="5"/>
      <c r="M176" s="5"/>
      <c r="N176" s="5"/>
      <c r="O176" s="5"/>
      <c r="P176" s="5"/>
      <c r="Q176" s="5"/>
      <c r="R176" s="5"/>
      <c r="S176" s="5"/>
      <c r="T176" s="5"/>
      <c r="U176" s="5"/>
      <c r="V176" s="5"/>
      <c r="W176" s="5"/>
      <c r="X176" s="5"/>
      <c r="Y176" s="5"/>
      <c r="Z176" s="5"/>
    </row>
    <row r="177" spans="1:26" ht="30" customHeight="1">
      <c r="A177" s="171"/>
      <c r="B177" s="5"/>
      <c r="C177" s="5"/>
      <c r="D177" s="5"/>
      <c r="E177" s="5"/>
      <c r="F177" s="172"/>
      <c r="G177" s="5"/>
      <c r="H177" s="5"/>
      <c r="I177" s="5"/>
      <c r="J177" s="5"/>
      <c r="K177" s="5"/>
      <c r="L177" s="5"/>
      <c r="M177" s="5"/>
      <c r="N177" s="5"/>
      <c r="O177" s="5"/>
      <c r="P177" s="5"/>
      <c r="Q177" s="5"/>
      <c r="R177" s="5"/>
      <c r="S177" s="5"/>
      <c r="T177" s="5"/>
      <c r="U177" s="5"/>
      <c r="V177" s="5"/>
      <c r="W177" s="5"/>
      <c r="X177" s="5"/>
      <c r="Y177" s="5"/>
      <c r="Z177" s="5"/>
    </row>
    <row r="178" spans="1:26" ht="30" customHeight="1">
      <c r="A178" s="171"/>
      <c r="B178" s="5"/>
      <c r="C178" s="5"/>
      <c r="D178" s="5"/>
      <c r="E178" s="5"/>
      <c r="F178" s="172"/>
      <c r="G178" s="5"/>
      <c r="H178" s="5"/>
      <c r="I178" s="5"/>
      <c r="J178" s="5"/>
      <c r="K178" s="5"/>
      <c r="L178" s="5"/>
      <c r="M178" s="5"/>
      <c r="N178" s="5"/>
      <c r="O178" s="5"/>
      <c r="P178" s="5"/>
      <c r="Q178" s="5"/>
      <c r="R178" s="5"/>
      <c r="S178" s="5"/>
      <c r="T178" s="5"/>
      <c r="U178" s="5"/>
      <c r="V178" s="5"/>
      <c r="W178" s="5"/>
      <c r="X178" s="5"/>
      <c r="Y178" s="5"/>
      <c r="Z178" s="5"/>
    </row>
    <row r="179" spans="1:26" ht="30" customHeight="1">
      <c r="A179" s="171"/>
      <c r="B179" s="5"/>
      <c r="C179" s="5"/>
      <c r="D179" s="5"/>
      <c r="E179" s="5"/>
      <c r="F179" s="172"/>
      <c r="G179" s="5"/>
      <c r="H179" s="5"/>
      <c r="I179" s="5"/>
      <c r="J179" s="5"/>
      <c r="K179" s="5"/>
      <c r="L179" s="5"/>
      <c r="M179" s="5"/>
      <c r="N179" s="5"/>
      <c r="O179" s="5"/>
      <c r="P179" s="5"/>
      <c r="Q179" s="5"/>
      <c r="R179" s="5"/>
      <c r="S179" s="5"/>
      <c r="T179" s="5"/>
      <c r="U179" s="5"/>
      <c r="V179" s="5"/>
      <c r="W179" s="5"/>
      <c r="X179" s="5"/>
      <c r="Y179" s="5"/>
      <c r="Z179" s="5"/>
    </row>
    <row r="180" spans="1:26" ht="30" customHeight="1">
      <c r="A180" s="171"/>
      <c r="B180" s="5"/>
      <c r="C180" s="5"/>
      <c r="D180" s="5"/>
      <c r="E180" s="5"/>
      <c r="F180" s="172"/>
      <c r="G180" s="5"/>
      <c r="H180" s="5"/>
      <c r="I180" s="5"/>
      <c r="J180" s="5"/>
      <c r="K180" s="5"/>
      <c r="L180" s="5"/>
      <c r="M180" s="5"/>
      <c r="N180" s="5"/>
      <c r="O180" s="5"/>
      <c r="P180" s="5"/>
      <c r="Q180" s="5"/>
      <c r="R180" s="5"/>
      <c r="S180" s="5"/>
      <c r="T180" s="5"/>
      <c r="U180" s="5"/>
      <c r="V180" s="5"/>
      <c r="W180" s="5"/>
      <c r="X180" s="5"/>
      <c r="Y180" s="5"/>
      <c r="Z180" s="5"/>
    </row>
    <row r="181" spans="1:26" ht="30" customHeight="1">
      <c r="A181" s="171"/>
      <c r="B181" s="5"/>
      <c r="C181" s="5"/>
      <c r="D181" s="5"/>
      <c r="E181" s="5"/>
      <c r="F181" s="172"/>
      <c r="G181" s="5"/>
      <c r="H181" s="5"/>
      <c r="I181" s="5"/>
      <c r="J181" s="5"/>
      <c r="K181" s="5"/>
      <c r="L181" s="5"/>
      <c r="M181" s="5"/>
      <c r="N181" s="5"/>
      <c r="O181" s="5"/>
      <c r="P181" s="5"/>
      <c r="Q181" s="5"/>
      <c r="R181" s="5"/>
      <c r="S181" s="5"/>
      <c r="T181" s="5"/>
      <c r="U181" s="5"/>
      <c r="V181" s="5"/>
      <c r="W181" s="5"/>
      <c r="X181" s="5"/>
      <c r="Y181" s="5"/>
      <c r="Z181" s="5"/>
    </row>
    <row r="182" spans="1:26" ht="30" customHeight="1">
      <c r="A182" s="171"/>
      <c r="B182" s="5"/>
      <c r="C182" s="5"/>
      <c r="D182" s="5"/>
      <c r="E182" s="5"/>
      <c r="F182" s="172"/>
      <c r="G182" s="5"/>
      <c r="H182" s="5"/>
      <c r="I182" s="5"/>
      <c r="J182" s="5"/>
      <c r="K182" s="5"/>
      <c r="L182" s="5"/>
      <c r="M182" s="5"/>
      <c r="N182" s="5"/>
      <c r="O182" s="5"/>
      <c r="P182" s="5"/>
      <c r="Q182" s="5"/>
      <c r="R182" s="5"/>
      <c r="S182" s="5"/>
      <c r="T182" s="5"/>
      <c r="U182" s="5"/>
      <c r="V182" s="5"/>
      <c r="W182" s="5"/>
      <c r="X182" s="5"/>
      <c r="Y182" s="5"/>
      <c r="Z182" s="5"/>
    </row>
    <row r="183" spans="1:26" ht="30" customHeight="1">
      <c r="A183" s="171"/>
      <c r="B183" s="5"/>
      <c r="C183" s="5"/>
      <c r="D183" s="5"/>
      <c r="E183" s="5"/>
      <c r="F183" s="172"/>
      <c r="G183" s="5"/>
      <c r="H183" s="5"/>
      <c r="I183" s="5"/>
      <c r="J183" s="5"/>
      <c r="K183" s="5"/>
      <c r="L183" s="5"/>
      <c r="M183" s="5"/>
      <c r="N183" s="5"/>
      <c r="O183" s="5"/>
      <c r="P183" s="5"/>
      <c r="Q183" s="5"/>
      <c r="R183" s="5"/>
      <c r="S183" s="5"/>
      <c r="T183" s="5"/>
      <c r="U183" s="5"/>
      <c r="V183" s="5"/>
      <c r="W183" s="5"/>
      <c r="X183" s="5"/>
      <c r="Y183" s="5"/>
      <c r="Z183" s="5"/>
    </row>
    <row r="184" spans="1:26" ht="30" customHeight="1">
      <c r="A184" s="171"/>
      <c r="B184" s="5"/>
      <c r="C184" s="5"/>
      <c r="D184" s="5"/>
      <c r="E184" s="5"/>
      <c r="F184" s="172"/>
      <c r="G184" s="5"/>
      <c r="H184" s="5"/>
      <c r="I184" s="5"/>
      <c r="J184" s="5"/>
      <c r="K184" s="5"/>
      <c r="L184" s="5"/>
      <c r="M184" s="5"/>
      <c r="N184" s="5"/>
      <c r="O184" s="5"/>
      <c r="P184" s="5"/>
      <c r="Q184" s="5"/>
      <c r="R184" s="5"/>
      <c r="S184" s="5"/>
      <c r="T184" s="5"/>
      <c r="U184" s="5"/>
      <c r="V184" s="5"/>
      <c r="W184" s="5"/>
      <c r="X184" s="5"/>
      <c r="Y184" s="5"/>
      <c r="Z184" s="5"/>
    </row>
    <row r="185" spans="1:26" ht="30" customHeight="1">
      <c r="A185" s="171"/>
      <c r="B185" s="5"/>
      <c r="C185" s="5"/>
      <c r="D185" s="5"/>
      <c r="E185" s="5"/>
      <c r="F185" s="172"/>
      <c r="G185" s="5"/>
      <c r="H185" s="5"/>
      <c r="I185" s="5"/>
      <c r="J185" s="5"/>
      <c r="K185" s="5"/>
      <c r="L185" s="5"/>
      <c r="M185" s="5"/>
      <c r="N185" s="5"/>
      <c r="O185" s="5"/>
      <c r="P185" s="5"/>
      <c r="Q185" s="5"/>
      <c r="R185" s="5"/>
      <c r="S185" s="5"/>
      <c r="T185" s="5"/>
      <c r="U185" s="5"/>
      <c r="V185" s="5"/>
      <c r="W185" s="5"/>
      <c r="X185" s="5"/>
      <c r="Y185" s="5"/>
      <c r="Z185" s="5"/>
    </row>
    <row r="186" spans="1:26" ht="30" customHeight="1">
      <c r="A186" s="171"/>
      <c r="B186" s="5"/>
      <c r="C186" s="5"/>
      <c r="D186" s="5"/>
      <c r="E186" s="5"/>
      <c r="F186" s="172"/>
      <c r="G186" s="5"/>
      <c r="H186" s="5"/>
      <c r="I186" s="5"/>
      <c r="J186" s="5"/>
      <c r="K186" s="5"/>
      <c r="L186" s="5"/>
      <c r="M186" s="5"/>
      <c r="N186" s="5"/>
      <c r="O186" s="5"/>
      <c r="P186" s="5"/>
      <c r="Q186" s="5"/>
      <c r="R186" s="5"/>
      <c r="S186" s="5"/>
      <c r="T186" s="5"/>
      <c r="U186" s="5"/>
      <c r="V186" s="5"/>
      <c r="W186" s="5"/>
      <c r="X186" s="5"/>
      <c r="Y186" s="5"/>
      <c r="Z186" s="5"/>
    </row>
    <row r="187" spans="1:26" ht="30" customHeight="1">
      <c r="A187" s="171"/>
      <c r="B187" s="5"/>
      <c r="C187" s="5"/>
      <c r="D187" s="5"/>
      <c r="E187" s="5"/>
      <c r="F187" s="172"/>
      <c r="G187" s="5"/>
      <c r="H187" s="5"/>
      <c r="I187" s="5"/>
      <c r="J187" s="5"/>
      <c r="K187" s="5"/>
      <c r="L187" s="5"/>
      <c r="M187" s="5"/>
      <c r="N187" s="5"/>
      <c r="O187" s="5"/>
      <c r="P187" s="5"/>
      <c r="Q187" s="5"/>
      <c r="R187" s="5"/>
      <c r="S187" s="5"/>
      <c r="T187" s="5"/>
      <c r="U187" s="5"/>
      <c r="V187" s="5"/>
      <c r="W187" s="5"/>
      <c r="X187" s="5"/>
      <c r="Y187" s="5"/>
      <c r="Z187" s="5"/>
    </row>
    <row r="188" spans="1:26" ht="30" customHeight="1">
      <c r="A188" s="171"/>
      <c r="B188" s="5"/>
      <c r="C188" s="5"/>
      <c r="D188" s="5"/>
      <c r="E188" s="5"/>
      <c r="F188" s="172"/>
      <c r="G188" s="5"/>
      <c r="H188" s="5"/>
      <c r="I188" s="5"/>
      <c r="J188" s="5"/>
      <c r="K188" s="5"/>
      <c r="L188" s="5"/>
      <c r="M188" s="5"/>
      <c r="N188" s="5"/>
      <c r="O188" s="5"/>
      <c r="P188" s="5"/>
      <c r="Q188" s="5"/>
      <c r="R188" s="5"/>
      <c r="S188" s="5"/>
      <c r="T188" s="5"/>
      <c r="U188" s="5"/>
      <c r="V188" s="5"/>
      <c r="W188" s="5"/>
      <c r="X188" s="5"/>
      <c r="Y188" s="5"/>
      <c r="Z188" s="5"/>
    </row>
    <row r="189" spans="1:26" ht="30" customHeight="1">
      <c r="A189" s="171"/>
      <c r="B189" s="5"/>
      <c r="C189" s="5"/>
      <c r="D189" s="5"/>
      <c r="E189" s="5"/>
      <c r="F189" s="172"/>
      <c r="G189" s="5"/>
      <c r="H189" s="5"/>
      <c r="I189" s="5"/>
      <c r="J189" s="5"/>
      <c r="K189" s="5"/>
      <c r="L189" s="5"/>
      <c r="M189" s="5"/>
      <c r="N189" s="5"/>
      <c r="O189" s="5"/>
      <c r="P189" s="5"/>
      <c r="Q189" s="5"/>
      <c r="R189" s="5"/>
      <c r="S189" s="5"/>
      <c r="T189" s="5"/>
      <c r="U189" s="5"/>
      <c r="V189" s="5"/>
      <c r="W189" s="5"/>
      <c r="X189" s="5"/>
      <c r="Y189" s="5"/>
      <c r="Z189" s="5"/>
    </row>
    <row r="190" spans="1:26" ht="30" customHeight="1">
      <c r="A190" s="171"/>
      <c r="B190" s="5"/>
      <c r="C190" s="5"/>
      <c r="D190" s="5"/>
      <c r="E190" s="5"/>
      <c r="F190" s="172"/>
      <c r="G190" s="5"/>
      <c r="H190" s="5"/>
      <c r="I190" s="5"/>
      <c r="J190" s="5"/>
      <c r="K190" s="5"/>
      <c r="L190" s="5"/>
      <c r="M190" s="5"/>
      <c r="N190" s="5"/>
      <c r="O190" s="5"/>
      <c r="P190" s="5"/>
      <c r="Q190" s="5"/>
      <c r="R190" s="5"/>
      <c r="S190" s="5"/>
      <c r="T190" s="5"/>
      <c r="U190" s="5"/>
      <c r="V190" s="5"/>
      <c r="W190" s="5"/>
      <c r="X190" s="5"/>
      <c r="Y190" s="5"/>
      <c r="Z190" s="5"/>
    </row>
    <row r="191" spans="1:26" ht="30" customHeight="1">
      <c r="A191" s="171"/>
      <c r="B191" s="5"/>
      <c r="C191" s="5"/>
      <c r="D191" s="5"/>
      <c r="E191" s="5"/>
      <c r="F191" s="172"/>
      <c r="G191" s="5"/>
      <c r="H191" s="5"/>
      <c r="I191" s="5"/>
      <c r="J191" s="5"/>
      <c r="K191" s="5"/>
      <c r="L191" s="5"/>
      <c r="M191" s="5"/>
      <c r="N191" s="5"/>
      <c r="O191" s="5"/>
      <c r="P191" s="5"/>
      <c r="Q191" s="5"/>
      <c r="R191" s="5"/>
      <c r="S191" s="5"/>
      <c r="T191" s="5"/>
      <c r="U191" s="5"/>
      <c r="V191" s="5"/>
      <c r="W191" s="5"/>
      <c r="X191" s="5"/>
      <c r="Y191" s="5"/>
      <c r="Z191" s="5"/>
    </row>
    <row r="192" spans="1:26" ht="30" customHeight="1">
      <c r="A192" s="171"/>
      <c r="B192" s="5"/>
      <c r="C192" s="5"/>
      <c r="D192" s="5"/>
      <c r="E192" s="5"/>
      <c r="F192" s="172"/>
      <c r="G192" s="5"/>
      <c r="H192" s="5"/>
      <c r="I192" s="5"/>
      <c r="J192" s="5"/>
      <c r="K192" s="5"/>
      <c r="L192" s="5"/>
      <c r="M192" s="5"/>
      <c r="N192" s="5"/>
      <c r="O192" s="5"/>
      <c r="P192" s="5"/>
      <c r="Q192" s="5"/>
      <c r="R192" s="5"/>
      <c r="S192" s="5"/>
      <c r="T192" s="5"/>
      <c r="U192" s="5"/>
      <c r="V192" s="5"/>
      <c r="W192" s="5"/>
      <c r="X192" s="5"/>
      <c r="Y192" s="5"/>
      <c r="Z192" s="5"/>
    </row>
    <row r="193" spans="1:26" ht="30" customHeight="1">
      <c r="A193" s="171"/>
      <c r="B193" s="5"/>
      <c r="C193" s="5"/>
      <c r="D193" s="5"/>
      <c r="E193" s="5"/>
      <c r="F193" s="172"/>
      <c r="G193" s="5"/>
      <c r="H193" s="5"/>
      <c r="I193" s="5"/>
      <c r="J193" s="5"/>
      <c r="K193" s="5"/>
      <c r="L193" s="5"/>
      <c r="M193" s="5"/>
      <c r="N193" s="5"/>
      <c r="O193" s="5"/>
      <c r="P193" s="5"/>
      <c r="Q193" s="5"/>
      <c r="R193" s="5"/>
      <c r="S193" s="5"/>
      <c r="T193" s="5"/>
      <c r="U193" s="5"/>
      <c r="V193" s="5"/>
      <c r="W193" s="5"/>
      <c r="X193" s="5"/>
      <c r="Y193" s="5"/>
      <c r="Z193" s="5"/>
    </row>
    <row r="194" spans="1:26" ht="30" customHeight="1">
      <c r="A194" s="171"/>
      <c r="B194" s="5"/>
      <c r="C194" s="5"/>
      <c r="D194" s="5"/>
      <c r="E194" s="5"/>
      <c r="F194" s="172"/>
      <c r="G194" s="5"/>
      <c r="H194" s="5"/>
      <c r="I194" s="5"/>
      <c r="J194" s="5"/>
      <c r="K194" s="5"/>
      <c r="L194" s="5"/>
      <c r="M194" s="5"/>
      <c r="N194" s="5"/>
      <c r="O194" s="5"/>
      <c r="P194" s="5"/>
      <c r="Q194" s="5"/>
      <c r="R194" s="5"/>
      <c r="S194" s="5"/>
      <c r="T194" s="5"/>
      <c r="U194" s="5"/>
      <c r="V194" s="5"/>
      <c r="W194" s="5"/>
      <c r="X194" s="5"/>
      <c r="Y194" s="5"/>
      <c r="Z194" s="5"/>
    </row>
    <row r="195" spans="1:26" ht="30" customHeight="1">
      <c r="A195" s="171"/>
      <c r="B195" s="5"/>
      <c r="C195" s="5"/>
      <c r="D195" s="5"/>
      <c r="E195" s="5"/>
      <c r="F195" s="172"/>
      <c r="G195" s="5"/>
      <c r="H195" s="5"/>
      <c r="I195" s="5"/>
      <c r="J195" s="5"/>
      <c r="K195" s="5"/>
      <c r="L195" s="5"/>
      <c r="M195" s="5"/>
      <c r="N195" s="5"/>
      <c r="O195" s="5"/>
      <c r="P195" s="5"/>
      <c r="Q195" s="5"/>
      <c r="R195" s="5"/>
      <c r="S195" s="5"/>
      <c r="T195" s="5"/>
      <c r="U195" s="5"/>
      <c r="V195" s="5"/>
      <c r="W195" s="5"/>
      <c r="X195" s="5"/>
      <c r="Y195" s="5"/>
      <c r="Z195" s="5"/>
    </row>
    <row r="196" spans="1:26" ht="30" customHeight="1">
      <c r="A196" s="171"/>
      <c r="B196" s="5"/>
      <c r="C196" s="5"/>
      <c r="D196" s="5"/>
      <c r="E196" s="5"/>
      <c r="F196" s="172"/>
      <c r="G196" s="5"/>
      <c r="H196" s="5"/>
      <c r="I196" s="5"/>
      <c r="J196" s="5"/>
      <c r="K196" s="5"/>
      <c r="L196" s="5"/>
      <c r="M196" s="5"/>
      <c r="N196" s="5"/>
      <c r="O196" s="5"/>
      <c r="P196" s="5"/>
      <c r="Q196" s="5"/>
      <c r="R196" s="5"/>
      <c r="S196" s="5"/>
      <c r="T196" s="5"/>
      <c r="U196" s="5"/>
      <c r="V196" s="5"/>
      <c r="W196" s="5"/>
      <c r="X196" s="5"/>
      <c r="Y196" s="5"/>
      <c r="Z196" s="5"/>
    </row>
    <row r="197" spans="1:26" ht="30" customHeight="1">
      <c r="A197" s="171"/>
      <c r="B197" s="5"/>
      <c r="C197" s="5"/>
      <c r="D197" s="5"/>
      <c r="E197" s="5"/>
      <c r="F197" s="172"/>
      <c r="G197" s="5"/>
      <c r="H197" s="5"/>
      <c r="I197" s="5"/>
      <c r="J197" s="5"/>
      <c r="K197" s="5"/>
      <c r="L197" s="5"/>
      <c r="M197" s="5"/>
      <c r="N197" s="5"/>
      <c r="O197" s="5"/>
      <c r="P197" s="5"/>
      <c r="Q197" s="5"/>
      <c r="R197" s="5"/>
      <c r="S197" s="5"/>
      <c r="T197" s="5"/>
      <c r="U197" s="5"/>
      <c r="V197" s="5"/>
      <c r="W197" s="5"/>
      <c r="X197" s="5"/>
      <c r="Y197" s="5"/>
      <c r="Z197" s="5"/>
    </row>
    <row r="198" spans="1:26" ht="30" customHeight="1">
      <c r="A198" s="171"/>
      <c r="B198" s="5"/>
      <c r="C198" s="5"/>
      <c r="D198" s="5"/>
      <c r="E198" s="5"/>
      <c r="F198" s="172"/>
      <c r="G198" s="5"/>
      <c r="H198" s="5"/>
      <c r="I198" s="5"/>
      <c r="J198" s="5"/>
      <c r="K198" s="5"/>
      <c r="L198" s="5"/>
      <c r="M198" s="5"/>
      <c r="N198" s="5"/>
      <c r="O198" s="5"/>
      <c r="P198" s="5"/>
      <c r="Q198" s="5"/>
      <c r="R198" s="5"/>
      <c r="S198" s="5"/>
      <c r="T198" s="5"/>
      <c r="U198" s="5"/>
      <c r="V198" s="5"/>
      <c r="W198" s="5"/>
      <c r="X198" s="5"/>
      <c r="Y198" s="5"/>
      <c r="Z198" s="5"/>
    </row>
    <row r="199" spans="1:26" ht="30" customHeight="1">
      <c r="A199" s="171"/>
      <c r="B199" s="5"/>
      <c r="C199" s="5"/>
      <c r="D199" s="5"/>
      <c r="E199" s="5"/>
      <c r="F199" s="172"/>
      <c r="G199" s="5"/>
      <c r="H199" s="5"/>
      <c r="I199" s="5"/>
      <c r="J199" s="5"/>
      <c r="K199" s="5"/>
      <c r="L199" s="5"/>
      <c r="M199" s="5"/>
      <c r="N199" s="5"/>
      <c r="O199" s="5"/>
      <c r="P199" s="5"/>
      <c r="Q199" s="5"/>
      <c r="R199" s="5"/>
      <c r="S199" s="5"/>
      <c r="T199" s="5"/>
      <c r="U199" s="5"/>
      <c r="V199" s="5"/>
      <c r="W199" s="5"/>
      <c r="X199" s="5"/>
      <c r="Y199" s="5"/>
      <c r="Z199" s="5"/>
    </row>
    <row r="200" spans="1:26" ht="30" customHeight="1">
      <c r="A200" s="171"/>
      <c r="B200" s="5"/>
      <c r="C200" s="5"/>
      <c r="D200" s="5"/>
      <c r="E200" s="5"/>
      <c r="F200" s="172"/>
      <c r="G200" s="5"/>
      <c r="H200" s="5"/>
      <c r="I200" s="5"/>
      <c r="J200" s="5"/>
      <c r="K200" s="5"/>
      <c r="L200" s="5"/>
      <c r="M200" s="5"/>
      <c r="N200" s="5"/>
      <c r="O200" s="5"/>
      <c r="P200" s="5"/>
      <c r="Q200" s="5"/>
      <c r="R200" s="5"/>
      <c r="S200" s="5"/>
      <c r="T200" s="5"/>
      <c r="U200" s="5"/>
      <c r="V200" s="5"/>
      <c r="W200" s="5"/>
      <c r="X200" s="5"/>
      <c r="Y200" s="5"/>
      <c r="Z200" s="5"/>
    </row>
    <row r="201" spans="1:26" ht="30" customHeight="1">
      <c r="A201" s="171"/>
      <c r="B201" s="5"/>
      <c r="C201" s="5"/>
      <c r="D201" s="5"/>
      <c r="E201" s="5"/>
      <c r="F201" s="172"/>
      <c r="G201" s="5"/>
      <c r="H201" s="5"/>
      <c r="I201" s="5"/>
      <c r="J201" s="5"/>
      <c r="K201" s="5"/>
      <c r="L201" s="5"/>
      <c r="M201" s="5"/>
      <c r="N201" s="5"/>
      <c r="O201" s="5"/>
      <c r="P201" s="5"/>
      <c r="Q201" s="5"/>
      <c r="R201" s="5"/>
      <c r="S201" s="5"/>
      <c r="T201" s="5"/>
      <c r="U201" s="5"/>
      <c r="V201" s="5"/>
      <c r="W201" s="5"/>
      <c r="X201" s="5"/>
      <c r="Y201" s="5"/>
      <c r="Z201" s="5"/>
    </row>
    <row r="202" spans="1:26" ht="30" customHeight="1">
      <c r="A202" s="171"/>
      <c r="B202" s="5"/>
      <c r="C202" s="5"/>
      <c r="D202" s="5"/>
      <c r="E202" s="5"/>
      <c r="F202" s="172"/>
      <c r="G202" s="5"/>
      <c r="H202" s="5"/>
      <c r="I202" s="5"/>
      <c r="J202" s="5"/>
      <c r="K202" s="5"/>
      <c r="L202" s="5"/>
      <c r="M202" s="5"/>
      <c r="N202" s="5"/>
      <c r="O202" s="5"/>
      <c r="P202" s="5"/>
      <c r="Q202" s="5"/>
      <c r="R202" s="5"/>
      <c r="S202" s="5"/>
      <c r="T202" s="5"/>
      <c r="U202" s="5"/>
      <c r="V202" s="5"/>
      <c r="W202" s="5"/>
      <c r="X202" s="5"/>
      <c r="Y202" s="5"/>
      <c r="Z202" s="5"/>
    </row>
    <row r="203" spans="1:26" ht="30" customHeight="1">
      <c r="A203" s="171"/>
      <c r="B203" s="5"/>
      <c r="C203" s="5"/>
      <c r="D203" s="5"/>
      <c r="E203" s="5"/>
      <c r="F203" s="172"/>
      <c r="G203" s="5"/>
      <c r="H203" s="5"/>
      <c r="I203" s="5"/>
      <c r="J203" s="5"/>
      <c r="K203" s="5"/>
      <c r="L203" s="5"/>
      <c r="M203" s="5"/>
      <c r="N203" s="5"/>
      <c r="O203" s="5"/>
      <c r="P203" s="5"/>
      <c r="Q203" s="5"/>
      <c r="R203" s="5"/>
      <c r="S203" s="5"/>
      <c r="T203" s="5"/>
      <c r="U203" s="5"/>
      <c r="V203" s="5"/>
      <c r="W203" s="5"/>
      <c r="X203" s="5"/>
      <c r="Y203" s="5"/>
      <c r="Z203" s="5"/>
    </row>
    <row r="204" spans="1:26" ht="30" customHeight="1">
      <c r="A204" s="171"/>
      <c r="B204" s="5"/>
      <c r="C204" s="5"/>
      <c r="D204" s="5"/>
      <c r="E204" s="5"/>
      <c r="F204" s="172"/>
      <c r="G204" s="5"/>
      <c r="H204" s="5"/>
      <c r="I204" s="5"/>
      <c r="J204" s="5"/>
      <c r="K204" s="5"/>
      <c r="L204" s="5"/>
      <c r="M204" s="5"/>
      <c r="N204" s="5"/>
      <c r="O204" s="5"/>
      <c r="P204" s="5"/>
      <c r="Q204" s="5"/>
      <c r="R204" s="5"/>
      <c r="S204" s="5"/>
      <c r="T204" s="5"/>
      <c r="U204" s="5"/>
      <c r="V204" s="5"/>
      <c r="W204" s="5"/>
      <c r="X204" s="5"/>
      <c r="Y204" s="5"/>
      <c r="Z204" s="5"/>
    </row>
    <row r="205" spans="1:26" ht="30" customHeight="1">
      <c r="A205" s="171"/>
      <c r="B205" s="5"/>
      <c r="C205" s="5"/>
      <c r="D205" s="5"/>
      <c r="E205" s="5"/>
      <c r="F205" s="172"/>
      <c r="G205" s="5"/>
      <c r="H205" s="5"/>
      <c r="I205" s="5"/>
      <c r="J205" s="5"/>
      <c r="K205" s="5"/>
      <c r="L205" s="5"/>
      <c r="M205" s="5"/>
      <c r="N205" s="5"/>
      <c r="O205" s="5"/>
      <c r="P205" s="5"/>
      <c r="Q205" s="5"/>
      <c r="R205" s="5"/>
      <c r="S205" s="5"/>
      <c r="T205" s="5"/>
      <c r="U205" s="5"/>
      <c r="V205" s="5"/>
      <c r="W205" s="5"/>
      <c r="X205" s="5"/>
      <c r="Y205" s="5"/>
      <c r="Z205" s="5"/>
    </row>
    <row r="206" spans="1:26" ht="30" customHeight="1">
      <c r="A206" s="171"/>
      <c r="B206" s="5"/>
      <c r="C206" s="5"/>
      <c r="D206" s="5"/>
      <c r="E206" s="5"/>
      <c r="F206" s="172"/>
      <c r="G206" s="5"/>
      <c r="H206" s="5"/>
      <c r="I206" s="5"/>
      <c r="J206" s="5"/>
      <c r="K206" s="5"/>
      <c r="L206" s="5"/>
      <c r="M206" s="5"/>
      <c r="N206" s="5"/>
      <c r="O206" s="5"/>
      <c r="P206" s="5"/>
      <c r="Q206" s="5"/>
      <c r="R206" s="5"/>
      <c r="S206" s="5"/>
      <c r="T206" s="5"/>
      <c r="U206" s="5"/>
      <c r="V206" s="5"/>
      <c r="W206" s="5"/>
      <c r="X206" s="5"/>
      <c r="Y206" s="5"/>
      <c r="Z206" s="5"/>
    </row>
    <row r="207" spans="1:26" ht="30" customHeight="1">
      <c r="A207" s="171"/>
      <c r="B207" s="5"/>
      <c r="C207" s="5"/>
      <c r="D207" s="5"/>
      <c r="E207" s="5"/>
      <c r="F207" s="172"/>
      <c r="G207" s="5"/>
      <c r="H207" s="5"/>
      <c r="I207" s="5"/>
      <c r="J207" s="5"/>
      <c r="K207" s="5"/>
      <c r="L207" s="5"/>
      <c r="M207" s="5"/>
      <c r="N207" s="5"/>
      <c r="O207" s="5"/>
      <c r="P207" s="5"/>
      <c r="Q207" s="5"/>
      <c r="R207" s="5"/>
      <c r="S207" s="5"/>
      <c r="T207" s="5"/>
      <c r="U207" s="5"/>
      <c r="V207" s="5"/>
      <c r="W207" s="5"/>
      <c r="X207" s="5"/>
      <c r="Y207" s="5"/>
      <c r="Z207" s="5"/>
    </row>
    <row r="208" spans="1:26" ht="30" customHeight="1">
      <c r="A208" s="171"/>
      <c r="B208" s="5"/>
      <c r="C208" s="5"/>
      <c r="D208" s="5"/>
      <c r="E208" s="5"/>
      <c r="F208" s="172"/>
      <c r="G208" s="5"/>
      <c r="H208" s="5"/>
      <c r="I208" s="5"/>
      <c r="J208" s="5"/>
      <c r="K208" s="5"/>
      <c r="L208" s="5"/>
      <c r="M208" s="5"/>
      <c r="N208" s="5"/>
      <c r="O208" s="5"/>
      <c r="P208" s="5"/>
      <c r="Q208" s="5"/>
      <c r="R208" s="5"/>
      <c r="S208" s="5"/>
      <c r="T208" s="5"/>
      <c r="U208" s="5"/>
      <c r="V208" s="5"/>
      <c r="W208" s="5"/>
      <c r="X208" s="5"/>
      <c r="Y208" s="5"/>
      <c r="Z208" s="5"/>
    </row>
    <row r="209" spans="1:26" ht="30" customHeight="1">
      <c r="A209" s="171"/>
      <c r="B209" s="5"/>
      <c r="C209" s="5"/>
      <c r="D209" s="5"/>
      <c r="E209" s="5"/>
      <c r="F209" s="172"/>
      <c r="G209" s="5"/>
      <c r="H209" s="5"/>
      <c r="I209" s="5"/>
      <c r="J209" s="5"/>
      <c r="K209" s="5"/>
      <c r="L209" s="5"/>
      <c r="M209" s="5"/>
      <c r="N209" s="5"/>
      <c r="O209" s="5"/>
      <c r="P209" s="5"/>
      <c r="Q209" s="5"/>
      <c r="R209" s="5"/>
      <c r="S209" s="5"/>
      <c r="T209" s="5"/>
      <c r="U209" s="5"/>
      <c r="V209" s="5"/>
      <c r="W209" s="5"/>
      <c r="X209" s="5"/>
      <c r="Y209" s="5"/>
      <c r="Z209" s="5"/>
    </row>
    <row r="210" spans="1:26" ht="30" customHeight="1">
      <c r="A210" s="171"/>
      <c r="B210" s="5"/>
      <c r="C210" s="5"/>
      <c r="D210" s="5"/>
      <c r="E210" s="5"/>
      <c r="F210" s="172"/>
      <c r="G210" s="5"/>
      <c r="H210" s="5"/>
      <c r="I210" s="5"/>
      <c r="J210" s="5"/>
      <c r="K210" s="5"/>
      <c r="L210" s="5"/>
      <c r="M210" s="5"/>
      <c r="N210" s="5"/>
      <c r="O210" s="5"/>
      <c r="P210" s="5"/>
      <c r="Q210" s="5"/>
      <c r="R210" s="5"/>
      <c r="S210" s="5"/>
      <c r="T210" s="5"/>
      <c r="U210" s="5"/>
      <c r="V210" s="5"/>
      <c r="W210" s="5"/>
      <c r="X210" s="5"/>
      <c r="Y210" s="5"/>
      <c r="Z210" s="5"/>
    </row>
    <row r="211" spans="1:26" ht="30" customHeight="1">
      <c r="A211" s="171"/>
      <c r="B211" s="5"/>
      <c r="C211" s="5"/>
      <c r="D211" s="5"/>
      <c r="E211" s="5"/>
      <c r="F211" s="172"/>
      <c r="G211" s="5"/>
      <c r="H211" s="5"/>
      <c r="I211" s="5"/>
      <c r="J211" s="5"/>
      <c r="K211" s="5"/>
      <c r="L211" s="5"/>
      <c r="M211" s="5"/>
      <c r="N211" s="5"/>
      <c r="O211" s="5"/>
      <c r="P211" s="5"/>
      <c r="Q211" s="5"/>
      <c r="R211" s="5"/>
      <c r="S211" s="5"/>
      <c r="T211" s="5"/>
      <c r="U211" s="5"/>
      <c r="V211" s="5"/>
      <c r="W211" s="5"/>
      <c r="X211" s="5"/>
      <c r="Y211" s="5"/>
      <c r="Z211" s="5"/>
    </row>
    <row r="212" spans="1:26" ht="30" customHeight="1">
      <c r="A212" s="171"/>
      <c r="B212" s="5"/>
      <c r="C212" s="5"/>
      <c r="D212" s="5"/>
      <c r="E212" s="5"/>
      <c r="F212" s="172"/>
      <c r="G212" s="5"/>
      <c r="H212" s="5"/>
      <c r="I212" s="5"/>
      <c r="J212" s="5"/>
      <c r="K212" s="5"/>
      <c r="L212" s="5"/>
      <c r="M212" s="5"/>
      <c r="N212" s="5"/>
      <c r="O212" s="5"/>
      <c r="P212" s="5"/>
      <c r="Q212" s="5"/>
      <c r="R212" s="5"/>
      <c r="S212" s="5"/>
      <c r="T212" s="5"/>
      <c r="U212" s="5"/>
      <c r="V212" s="5"/>
      <c r="W212" s="5"/>
      <c r="X212" s="5"/>
      <c r="Y212" s="5"/>
      <c r="Z212" s="5"/>
    </row>
    <row r="213" spans="1:26" ht="30" customHeight="1">
      <c r="A213" s="171"/>
      <c r="B213" s="5"/>
      <c r="C213" s="5"/>
      <c r="D213" s="5"/>
      <c r="E213" s="5"/>
      <c r="F213" s="172"/>
      <c r="G213" s="5"/>
      <c r="H213" s="5"/>
      <c r="I213" s="5"/>
      <c r="J213" s="5"/>
      <c r="K213" s="5"/>
      <c r="L213" s="5"/>
      <c r="M213" s="5"/>
      <c r="N213" s="5"/>
      <c r="O213" s="5"/>
      <c r="P213" s="5"/>
      <c r="Q213" s="5"/>
      <c r="R213" s="5"/>
      <c r="S213" s="5"/>
      <c r="T213" s="5"/>
      <c r="U213" s="5"/>
      <c r="V213" s="5"/>
      <c r="W213" s="5"/>
      <c r="X213" s="5"/>
      <c r="Y213" s="5"/>
      <c r="Z213" s="5"/>
    </row>
    <row r="214" spans="1:26" ht="30" customHeight="1">
      <c r="A214" s="171"/>
      <c r="B214" s="5"/>
      <c r="C214" s="5"/>
      <c r="D214" s="5"/>
      <c r="E214" s="5"/>
      <c r="F214" s="172"/>
      <c r="G214" s="5"/>
      <c r="H214" s="5"/>
      <c r="I214" s="5"/>
      <c r="J214" s="5"/>
      <c r="K214" s="5"/>
      <c r="L214" s="5"/>
      <c r="M214" s="5"/>
      <c r="N214" s="5"/>
      <c r="O214" s="5"/>
      <c r="P214" s="5"/>
      <c r="Q214" s="5"/>
      <c r="R214" s="5"/>
      <c r="S214" s="5"/>
      <c r="T214" s="5"/>
      <c r="U214" s="5"/>
      <c r="V214" s="5"/>
      <c r="W214" s="5"/>
      <c r="X214" s="5"/>
      <c r="Y214" s="5"/>
      <c r="Z214" s="5"/>
    </row>
    <row r="215" spans="1:26" ht="30" customHeight="1">
      <c r="A215" s="171"/>
      <c r="B215" s="5"/>
      <c r="C215" s="5"/>
      <c r="D215" s="5"/>
      <c r="E215" s="5"/>
      <c r="F215" s="172"/>
      <c r="G215" s="5"/>
      <c r="H215" s="5"/>
      <c r="I215" s="5"/>
      <c r="J215" s="5"/>
      <c r="K215" s="5"/>
      <c r="L215" s="5"/>
      <c r="M215" s="5"/>
      <c r="N215" s="5"/>
      <c r="O215" s="5"/>
      <c r="P215" s="5"/>
      <c r="Q215" s="5"/>
      <c r="R215" s="5"/>
      <c r="S215" s="5"/>
      <c r="T215" s="5"/>
      <c r="U215" s="5"/>
      <c r="V215" s="5"/>
      <c r="W215" s="5"/>
      <c r="X215" s="5"/>
      <c r="Y215" s="5"/>
      <c r="Z215" s="5"/>
    </row>
    <row r="216" spans="1:26" ht="30" customHeight="1">
      <c r="A216" s="171"/>
      <c r="B216" s="5"/>
      <c r="C216" s="5"/>
      <c r="D216" s="5"/>
      <c r="E216" s="5"/>
      <c r="F216" s="172"/>
      <c r="G216" s="5"/>
      <c r="H216" s="5"/>
      <c r="I216" s="5"/>
      <c r="J216" s="5"/>
      <c r="K216" s="5"/>
      <c r="L216" s="5"/>
      <c r="M216" s="5"/>
      <c r="N216" s="5"/>
      <c r="O216" s="5"/>
      <c r="P216" s="5"/>
      <c r="Q216" s="5"/>
      <c r="R216" s="5"/>
      <c r="S216" s="5"/>
      <c r="T216" s="5"/>
      <c r="U216" s="5"/>
      <c r="V216" s="5"/>
      <c r="W216" s="5"/>
      <c r="X216" s="5"/>
      <c r="Y216" s="5"/>
      <c r="Z216" s="5"/>
    </row>
    <row r="217" spans="1:26" ht="30" customHeight="1">
      <c r="A217" s="171"/>
      <c r="B217" s="5"/>
      <c r="C217" s="5"/>
      <c r="D217" s="5"/>
      <c r="E217" s="5"/>
      <c r="F217" s="172"/>
      <c r="G217" s="5"/>
      <c r="H217" s="5"/>
      <c r="I217" s="5"/>
      <c r="J217" s="5"/>
      <c r="K217" s="5"/>
      <c r="L217" s="5"/>
      <c r="M217" s="5"/>
      <c r="N217" s="5"/>
      <c r="O217" s="5"/>
      <c r="P217" s="5"/>
      <c r="Q217" s="5"/>
      <c r="R217" s="5"/>
      <c r="S217" s="5"/>
      <c r="T217" s="5"/>
      <c r="U217" s="5"/>
      <c r="V217" s="5"/>
      <c r="W217" s="5"/>
      <c r="X217" s="5"/>
      <c r="Y217" s="5"/>
      <c r="Z217" s="5"/>
    </row>
    <row r="218" spans="1:26" ht="30" customHeight="1">
      <c r="A218" s="171"/>
      <c r="B218" s="5"/>
      <c r="C218" s="5"/>
      <c r="D218" s="5"/>
      <c r="E218" s="5"/>
      <c r="F218" s="172"/>
      <c r="G218" s="5"/>
      <c r="H218" s="5"/>
      <c r="I218" s="5"/>
      <c r="J218" s="5"/>
      <c r="K218" s="5"/>
      <c r="L218" s="5"/>
      <c r="M218" s="5"/>
      <c r="N218" s="5"/>
      <c r="O218" s="5"/>
      <c r="P218" s="5"/>
      <c r="Q218" s="5"/>
      <c r="R218" s="5"/>
      <c r="S218" s="5"/>
      <c r="T218" s="5"/>
      <c r="U218" s="5"/>
      <c r="V218" s="5"/>
      <c r="W218" s="5"/>
      <c r="X218" s="5"/>
      <c r="Y218" s="5"/>
      <c r="Z218" s="5"/>
    </row>
    <row r="219" spans="1:26" ht="30" customHeight="1">
      <c r="A219" s="171"/>
      <c r="B219" s="5"/>
      <c r="C219" s="5"/>
      <c r="D219" s="5"/>
      <c r="E219" s="5"/>
      <c r="F219" s="172"/>
      <c r="G219" s="5"/>
      <c r="H219" s="5"/>
      <c r="I219" s="5"/>
      <c r="J219" s="5"/>
      <c r="K219" s="5"/>
      <c r="L219" s="5"/>
      <c r="M219" s="5"/>
      <c r="N219" s="5"/>
      <c r="O219" s="5"/>
      <c r="P219" s="5"/>
      <c r="Q219" s="5"/>
      <c r="R219" s="5"/>
      <c r="S219" s="5"/>
      <c r="T219" s="5"/>
      <c r="U219" s="5"/>
      <c r="V219" s="5"/>
      <c r="W219" s="5"/>
      <c r="X219" s="5"/>
      <c r="Y219" s="5"/>
      <c r="Z219" s="5"/>
    </row>
    <row r="220" spans="1:26" ht="30" customHeight="1">
      <c r="A220" s="171"/>
      <c r="B220" s="5"/>
      <c r="C220" s="5"/>
      <c r="D220" s="5"/>
      <c r="E220" s="5"/>
      <c r="F220" s="172"/>
      <c r="G220" s="5"/>
      <c r="H220" s="5"/>
      <c r="I220" s="5"/>
      <c r="J220" s="5"/>
      <c r="K220" s="5"/>
      <c r="L220" s="5"/>
      <c r="M220" s="5"/>
      <c r="N220" s="5"/>
      <c r="O220" s="5"/>
      <c r="P220" s="5"/>
      <c r="Q220" s="5"/>
      <c r="R220" s="5"/>
      <c r="S220" s="5"/>
      <c r="T220" s="5"/>
      <c r="U220" s="5"/>
      <c r="V220" s="5"/>
      <c r="W220" s="5"/>
      <c r="X220" s="5"/>
      <c r="Y220" s="5"/>
      <c r="Z220" s="5"/>
    </row>
    <row r="221" spans="1:26" ht="30" customHeight="1">
      <c r="A221" s="171"/>
      <c r="B221" s="5"/>
      <c r="C221" s="5"/>
      <c r="D221" s="5"/>
      <c r="E221" s="5"/>
      <c r="F221" s="172"/>
      <c r="G221" s="5"/>
      <c r="H221" s="5"/>
      <c r="I221" s="5"/>
      <c r="J221" s="5"/>
      <c r="K221" s="5"/>
      <c r="L221" s="5"/>
      <c r="M221" s="5"/>
      <c r="N221" s="5"/>
      <c r="O221" s="5"/>
      <c r="P221" s="5"/>
      <c r="Q221" s="5"/>
      <c r="R221" s="5"/>
      <c r="S221" s="5"/>
      <c r="T221" s="5"/>
      <c r="U221" s="5"/>
      <c r="V221" s="5"/>
      <c r="W221" s="5"/>
      <c r="X221" s="5"/>
      <c r="Y221" s="5"/>
      <c r="Z221" s="5"/>
    </row>
    <row r="222" spans="1:26" ht="30" customHeight="1">
      <c r="A222" s="171"/>
      <c r="B222" s="5"/>
      <c r="C222" s="5"/>
      <c r="D222" s="5"/>
      <c r="E222" s="5"/>
      <c r="F222" s="172"/>
      <c r="G222" s="5"/>
      <c r="H222" s="5"/>
      <c r="I222" s="5"/>
      <c r="J222" s="5"/>
      <c r="K222" s="5"/>
      <c r="L222" s="5"/>
      <c r="M222" s="5"/>
      <c r="N222" s="5"/>
      <c r="O222" s="5"/>
      <c r="P222" s="5"/>
      <c r="Q222" s="5"/>
      <c r="R222" s="5"/>
      <c r="S222" s="5"/>
      <c r="T222" s="5"/>
      <c r="U222" s="5"/>
      <c r="V222" s="5"/>
      <c r="W222" s="5"/>
      <c r="X222" s="5"/>
      <c r="Y222" s="5"/>
      <c r="Z222" s="5"/>
    </row>
    <row r="223" spans="1:26" ht="30" customHeight="1">
      <c r="A223" s="171"/>
      <c r="B223" s="5"/>
      <c r="C223" s="5"/>
      <c r="D223" s="5"/>
      <c r="E223" s="5"/>
      <c r="F223" s="172"/>
      <c r="G223" s="5"/>
      <c r="H223" s="5"/>
      <c r="I223" s="5"/>
      <c r="J223" s="5"/>
      <c r="K223" s="5"/>
      <c r="L223" s="5"/>
      <c r="M223" s="5"/>
      <c r="N223" s="5"/>
      <c r="O223" s="5"/>
      <c r="P223" s="5"/>
      <c r="Q223" s="5"/>
      <c r="R223" s="5"/>
      <c r="S223" s="5"/>
      <c r="T223" s="5"/>
      <c r="U223" s="5"/>
      <c r="V223" s="5"/>
      <c r="W223" s="5"/>
      <c r="X223" s="5"/>
      <c r="Y223" s="5"/>
      <c r="Z223" s="5"/>
    </row>
    <row r="224" spans="1:26" ht="30" customHeight="1">
      <c r="A224" s="171"/>
      <c r="B224" s="5"/>
      <c r="C224" s="5"/>
      <c r="D224" s="5"/>
      <c r="E224" s="5"/>
      <c r="F224" s="172"/>
      <c r="G224" s="5"/>
      <c r="H224" s="5"/>
      <c r="I224" s="5"/>
      <c r="J224" s="5"/>
      <c r="K224" s="5"/>
      <c r="L224" s="5"/>
      <c r="M224" s="5"/>
      <c r="N224" s="5"/>
      <c r="O224" s="5"/>
      <c r="P224" s="5"/>
      <c r="Q224" s="5"/>
      <c r="R224" s="5"/>
      <c r="S224" s="5"/>
      <c r="T224" s="5"/>
      <c r="U224" s="5"/>
      <c r="V224" s="5"/>
      <c r="W224" s="5"/>
      <c r="X224" s="5"/>
      <c r="Y224" s="5"/>
      <c r="Z224" s="5"/>
    </row>
    <row r="225" spans="1:26" ht="30" customHeight="1">
      <c r="A225" s="171"/>
      <c r="B225" s="5"/>
      <c r="C225" s="5"/>
      <c r="D225" s="5"/>
      <c r="E225" s="5"/>
      <c r="F225" s="172"/>
      <c r="G225" s="5"/>
      <c r="H225" s="5"/>
      <c r="I225" s="5"/>
      <c r="J225" s="5"/>
      <c r="K225" s="5"/>
      <c r="L225" s="5"/>
      <c r="M225" s="5"/>
      <c r="N225" s="5"/>
      <c r="O225" s="5"/>
      <c r="P225" s="5"/>
      <c r="Q225" s="5"/>
      <c r="R225" s="5"/>
      <c r="S225" s="5"/>
      <c r="T225" s="5"/>
      <c r="U225" s="5"/>
      <c r="V225" s="5"/>
      <c r="W225" s="5"/>
      <c r="X225" s="5"/>
      <c r="Y225" s="5"/>
      <c r="Z225" s="5"/>
    </row>
    <row r="226" spans="1:26" ht="30" customHeight="1">
      <c r="A226" s="171"/>
      <c r="B226" s="5"/>
      <c r="C226" s="5"/>
      <c r="D226" s="5"/>
      <c r="E226" s="5"/>
      <c r="F226" s="172"/>
      <c r="G226" s="5"/>
      <c r="H226" s="5"/>
      <c r="I226" s="5"/>
      <c r="J226" s="5"/>
      <c r="K226" s="5"/>
      <c r="L226" s="5"/>
      <c r="M226" s="5"/>
      <c r="N226" s="5"/>
      <c r="O226" s="5"/>
      <c r="P226" s="5"/>
      <c r="Q226" s="5"/>
      <c r="R226" s="5"/>
      <c r="S226" s="5"/>
      <c r="T226" s="5"/>
      <c r="U226" s="5"/>
      <c r="V226" s="5"/>
      <c r="W226" s="5"/>
      <c r="X226" s="5"/>
      <c r="Y226" s="5"/>
      <c r="Z226" s="5"/>
    </row>
    <row r="227" spans="1:26" ht="30" customHeight="1">
      <c r="A227" s="171"/>
      <c r="B227" s="5"/>
      <c r="C227" s="5"/>
      <c r="D227" s="5"/>
      <c r="E227" s="5"/>
      <c r="F227" s="172"/>
      <c r="G227" s="5"/>
      <c r="H227" s="5"/>
      <c r="I227" s="5"/>
      <c r="J227" s="5"/>
      <c r="K227" s="5"/>
      <c r="L227" s="5"/>
      <c r="M227" s="5"/>
      <c r="N227" s="5"/>
      <c r="O227" s="5"/>
      <c r="P227" s="5"/>
      <c r="Q227" s="5"/>
      <c r="R227" s="5"/>
      <c r="S227" s="5"/>
      <c r="T227" s="5"/>
      <c r="U227" s="5"/>
      <c r="V227" s="5"/>
      <c r="W227" s="5"/>
      <c r="X227" s="5"/>
      <c r="Y227" s="5"/>
      <c r="Z227" s="5"/>
    </row>
    <row r="228" spans="1:26" ht="30" customHeight="1">
      <c r="A228" s="171"/>
      <c r="B228" s="5"/>
      <c r="C228" s="5"/>
      <c r="D228" s="5"/>
      <c r="E228" s="5"/>
      <c r="F228" s="172"/>
      <c r="G228" s="5"/>
      <c r="H228" s="5"/>
      <c r="I228" s="5"/>
      <c r="J228" s="5"/>
      <c r="K228" s="5"/>
      <c r="L228" s="5"/>
      <c r="M228" s="5"/>
      <c r="N228" s="5"/>
      <c r="O228" s="5"/>
      <c r="P228" s="5"/>
      <c r="Q228" s="5"/>
      <c r="R228" s="5"/>
      <c r="S228" s="5"/>
      <c r="T228" s="5"/>
      <c r="U228" s="5"/>
      <c r="V228" s="5"/>
      <c r="W228" s="5"/>
      <c r="X228" s="5"/>
      <c r="Y228" s="5"/>
      <c r="Z228" s="5"/>
    </row>
    <row r="229" spans="1:26" ht="30" customHeight="1">
      <c r="A229" s="171"/>
      <c r="B229" s="5"/>
      <c r="C229" s="5"/>
      <c r="D229" s="5"/>
      <c r="E229" s="5"/>
      <c r="F229" s="172"/>
      <c r="G229" s="5"/>
      <c r="H229" s="5"/>
      <c r="I229" s="5"/>
      <c r="J229" s="5"/>
      <c r="K229" s="5"/>
      <c r="L229" s="5"/>
      <c r="M229" s="5"/>
      <c r="N229" s="5"/>
      <c r="O229" s="5"/>
      <c r="P229" s="5"/>
      <c r="Q229" s="5"/>
      <c r="R229" s="5"/>
      <c r="S229" s="5"/>
      <c r="T229" s="5"/>
      <c r="U229" s="5"/>
      <c r="V229" s="5"/>
      <c r="W229" s="5"/>
      <c r="X229" s="5"/>
      <c r="Y229" s="5"/>
      <c r="Z229" s="5"/>
    </row>
    <row r="230" spans="1:26" ht="30" customHeight="1">
      <c r="A230" s="171"/>
      <c r="B230" s="5"/>
      <c r="C230" s="5"/>
      <c r="D230" s="5"/>
      <c r="E230" s="5"/>
      <c r="F230" s="172"/>
      <c r="G230" s="5"/>
      <c r="H230" s="5"/>
      <c r="I230" s="5"/>
      <c r="J230" s="5"/>
      <c r="K230" s="5"/>
      <c r="L230" s="5"/>
      <c r="M230" s="5"/>
      <c r="N230" s="5"/>
      <c r="O230" s="5"/>
      <c r="P230" s="5"/>
      <c r="Q230" s="5"/>
      <c r="R230" s="5"/>
      <c r="S230" s="5"/>
      <c r="T230" s="5"/>
      <c r="U230" s="5"/>
      <c r="V230" s="5"/>
      <c r="W230" s="5"/>
      <c r="X230" s="5"/>
      <c r="Y230" s="5"/>
      <c r="Z230" s="5"/>
    </row>
    <row r="231" spans="1:26" ht="30" customHeight="1">
      <c r="A231" s="171"/>
      <c r="B231" s="5"/>
      <c r="C231" s="5"/>
      <c r="D231" s="5"/>
      <c r="E231" s="5"/>
      <c r="F231" s="172"/>
      <c r="G231" s="5"/>
      <c r="H231" s="5"/>
      <c r="I231" s="5"/>
      <c r="J231" s="5"/>
      <c r="K231" s="5"/>
      <c r="L231" s="5"/>
      <c r="M231" s="5"/>
      <c r="N231" s="5"/>
      <c r="O231" s="5"/>
      <c r="P231" s="5"/>
      <c r="Q231" s="5"/>
      <c r="R231" s="5"/>
      <c r="S231" s="5"/>
      <c r="T231" s="5"/>
      <c r="U231" s="5"/>
      <c r="V231" s="5"/>
      <c r="W231" s="5"/>
      <c r="X231" s="5"/>
      <c r="Y231" s="5"/>
      <c r="Z231" s="5"/>
    </row>
    <row r="232" spans="1:26" ht="30" customHeight="1">
      <c r="A232" s="171"/>
      <c r="B232" s="5"/>
      <c r="C232" s="5"/>
      <c r="D232" s="5"/>
      <c r="E232" s="5"/>
      <c r="F232" s="172"/>
      <c r="G232" s="5"/>
      <c r="H232" s="5"/>
      <c r="I232" s="5"/>
      <c r="J232" s="5"/>
      <c r="K232" s="5"/>
      <c r="L232" s="5"/>
      <c r="M232" s="5"/>
      <c r="N232" s="5"/>
      <c r="O232" s="5"/>
      <c r="P232" s="5"/>
      <c r="Q232" s="5"/>
      <c r="R232" s="5"/>
      <c r="S232" s="5"/>
      <c r="T232" s="5"/>
      <c r="U232" s="5"/>
      <c r="V232" s="5"/>
      <c r="W232" s="5"/>
      <c r="X232" s="5"/>
      <c r="Y232" s="5"/>
      <c r="Z232" s="5"/>
    </row>
    <row r="233" spans="1:26" ht="30" customHeight="1">
      <c r="A233" s="171"/>
      <c r="B233" s="5"/>
      <c r="C233" s="5"/>
      <c r="D233" s="5"/>
      <c r="E233" s="5"/>
      <c r="F233" s="172"/>
      <c r="G233" s="5"/>
      <c r="H233" s="5"/>
      <c r="I233" s="5"/>
      <c r="J233" s="5"/>
      <c r="K233" s="5"/>
      <c r="L233" s="5"/>
      <c r="M233" s="5"/>
      <c r="N233" s="5"/>
      <c r="O233" s="5"/>
      <c r="P233" s="5"/>
      <c r="Q233" s="5"/>
      <c r="R233" s="5"/>
      <c r="S233" s="5"/>
      <c r="T233" s="5"/>
      <c r="U233" s="5"/>
      <c r="V233" s="5"/>
      <c r="W233" s="5"/>
      <c r="X233" s="5"/>
      <c r="Y233" s="5"/>
      <c r="Z233" s="5"/>
    </row>
    <row r="234" spans="1:26" ht="30" customHeight="1">
      <c r="A234" s="171"/>
      <c r="B234" s="5"/>
      <c r="C234" s="5"/>
      <c r="D234" s="5"/>
      <c r="E234" s="5"/>
      <c r="F234" s="172"/>
      <c r="G234" s="5"/>
      <c r="H234" s="5"/>
      <c r="I234" s="5"/>
      <c r="J234" s="5"/>
      <c r="K234" s="5"/>
      <c r="L234" s="5"/>
      <c r="M234" s="5"/>
      <c r="N234" s="5"/>
      <c r="O234" s="5"/>
      <c r="P234" s="5"/>
      <c r="Q234" s="5"/>
      <c r="R234" s="5"/>
      <c r="S234" s="5"/>
      <c r="T234" s="5"/>
      <c r="U234" s="5"/>
      <c r="V234" s="5"/>
      <c r="W234" s="5"/>
      <c r="X234" s="5"/>
      <c r="Y234" s="5"/>
      <c r="Z234" s="5"/>
    </row>
    <row r="235" spans="1:26" ht="30" customHeight="1">
      <c r="A235" s="171"/>
      <c r="B235" s="5"/>
      <c r="C235" s="5"/>
      <c r="D235" s="5"/>
      <c r="E235" s="5"/>
      <c r="F235" s="172"/>
      <c r="G235" s="5"/>
      <c r="H235" s="5"/>
      <c r="I235" s="5"/>
      <c r="J235" s="5"/>
      <c r="K235" s="5"/>
      <c r="L235" s="5"/>
      <c r="M235" s="5"/>
      <c r="N235" s="5"/>
      <c r="O235" s="5"/>
      <c r="P235" s="5"/>
      <c r="Q235" s="5"/>
      <c r="R235" s="5"/>
      <c r="S235" s="5"/>
      <c r="T235" s="5"/>
      <c r="U235" s="5"/>
      <c r="V235" s="5"/>
      <c r="W235" s="5"/>
      <c r="X235" s="5"/>
      <c r="Y235" s="5"/>
      <c r="Z235" s="5"/>
    </row>
    <row r="236" spans="1:26" ht="30" customHeight="1">
      <c r="A236" s="171"/>
      <c r="B236" s="5"/>
      <c r="C236" s="5"/>
      <c r="D236" s="5"/>
      <c r="E236" s="5"/>
      <c r="F236" s="172"/>
      <c r="G236" s="5"/>
      <c r="H236" s="5"/>
      <c r="I236" s="5"/>
      <c r="J236" s="5"/>
      <c r="K236" s="5"/>
      <c r="L236" s="5"/>
      <c r="M236" s="5"/>
      <c r="N236" s="5"/>
      <c r="O236" s="5"/>
      <c r="P236" s="5"/>
      <c r="Q236" s="5"/>
      <c r="R236" s="5"/>
      <c r="S236" s="5"/>
      <c r="T236" s="5"/>
      <c r="U236" s="5"/>
      <c r="V236" s="5"/>
      <c r="W236" s="5"/>
      <c r="X236" s="5"/>
      <c r="Y236" s="5"/>
      <c r="Z236" s="5"/>
    </row>
    <row r="237" spans="1:26" ht="30" customHeight="1">
      <c r="A237" s="171"/>
      <c r="B237" s="5"/>
      <c r="C237" s="5"/>
      <c r="D237" s="5"/>
      <c r="E237" s="5"/>
      <c r="F237" s="172"/>
      <c r="G237" s="5"/>
      <c r="H237" s="5"/>
      <c r="I237" s="5"/>
      <c r="J237" s="5"/>
      <c r="K237" s="5"/>
      <c r="L237" s="5"/>
      <c r="M237" s="5"/>
      <c r="N237" s="5"/>
      <c r="O237" s="5"/>
      <c r="P237" s="5"/>
      <c r="Q237" s="5"/>
      <c r="R237" s="5"/>
      <c r="S237" s="5"/>
      <c r="T237" s="5"/>
      <c r="U237" s="5"/>
      <c r="V237" s="5"/>
      <c r="W237" s="5"/>
      <c r="X237" s="5"/>
      <c r="Y237" s="5"/>
      <c r="Z237" s="5"/>
    </row>
    <row r="238" spans="1:26" ht="30" customHeight="1">
      <c r="A238" s="171"/>
      <c r="B238" s="5"/>
      <c r="C238" s="5"/>
      <c r="D238" s="5"/>
      <c r="E238" s="5"/>
      <c r="F238" s="172"/>
      <c r="G238" s="5"/>
      <c r="H238" s="5"/>
      <c r="I238" s="5"/>
      <c r="J238" s="5"/>
      <c r="K238" s="5"/>
      <c r="L238" s="5"/>
      <c r="M238" s="5"/>
      <c r="N238" s="5"/>
      <c r="O238" s="5"/>
      <c r="P238" s="5"/>
      <c r="Q238" s="5"/>
      <c r="R238" s="5"/>
      <c r="S238" s="5"/>
      <c r="T238" s="5"/>
      <c r="U238" s="5"/>
      <c r="V238" s="5"/>
      <c r="W238" s="5"/>
      <c r="X238" s="5"/>
      <c r="Y238" s="5"/>
      <c r="Z238" s="5"/>
    </row>
    <row r="239" spans="1:26" ht="30" customHeight="1">
      <c r="A239" s="171"/>
      <c r="B239" s="5"/>
      <c r="C239" s="5"/>
      <c r="D239" s="5"/>
      <c r="E239" s="5"/>
      <c r="F239" s="172"/>
      <c r="G239" s="5"/>
      <c r="H239" s="5"/>
      <c r="I239" s="5"/>
      <c r="J239" s="5"/>
      <c r="K239" s="5"/>
      <c r="L239" s="5"/>
      <c r="M239" s="5"/>
      <c r="N239" s="5"/>
      <c r="O239" s="5"/>
      <c r="P239" s="5"/>
      <c r="Q239" s="5"/>
      <c r="R239" s="5"/>
      <c r="S239" s="5"/>
      <c r="T239" s="5"/>
      <c r="U239" s="5"/>
      <c r="V239" s="5"/>
      <c r="W239" s="5"/>
      <c r="X239" s="5"/>
      <c r="Y239" s="5"/>
      <c r="Z239" s="5"/>
    </row>
    <row r="240" spans="1:26" ht="30" customHeight="1">
      <c r="A240" s="171"/>
      <c r="B240" s="5"/>
      <c r="C240" s="5"/>
      <c r="D240" s="5"/>
      <c r="E240" s="5"/>
      <c r="F240" s="172"/>
      <c r="G240" s="5"/>
      <c r="H240" s="5"/>
      <c r="I240" s="5"/>
      <c r="J240" s="5"/>
      <c r="K240" s="5"/>
      <c r="L240" s="5"/>
      <c r="M240" s="5"/>
      <c r="N240" s="5"/>
      <c r="O240" s="5"/>
      <c r="P240" s="5"/>
      <c r="Q240" s="5"/>
      <c r="R240" s="5"/>
      <c r="S240" s="5"/>
      <c r="T240" s="5"/>
      <c r="U240" s="5"/>
      <c r="V240" s="5"/>
      <c r="W240" s="5"/>
      <c r="X240" s="5"/>
      <c r="Y240" s="5"/>
      <c r="Z240" s="5"/>
    </row>
    <row r="241" spans="1:26" ht="30" customHeight="1">
      <c r="A241" s="171"/>
      <c r="B241" s="5"/>
      <c r="C241" s="5"/>
      <c r="D241" s="5"/>
      <c r="E241" s="5"/>
      <c r="F241" s="172"/>
      <c r="G241" s="5"/>
      <c r="H241" s="5"/>
      <c r="I241" s="5"/>
      <c r="J241" s="5"/>
      <c r="K241" s="5"/>
      <c r="L241" s="5"/>
      <c r="M241" s="5"/>
      <c r="N241" s="5"/>
      <c r="O241" s="5"/>
      <c r="P241" s="5"/>
      <c r="Q241" s="5"/>
      <c r="R241" s="5"/>
      <c r="S241" s="5"/>
      <c r="T241" s="5"/>
      <c r="U241" s="5"/>
      <c r="V241" s="5"/>
      <c r="W241" s="5"/>
      <c r="X241" s="5"/>
      <c r="Y241" s="5"/>
      <c r="Z241" s="5"/>
    </row>
    <row r="242" spans="1:26" ht="30" customHeight="1">
      <c r="A242" s="171"/>
      <c r="B242" s="5"/>
      <c r="C242" s="5"/>
      <c r="D242" s="5"/>
      <c r="E242" s="5"/>
      <c r="F242" s="172"/>
      <c r="G242" s="5"/>
      <c r="H242" s="5"/>
      <c r="I242" s="5"/>
      <c r="J242" s="5"/>
      <c r="K242" s="5"/>
      <c r="L242" s="5"/>
      <c r="M242" s="5"/>
      <c r="N242" s="5"/>
      <c r="O242" s="5"/>
      <c r="P242" s="5"/>
      <c r="Q242" s="5"/>
      <c r="R242" s="5"/>
      <c r="S242" s="5"/>
      <c r="T242" s="5"/>
      <c r="U242" s="5"/>
      <c r="V242" s="5"/>
      <c r="W242" s="5"/>
      <c r="X242" s="5"/>
      <c r="Y242" s="5"/>
      <c r="Z242" s="5"/>
    </row>
    <row r="243" spans="1:26" ht="30" customHeight="1">
      <c r="A243" s="171"/>
      <c r="B243" s="5"/>
      <c r="C243" s="5"/>
      <c r="D243" s="5"/>
      <c r="E243" s="5"/>
      <c r="F243" s="172"/>
      <c r="G243" s="5"/>
      <c r="H243" s="5"/>
      <c r="I243" s="5"/>
      <c r="J243" s="5"/>
      <c r="K243" s="5"/>
      <c r="L243" s="5"/>
      <c r="M243" s="5"/>
      <c r="N243" s="5"/>
      <c r="O243" s="5"/>
      <c r="P243" s="5"/>
      <c r="Q243" s="5"/>
      <c r="R243" s="5"/>
      <c r="S243" s="5"/>
      <c r="T243" s="5"/>
      <c r="U243" s="5"/>
      <c r="V243" s="5"/>
      <c r="W243" s="5"/>
      <c r="X243" s="5"/>
      <c r="Y243" s="5"/>
      <c r="Z243" s="5"/>
    </row>
    <row r="244" spans="1:26" ht="30" customHeight="1">
      <c r="A244" s="171"/>
      <c r="B244" s="5"/>
      <c r="C244" s="5"/>
      <c r="D244" s="5"/>
      <c r="E244" s="5"/>
      <c r="F244" s="172"/>
      <c r="G244" s="5"/>
      <c r="H244" s="5"/>
      <c r="I244" s="5"/>
      <c r="J244" s="5"/>
      <c r="K244" s="5"/>
      <c r="L244" s="5"/>
      <c r="M244" s="5"/>
      <c r="N244" s="5"/>
      <c r="O244" s="5"/>
      <c r="P244" s="5"/>
      <c r="Q244" s="5"/>
      <c r="R244" s="5"/>
      <c r="S244" s="5"/>
      <c r="T244" s="5"/>
      <c r="U244" s="5"/>
      <c r="V244" s="5"/>
      <c r="W244" s="5"/>
      <c r="X244" s="5"/>
      <c r="Y244" s="5"/>
      <c r="Z244" s="5"/>
    </row>
    <row r="245" spans="1:26" ht="30" customHeight="1">
      <c r="A245" s="171"/>
      <c r="B245" s="5"/>
      <c r="C245" s="5"/>
      <c r="D245" s="5"/>
      <c r="E245" s="5"/>
      <c r="F245" s="172"/>
      <c r="G245" s="5"/>
      <c r="H245" s="5"/>
      <c r="I245" s="5"/>
      <c r="J245" s="5"/>
      <c r="K245" s="5"/>
      <c r="L245" s="5"/>
      <c r="M245" s="5"/>
      <c r="N245" s="5"/>
      <c r="O245" s="5"/>
      <c r="P245" s="5"/>
      <c r="Q245" s="5"/>
      <c r="R245" s="5"/>
      <c r="S245" s="5"/>
      <c r="T245" s="5"/>
      <c r="U245" s="5"/>
      <c r="V245" s="5"/>
      <c r="W245" s="5"/>
      <c r="X245" s="5"/>
      <c r="Y245" s="5"/>
      <c r="Z245" s="5"/>
    </row>
    <row r="246" spans="1:26" ht="30" customHeight="1">
      <c r="A246" s="171"/>
      <c r="B246" s="5"/>
      <c r="C246" s="5"/>
      <c r="D246" s="5"/>
      <c r="E246" s="5"/>
      <c r="F246" s="172"/>
      <c r="G246" s="5"/>
      <c r="H246" s="5"/>
      <c r="I246" s="5"/>
      <c r="J246" s="5"/>
      <c r="K246" s="5"/>
      <c r="L246" s="5"/>
      <c r="M246" s="5"/>
      <c r="N246" s="5"/>
      <c r="O246" s="5"/>
      <c r="P246" s="5"/>
      <c r="Q246" s="5"/>
      <c r="R246" s="5"/>
      <c r="S246" s="5"/>
      <c r="T246" s="5"/>
      <c r="U246" s="5"/>
      <c r="V246" s="5"/>
      <c r="W246" s="5"/>
      <c r="X246" s="5"/>
      <c r="Y246" s="5"/>
      <c r="Z246" s="5"/>
    </row>
    <row r="247" spans="1:26" ht="30" customHeight="1">
      <c r="A247" s="171"/>
      <c r="B247" s="5"/>
      <c r="C247" s="5"/>
      <c r="D247" s="5"/>
      <c r="E247" s="5"/>
      <c r="F247" s="172"/>
      <c r="G247" s="5"/>
      <c r="H247" s="5"/>
      <c r="I247" s="5"/>
      <c r="J247" s="5"/>
      <c r="K247" s="5"/>
      <c r="L247" s="5"/>
      <c r="M247" s="5"/>
      <c r="N247" s="5"/>
      <c r="O247" s="5"/>
      <c r="P247" s="5"/>
      <c r="Q247" s="5"/>
      <c r="R247" s="5"/>
      <c r="S247" s="5"/>
      <c r="T247" s="5"/>
      <c r="U247" s="5"/>
      <c r="V247" s="5"/>
      <c r="W247" s="5"/>
      <c r="X247" s="5"/>
      <c r="Y247" s="5"/>
      <c r="Z247" s="5"/>
    </row>
    <row r="248" spans="1:26" ht="30" customHeight="1">
      <c r="A248" s="171"/>
      <c r="B248" s="5"/>
      <c r="C248" s="5"/>
      <c r="D248" s="5"/>
      <c r="E248" s="5"/>
      <c r="F248" s="172"/>
      <c r="G248" s="5"/>
      <c r="H248" s="5"/>
      <c r="I248" s="5"/>
      <c r="J248" s="5"/>
      <c r="K248" s="5"/>
      <c r="L248" s="5"/>
      <c r="M248" s="5"/>
      <c r="N248" s="5"/>
      <c r="O248" s="5"/>
      <c r="P248" s="5"/>
      <c r="Q248" s="5"/>
      <c r="R248" s="5"/>
      <c r="S248" s="5"/>
      <c r="T248" s="5"/>
      <c r="U248" s="5"/>
      <c r="V248" s="5"/>
      <c r="W248" s="5"/>
      <c r="X248" s="5"/>
      <c r="Y248" s="5"/>
      <c r="Z248" s="5"/>
    </row>
    <row r="249" spans="1:26" ht="30" customHeight="1">
      <c r="A249" s="171"/>
      <c r="B249" s="5"/>
      <c r="C249" s="5"/>
      <c r="D249" s="5"/>
      <c r="E249" s="5"/>
      <c r="F249" s="172"/>
      <c r="G249" s="5"/>
      <c r="H249" s="5"/>
      <c r="I249" s="5"/>
      <c r="J249" s="5"/>
      <c r="K249" s="5"/>
      <c r="L249" s="5"/>
      <c r="M249" s="5"/>
      <c r="N249" s="5"/>
      <c r="O249" s="5"/>
      <c r="P249" s="5"/>
      <c r="Q249" s="5"/>
      <c r="R249" s="5"/>
      <c r="S249" s="5"/>
      <c r="T249" s="5"/>
      <c r="U249" s="5"/>
      <c r="V249" s="5"/>
      <c r="W249" s="5"/>
      <c r="X249" s="5"/>
      <c r="Y249" s="5"/>
      <c r="Z249" s="5"/>
    </row>
    <row r="250" spans="1:26" ht="30" customHeight="1">
      <c r="A250" s="171"/>
      <c r="B250" s="5"/>
      <c r="C250" s="5"/>
      <c r="D250" s="5"/>
      <c r="E250" s="5"/>
      <c r="F250" s="172"/>
      <c r="G250" s="5"/>
      <c r="H250" s="5"/>
      <c r="I250" s="5"/>
      <c r="J250" s="5"/>
      <c r="K250" s="5"/>
      <c r="L250" s="5"/>
      <c r="M250" s="5"/>
      <c r="N250" s="5"/>
      <c r="O250" s="5"/>
      <c r="P250" s="5"/>
      <c r="Q250" s="5"/>
      <c r="R250" s="5"/>
      <c r="S250" s="5"/>
      <c r="T250" s="5"/>
      <c r="U250" s="5"/>
      <c r="V250" s="5"/>
      <c r="W250" s="5"/>
      <c r="X250" s="5"/>
      <c r="Y250" s="5"/>
      <c r="Z250" s="5"/>
    </row>
    <row r="251" spans="1:26" ht="30" customHeight="1">
      <c r="A251" s="171"/>
      <c r="B251" s="5"/>
      <c r="C251" s="5"/>
      <c r="D251" s="5"/>
      <c r="E251" s="5"/>
      <c r="F251" s="172"/>
      <c r="G251" s="5"/>
      <c r="H251" s="5"/>
      <c r="I251" s="5"/>
      <c r="J251" s="5"/>
      <c r="K251" s="5"/>
      <c r="L251" s="5"/>
      <c r="M251" s="5"/>
      <c r="N251" s="5"/>
      <c r="O251" s="5"/>
      <c r="P251" s="5"/>
      <c r="Q251" s="5"/>
      <c r="R251" s="5"/>
      <c r="S251" s="5"/>
      <c r="T251" s="5"/>
      <c r="U251" s="5"/>
      <c r="V251" s="5"/>
      <c r="W251" s="5"/>
      <c r="X251" s="5"/>
      <c r="Y251" s="5"/>
      <c r="Z251" s="5"/>
    </row>
    <row r="252" spans="1:26" ht="30" customHeight="1">
      <c r="A252" s="171"/>
      <c r="B252" s="5"/>
      <c r="C252" s="5"/>
      <c r="D252" s="5"/>
      <c r="E252" s="5"/>
      <c r="F252" s="172"/>
      <c r="G252" s="5"/>
      <c r="H252" s="5"/>
      <c r="I252" s="5"/>
      <c r="J252" s="5"/>
      <c r="K252" s="5"/>
      <c r="L252" s="5"/>
      <c r="M252" s="5"/>
      <c r="N252" s="5"/>
      <c r="O252" s="5"/>
      <c r="P252" s="5"/>
      <c r="Q252" s="5"/>
      <c r="R252" s="5"/>
      <c r="S252" s="5"/>
      <c r="T252" s="5"/>
      <c r="U252" s="5"/>
      <c r="V252" s="5"/>
      <c r="W252" s="5"/>
      <c r="X252" s="5"/>
      <c r="Y252" s="5"/>
      <c r="Z252" s="5"/>
    </row>
    <row r="253" spans="1:26" ht="30" customHeight="1">
      <c r="A253" s="171"/>
      <c r="B253" s="5"/>
      <c r="C253" s="5"/>
      <c r="D253" s="5"/>
      <c r="E253" s="5"/>
      <c r="F253" s="172"/>
      <c r="G253" s="5"/>
      <c r="H253" s="5"/>
      <c r="I253" s="5"/>
      <c r="J253" s="5"/>
      <c r="K253" s="5"/>
      <c r="L253" s="5"/>
      <c r="M253" s="5"/>
      <c r="N253" s="5"/>
      <c r="O253" s="5"/>
      <c r="P253" s="5"/>
      <c r="Q253" s="5"/>
      <c r="R253" s="5"/>
      <c r="S253" s="5"/>
      <c r="T253" s="5"/>
      <c r="U253" s="5"/>
      <c r="V253" s="5"/>
      <c r="W253" s="5"/>
      <c r="X253" s="5"/>
      <c r="Y253" s="5"/>
      <c r="Z253" s="5"/>
    </row>
    <row r="254" spans="1:26" ht="30" customHeight="1">
      <c r="A254" s="171"/>
      <c r="B254" s="5"/>
      <c r="C254" s="5"/>
      <c r="D254" s="5"/>
      <c r="E254" s="5"/>
      <c r="F254" s="172"/>
      <c r="G254" s="5"/>
      <c r="H254" s="5"/>
      <c r="I254" s="5"/>
      <c r="J254" s="5"/>
      <c r="K254" s="5"/>
      <c r="L254" s="5"/>
      <c r="M254" s="5"/>
      <c r="N254" s="5"/>
      <c r="O254" s="5"/>
      <c r="P254" s="5"/>
      <c r="Q254" s="5"/>
      <c r="R254" s="5"/>
      <c r="S254" s="5"/>
      <c r="T254" s="5"/>
      <c r="U254" s="5"/>
      <c r="V254" s="5"/>
      <c r="W254" s="5"/>
      <c r="X254" s="5"/>
      <c r="Y254" s="5"/>
      <c r="Z254" s="5"/>
    </row>
    <row r="255" spans="1:26" ht="30" customHeight="1">
      <c r="A255" s="171"/>
      <c r="B255" s="5"/>
      <c r="C255" s="5"/>
      <c r="D255" s="5"/>
      <c r="E255" s="5"/>
      <c r="F255" s="172"/>
      <c r="G255" s="5"/>
      <c r="H255" s="5"/>
      <c r="I255" s="5"/>
      <c r="J255" s="5"/>
      <c r="K255" s="5"/>
      <c r="L255" s="5"/>
      <c r="M255" s="5"/>
      <c r="N255" s="5"/>
      <c r="O255" s="5"/>
      <c r="P255" s="5"/>
      <c r="Q255" s="5"/>
      <c r="R255" s="5"/>
      <c r="S255" s="5"/>
      <c r="T255" s="5"/>
      <c r="U255" s="5"/>
      <c r="V255" s="5"/>
      <c r="W255" s="5"/>
      <c r="X255" s="5"/>
      <c r="Y255" s="5"/>
      <c r="Z255" s="5"/>
    </row>
    <row r="256" spans="1:26" ht="30" customHeight="1">
      <c r="A256" s="171"/>
      <c r="B256" s="5"/>
      <c r="C256" s="5"/>
      <c r="D256" s="5"/>
      <c r="E256" s="5"/>
      <c r="F256" s="172"/>
      <c r="G256" s="5"/>
      <c r="H256" s="5"/>
      <c r="I256" s="5"/>
      <c r="J256" s="5"/>
      <c r="K256" s="5"/>
      <c r="L256" s="5"/>
      <c r="M256" s="5"/>
      <c r="N256" s="5"/>
      <c r="O256" s="5"/>
      <c r="P256" s="5"/>
      <c r="Q256" s="5"/>
      <c r="R256" s="5"/>
      <c r="S256" s="5"/>
      <c r="T256" s="5"/>
      <c r="U256" s="5"/>
      <c r="V256" s="5"/>
      <c r="W256" s="5"/>
      <c r="X256" s="5"/>
      <c r="Y256" s="5"/>
      <c r="Z256" s="5"/>
    </row>
    <row r="257" spans="1:26" ht="30" customHeight="1">
      <c r="A257" s="171"/>
      <c r="B257" s="5"/>
      <c r="C257" s="5"/>
      <c r="D257" s="5"/>
      <c r="E257" s="5"/>
      <c r="F257" s="172"/>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B12 G14:G15 B26">
      <formula1>#REF!</formula1>
    </dataValidation>
  </dataValidations>
  <pageMargins left="0.70866141732283472" right="0.70866141732283472" top="0.74803149606299213" bottom="0.74803149606299213" header="0" footer="0"/>
  <pageSetup paperSize="9" orientation="portrait"/>
  <rowBreaks count="1" manualBreakCount="1">
    <brk id="41"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1000"/>
  <sheetViews>
    <sheetView topLeftCell="A25" workbookViewId="0">
      <selection activeCell="I41" sqref="I41"/>
    </sheetView>
  </sheetViews>
  <sheetFormatPr baseColWidth="10" defaultColWidth="12.625" defaultRowHeight="15" customHeight="1"/>
  <cols>
    <col min="1" max="1" width="19.5" customWidth="1"/>
    <col min="2" max="2" width="18.125" customWidth="1"/>
    <col min="3" max="3" width="19.625" customWidth="1"/>
    <col min="4" max="7" width="18.125" customWidth="1"/>
    <col min="8" max="8" width="19.125" customWidth="1"/>
    <col min="9" max="10" width="10" customWidth="1"/>
    <col min="11" max="25" width="9.375" customWidth="1"/>
  </cols>
  <sheetData>
    <row r="1" spans="1:25" ht="18"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row>
    <row r="2" spans="1:25" ht="18"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row>
    <row r="3" spans="1:25" ht="18"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row>
    <row r="4" spans="1:25" ht="18"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row>
    <row r="5" spans="1:25" ht="18"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row>
    <row r="6" spans="1:25" ht="18"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row>
    <row r="7" spans="1:25"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row>
    <row r="8" spans="1:25" ht="44.25" customHeight="1">
      <c r="A8" s="31" t="s">
        <v>70</v>
      </c>
      <c r="B8" s="32">
        <v>2</v>
      </c>
      <c r="C8" s="368" t="s">
        <v>215</v>
      </c>
      <c r="D8" s="348"/>
      <c r="E8" s="381" t="s">
        <v>216</v>
      </c>
      <c r="F8" s="347"/>
      <c r="G8" s="347"/>
      <c r="H8" s="348"/>
      <c r="I8" s="30"/>
      <c r="J8" s="30"/>
      <c r="K8" s="30"/>
      <c r="L8" s="30"/>
      <c r="M8" s="30"/>
      <c r="N8" s="30"/>
      <c r="O8" s="30"/>
      <c r="P8" s="30"/>
      <c r="Q8" s="30"/>
      <c r="R8" s="30"/>
      <c r="S8" s="30"/>
      <c r="T8" s="30"/>
      <c r="U8" s="30"/>
      <c r="V8" s="30"/>
      <c r="W8" s="30"/>
      <c r="X8" s="30"/>
      <c r="Y8" s="30"/>
    </row>
    <row r="9" spans="1:25"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row>
    <row r="10" spans="1:25"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row>
    <row r="11" spans="1:25" ht="30" customHeight="1">
      <c r="A11" s="31" t="s">
        <v>81</v>
      </c>
      <c r="B11" s="407" t="s">
        <v>82</v>
      </c>
      <c r="C11" s="347"/>
      <c r="D11" s="347"/>
      <c r="E11" s="348"/>
      <c r="F11" s="33" t="s">
        <v>83</v>
      </c>
      <c r="G11" s="378" t="s">
        <v>84</v>
      </c>
      <c r="H11" s="348"/>
      <c r="I11" s="30"/>
      <c r="J11" s="30"/>
      <c r="K11" s="30"/>
      <c r="L11" s="30"/>
      <c r="M11" s="30"/>
      <c r="N11" s="30"/>
      <c r="O11" s="30"/>
      <c r="P11" s="30"/>
      <c r="Q11" s="30"/>
      <c r="R11" s="30"/>
      <c r="S11" s="30"/>
      <c r="T11" s="30"/>
      <c r="U11" s="30"/>
      <c r="V11" s="30"/>
      <c r="W11" s="30"/>
      <c r="X11" s="30"/>
      <c r="Y11" s="30"/>
    </row>
    <row r="12" spans="1:25" ht="30" customHeight="1">
      <c r="A12" s="31" t="s">
        <v>85</v>
      </c>
      <c r="B12" s="381" t="s">
        <v>86</v>
      </c>
      <c r="C12" s="347"/>
      <c r="D12" s="347"/>
      <c r="E12" s="347"/>
      <c r="F12" s="347"/>
      <c r="G12" s="347"/>
      <c r="H12" s="348"/>
      <c r="I12" s="30"/>
      <c r="J12" s="30"/>
      <c r="K12" s="30"/>
      <c r="L12" s="30"/>
      <c r="M12" s="30"/>
      <c r="N12" s="30"/>
      <c r="O12" s="30"/>
      <c r="P12" s="30"/>
      <c r="Q12" s="30"/>
      <c r="R12" s="30"/>
      <c r="S12" s="30"/>
      <c r="T12" s="30"/>
      <c r="U12" s="30"/>
      <c r="V12" s="30"/>
      <c r="W12" s="30"/>
      <c r="X12" s="30"/>
      <c r="Y12" s="30"/>
    </row>
    <row r="13" spans="1:25"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row>
    <row r="14" spans="1:25" ht="30" customHeight="1">
      <c r="A14" s="31" t="s">
        <v>88</v>
      </c>
      <c r="B14" s="381" t="s">
        <v>217</v>
      </c>
      <c r="C14" s="347"/>
      <c r="D14" s="347"/>
      <c r="E14" s="348"/>
      <c r="F14" s="33" t="s">
        <v>90</v>
      </c>
      <c r="G14" s="365" t="s">
        <v>218</v>
      </c>
      <c r="H14" s="348"/>
      <c r="I14" s="30"/>
      <c r="J14" s="30"/>
      <c r="K14" s="30"/>
      <c r="L14" s="30"/>
      <c r="M14" s="30"/>
      <c r="N14" s="30"/>
      <c r="O14" s="30"/>
      <c r="P14" s="30"/>
      <c r="Q14" s="30"/>
      <c r="R14" s="30"/>
      <c r="S14" s="30"/>
      <c r="T14" s="30"/>
      <c r="U14" s="30"/>
      <c r="V14" s="30"/>
      <c r="W14" s="30"/>
      <c r="X14" s="30"/>
      <c r="Y14" s="30"/>
    </row>
    <row r="15" spans="1:25"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row>
    <row r="16" spans="1:25" ht="30" customHeight="1">
      <c r="A16" s="31" t="s">
        <v>95</v>
      </c>
      <c r="B16" s="381" t="s">
        <v>220</v>
      </c>
      <c r="C16" s="347"/>
      <c r="D16" s="347"/>
      <c r="E16" s="347"/>
      <c r="F16" s="347"/>
      <c r="G16" s="347"/>
      <c r="H16" s="348"/>
      <c r="I16" s="30"/>
      <c r="J16" s="30"/>
      <c r="K16" s="30"/>
      <c r="L16" s="30"/>
      <c r="M16" s="30"/>
      <c r="N16" s="30"/>
      <c r="O16" s="30"/>
      <c r="P16" s="30"/>
      <c r="Q16" s="30"/>
      <c r="R16" s="30"/>
      <c r="S16" s="30"/>
      <c r="T16" s="30"/>
      <c r="U16" s="30"/>
      <c r="V16" s="30"/>
      <c r="W16" s="30"/>
      <c r="X16" s="30"/>
      <c r="Y16" s="30"/>
    </row>
    <row r="17" spans="1:25" ht="30" customHeight="1">
      <c r="A17" s="31" t="s">
        <v>97</v>
      </c>
      <c r="B17" s="381" t="s">
        <v>221</v>
      </c>
      <c r="C17" s="347"/>
      <c r="D17" s="347"/>
      <c r="E17" s="347"/>
      <c r="F17" s="347"/>
      <c r="G17" s="347"/>
      <c r="H17" s="348"/>
      <c r="I17" s="30"/>
      <c r="J17" s="30"/>
      <c r="K17" s="30"/>
      <c r="L17" s="30"/>
      <c r="M17" s="30"/>
      <c r="N17" s="30"/>
      <c r="O17" s="30"/>
      <c r="P17" s="30"/>
      <c r="Q17" s="30"/>
      <c r="R17" s="30"/>
      <c r="S17" s="30"/>
      <c r="T17" s="30"/>
      <c r="U17" s="30"/>
      <c r="V17" s="30"/>
      <c r="W17" s="30"/>
      <c r="X17" s="30"/>
      <c r="Y17" s="30"/>
    </row>
    <row r="18" spans="1:25" ht="30" customHeight="1">
      <c r="A18" s="31" t="s">
        <v>99</v>
      </c>
      <c r="B18" s="377" t="s">
        <v>222</v>
      </c>
      <c r="C18" s="347"/>
      <c r="D18" s="347"/>
      <c r="E18" s="347"/>
      <c r="F18" s="347"/>
      <c r="G18" s="347"/>
      <c r="H18" s="348"/>
      <c r="I18" s="30"/>
      <c r="J18" s="30"/>
      <c r="K18" s="30"/>
      <c r="L18" s="30"/>
      <c r="M18" s="30"/>
      <c r="N18" s="30"/>
      <c r="O18" s="30"/>
      <c r="P18" s="30"/>
      <c r="Q18" s="30"/>
      <c r="R18" s="30"/>
      <c r="S18" s="30"/>
      <c r="T18" s="30"/>
      <c r="U18" s="30"/>
      <c r="V18" s="30"/>
      <c r="W18" s="30"/>
      <c r="X18" s="30"/>
      <c r="Y18" s="30"/>
    </row>
    <row r="19" spans="1:25" ht="30" customHeight="1">
      <c r="A19" s="31" t="s">
        <v>101</v>
      </c>
      <c r="B19" s="387" t="s">
        <v>223</v>
      </c>
      <c r="C19" s="347"/>
      <c r="D19" s="347"/>
      <c r="E19" s="347"/>
      <c r="F19" s="347"/>
      <c r="G19" s="347"/>
      <c r="H19" s="348"/>
      <c r="I19" s="30"/>
      <c r="J19" s="30"/>
      <c r="K19" s="30"/>
      <c r="L19" s="30"/>
      <c r="M19" s="30"/>
      <c r="N19" s="30"/>
      <c r="O19" s="30"/>
      <c r="P19" s="30"/>
      <c r="Q19" s="30"/>
      <c r="R19" s="30"/>
      <c r="S19" s="30"/>
      <c r="T19" s="30"/>
      <c r="U19" s="30"/>
      <c r="V19" s="30"/>
      <c r="W19" s="30"/>
      <c r="X19" s="30"/>
      <c r="Y19" s="30"/>
    </row>
    <row r="20" spans="1:25"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row>
    <row r="21" spans="1:25" ht="30" customHeight="1">
      <c r="A21" s="325"/>
      <c r="B21" s="381" t="s">
        <v>224</v>
      </c>
      <c r="C21" s="347"/>
      <c r="D21" s="348"/>
      <c r="E21" s="381" t="s">
        <v>225</v>
      </c>
      <c r="F21" s="347"/>
      <c r="G21" s="347"/>
      <c r="H21" s="348"/>
      <c r="I21" s="30"/>
      <c r="J21" s="30"/>
      <c r="K21" s="30"/>
      <c r="L21" s="30"/>
      <c r="M21" s="30"/>
      <c r="N21" s="30"/>
      <c r="O21" s="30"/>
      <c r="P21" s="30"/>
      <c r="Q21" s="30"/>
      <c r="R21" s="30"/>
      <c r="S21" s="30"/>
      <c r="T21" s="30"/>
      <c r="U21" s="30"/>
      <c r="V21" s="30"/>
      <c r="W21" s="30"/>
      <c r="X21" s="30"/>
      <c r="Y21" s="30"/>
    </row>
    <row r="22" spans="1:25" ht="30" customHeight="1">
      <c r="A22" s="31" t="s">
        <v>108</v>
      </c>
      <c r="B22" s="365" t="s">
        <v>226</v>
      </c>
      <c r="C22" s="347"/>
      <c r="D22" s="348"/>
      <c r="E22" s="365" t="s">
        <v>226</v>
      </c>
      <c r="F22" s="347"/>
      <c r="G22" s="347"/>
      <c r="H22" s="348"/>
      <c r="I22" s="30"/>
      <c r="J22" s="30"/>
      <c r="K22" s="30"/>
      <c r="L22" s="30"/>
      <c r="M22" s="30"/>
      <c r="N22" s="30"/>
      <c r="O22" s="30"/>
      <c r="P22" s="30"/>
      <c r="Q22" s="30"/>
      <c r="R22" s="30"/>
      <c r="S22" s="30"/>
      <c r="T22" s="30"/>
      <c r="U22" s="30"/>
      <c r="V22" s="30"/>
      <c r="W22" s="30"/>
      <c r="X22" s="30"/>
      <c r="Y22" s="30"/>
    </row>
    <row r="23" spans="1:25" ht="30" customHeight="1">
      <c r="A23" s="31" t="s">
        <v>109</v>
      </c>
      <c r="B23" s="365" t="s">
        <v>227</v>
      </c>
      <c r="C23" s="347"/>
      <c r="D23" s="348"/>
      <c r="E23" s="365" t="s">
        <v>228</v>
      </c>
      <c r="F23" s="347"/>
      <c r="G23" s="347"/>
      <c r="H23" s="348"/>
      <c r="I23" s="30"/>
      <c r="J23" s="30"/>
      <c r="K23" s="30"/>
      <c r="L23" s="30"/>
      <c r="M23" s="30"/>
      <c r="N23" s="30"/>
      <c r="O23" s="30"/>
      <c r="P23" s="30"/>
      <c r="Q23" s="30"/>
      <c r="R23" s="30"/>
      <c r="S23" s="30"/>
      <c r="T23" s="30"/>
      <c r="U23" s="30"/>
      <c r="V23" s="30"/>
      <c r="W23" s="30"/>
      <c r="X23" s="30"/>
      <c r="Y23" s="30"/>
    </row>
    <row r="24" spans="1:25" ht="30" customHeight="1">
      <c r="A24" s="31" t="s">
        <v>112</v>
      </c>
      <c r="B24" s="364">
        <v>43832</v>
      </c>
      <c r="C24" s="347"/>
      <c r="D24" s="348"/>
      <c r="E24" s="33" t="s">
        <v>113</v>
      </c>
      <c r="F24" s="394" t="s">
        <v>61</v>
      </c>
      <c r="G24" s="347"/>
      <c r="H24" s="348"/>
      <c r="I24" s="30"/>
      <c r="J24" s="30"/>
      <c r="K24" s="30"/>
      <c r="L24" s="30"/>
      <c r="M24" s="30"/>
      <c r="N24" s="30"/>
      <c r="O24" s="30"/>
      <c r="P24" s="30"/>
      <c r="Q24" s="30"/>
      <c r="R24" s="30"/>
      <c r="S24" s="30"/>
      <c r="T24" s="30"/>
      <c r="U24" s="30"/>
      <c r="V24" s="30"/>
      <c r="W24" s="30"/>
      <c r="X24" s="30"/>
      <c r="Y24" s="30"/>
    </row>
    <row r="25" spans="1:25" ht="30" customHeight="1">
      <c r="A25" s="31" t="s">
        <v>114</v>
      </c>
      <c r="B25" s="364">
        <v>44196</v>
      </c>
      <c r="C25" s="347"/>
      <c r="D25" s="348"/>
      <c r="E25" s="33" t="s">
        <v>115</v>
      </c>
      <c r="F25" s="406">
        <v>0.7</v>
      </c>
      <c r="G25" s="347"/>
      <c r="H25" s="348"/>
      <c r="I25" s="30"/>
      <c r="J25" s="30"/>
      <c r="K25" s="30"/>
      <c r="L25" s="30"/>
      <c r="M25" s="30"/>
      <c r="N25" s="30"/>
      <c r="O25" s="30"/>
      <c r="P25" s="30"/>
      <c r="Q25" s="30"/>
      <c r="R25" s="30"/>
      <c r="S25" s="30"/>
      <c r="T25" s="30"/>
      <c r="U25" s="30"/>
      <c r="V25" s="30"/>
      <c r="W25" s="30"/>
      <c r="X25" s="30"/>
      <c r="Y25" s="30"/>
    </row>
    <row r="26" spans="1:25" ht="38.25" customHeight="1">
      <c r="A26" s="31" t="s">
        <v>116</v>
      </c>
      <c r="B26" s="365" t="s">
        <v>117</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row>
    <row r="27" spans="1:25"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row>
    <row r="28" spans="1:25"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row>
    <row r="29" spans="1:25" ht="19.5" customHeight="1">
      <c r="A29" s="37" t="s">
        <v>128</v>
      </c>
      <c r="B29" s="38">
        <v>0.17499999999999999</v>
      </c>
      <c r="C29" s="39">
        <f>B29</f>
        <v>0.17499999999999999</v>
      </c>
      <c r="D29" s="38">
        <v>0.1</v>
      </c>
      <c r="E29" s="39">
        <f>D29</f>
        <v>0.1</v>
      </c>
      <c r="F29" s="41">
        <f>IFERROR(+B29/#REF!,)</f>
        <v>0</v>
      </c>
      <c r="G29" s="41">
        <f t="shared" ref="G29:G39" si="0">IFERROR(+C29/$E$40,)</f>
        <v>0.24999999999999997</v>
      </c>
      <c r="H29" s="42">
        <f t="shared" ref="H29:H40" si="1">+IFERROR(C29/$F$25,0)</f>
        <v>0.25</v>
      </c>
      <c r="I29" s="30"/>
      <c r="K29" s="30"/>
      <c r="L29" s="30"/>
      <c r="M29" s="30"/>
      <c r="N29" s="30"/>
      <c r="O29" s="30"/>
      <c r="P29" s="30"/>
      <c r="Q29" s="30"/>
      <c r="R29" s="30"/>
      <c r="S29" s="30"/>
      <c r="T29" s="30"/>
      <c r="U29" s="30"/>
      <c r="V29" s="30"/>
      <c r="W29" s="30"/>
      <c r="X29" s="30"/>
      <c r="Y29" s="30"/>
    </row>
    <row r="30" spans="1:25" ht="19.5" customHeight="1">
      <c r="A30" s="37" t="s">
        <v>129</v>
      </c>
      <c r="B30" s="38">
        <v>0</v>
      </c>
      <c r="C30" s="39">
        <f>+B30+C29</f>
        <v>0.17499999999999999</v>
      </c>
      <c r="D30" s="38">
        <v>0</v>
      </c>
      <c r="E30" s="39">
        <f>+D30+E29</f>
        <v>0.1</v>
      </c>
      <c r="F30" s="41">
        <f>IFERROR(+B30/#REF!,)</f>
        <v>0</v>
      </c>
      <c r="G30" s="41">
        <f t="shared" si="0"/>
        <v>0.24999999999999997</v>
      </c>
      <c r="H30" s="42">
        <f t="shared" si="1"/>
        <v>0.25</v>
      </c>
      <c r="I30" s="30"/>
      <c r="K30" s="30"/>
      <c r="L30" s="30"/>
      <c r="M30" s="30"/>
      <c r="N30" s="30"/>
      <c r="O30" s="30"/>
      <c r="P30" s="30"/>
      <c r="Q30" s="30"/>
      <c r="R30" s="30"/>
      <c r="S30" s="30"/>
      <c r="T30" s="30"/>
      <c r="U30" s="30"/>
      <c r="V30" s="30"/>
      <c r="W30" s="30"/>
      <c r="X30" s="30"/>
      <c r="Y30" s="30"/>
    </row>
    <row r="31" spans="1:25" ht="19.5" customHeight="1">
      <c r="A31" s="37" t="s">
        <v>130</v>
      </c>
      <c r="B31" s="38">
        <v>7.4999999999999997E-2</v>
      </c>
      <c r="C31" s="39">
        <f t="shared" ref="C31:C39" si="2">+B31+C30</f>
        <v>0.25</v>
      </c>
      <c r="D31" s="38">
        <v>0.15</v>
      </c>
      <c r="E31" s="39">
        <f t="shared" ref="E31:E40" si="3">+D31+E30</f>
        <v>0.25</v>
      </c>
      <c r="F31" s="41">
        <f>IFERROR(+B31/#REF!,)</f>
        <v>0</v>
      </c>
      <c r="G31" s="41">
        <f t="shared" si="0"/>
        <v>0.3571428571428571</v>
      </c>
      <c r="H31" s="42">
        <f t="shared" si="1"/>
        <v>0.35714285714285715</v>
      </c>
      <c r="I31" s="30"/>
      <c r="K31" s="30"/>
      <c r="L31" s="30"/>
      <c r="M31" s="30"/>
      <c r="N31" s="30"/>
      <c r="O31" s="30"/>
      <c r="P31" s="30"/>
      <c r="Q31" s="30"/>
      <c r="R31" s="30"/>
      <c r="S31" s="30"/>
      <c r="T31" s="30"/>
      <c r="U31" s="30"/>
      <c r="V31" s="30"/>
      <c r="W31" s="30"/>
      <c r="X31" s="30"/>
      <c r="Y31" s="30"/>
    </row>
    <row r="32" spans="1:25" ht="19.5" customHeight="1">
      <c r="A32" s="37" t="s">
        <v>131</v>
      </c>
      <c r="B32" s="38">
        <v>0</v>
      </c>
      <c r="C32" s="39">
        <f t="shared" si="2"/>
        <v>0.25</v>
      </c>
      <c r="D32" s="38">
        <v>0</v>
      </c>
      <c r="E32" s="39">
        <f t="shared" si="3"/>
        <v>0.25</v>
      </c>
      <c r="F32" s="41">
        <f>IFERROR(+B32/#REF!,)</f>
        <v>0</v>
      </c>
      <c r="G32" s="41">
        <f t="shared" si="0"/>
        <v>0.3571428571428571</v>
      </c>
      <c r="H32" s="42">
        <f t="shared" si="1"/>
        <v>0.35714285714285715</v>
      </c>
      <c r="I32" s="30"/>
      <c r="K32" s="30"/>
      <c r="L32" s="30"/>
      <c r="M32" s="30"/>
      <c r="N32" s="30"/>
      <c r="O32" s="30"/>
      <c r="P32" s="30"/>
      <c r="Q32" s="30"/>
      <c r="R32" s="30"/>
      <c r="S32" s="30"/>
      <c r="T32" s="30"/>
      <c r="U32" s="30"/>
      <c r="V32" s="30"/>
      <c r="W32" s="30"/>
      <c r="X32" s="30"/>
      <c r="Y32" s="30"/>
    </row>
    <row r="33" spans="1:25" ht="19.5" customHeight="1">
      <c r="A33" s="37" t="s">
        <v>132</v>
      </c>
      <c r="B33" s="38">
        <v>0</v>
      </c>
      <c r="C33" s="39">
        <f t="shared" si="2"/>
        <v>0.25</v>
      </c>
      <c r="D33" s="38">
        <v>0</v>
      </c>
      <c r="E33" s="39">
        <f t="shared" si="3"/>
        <v>0.25</v>
      </c>
      <c r="F33" s="41">
        <f>IFERROR(+B33/#REF!,)</f>
        <v>0</v>
      </c>
      <c r="G33" s="41">
        <f t="shared" si="0"/>
        <v>0.3571428571428571</v>
      </c>
      <c r="H33" s="42">
        <f t="shared" si="1"/>
        <v>0.35714285714285715</v>
      </c>
      <c r="I33" s="30"/>
      <c r="K33" s="30"/>
      <c r="L33" s="30"/>
      <c r="M33" s="30"/>
      <c r="N33" s="30"/>
      <c r="O33" s="30"/>
      <c r="P33" s="30"/>
      <c r="Q33" s="30"/>
      <c r="R33" s="30"/>
      <c r="S33" s="30"/>
      <c r="T33" s="30"/>
      <c r="U33" s="30"/>
      <c r="V33" s="30"/>
      <c r="W33" s="30"/>
      <c r="X33" s="30"/>
      <c r="Y33" s="30"/>
    </row>
    <row r="34" spans="1:25" ht="19.5" customHeight="1">
      <c r="A34" s="37" t="s">
        <v>133</v>
      </c>
      <c r="B34" s="38">
        <v>0.15</v>
      </c>
      <c r="C34" s="39">
        <f t="shared" si="2"/>
        <v>0.4</v>
      </c>
      <c r="D34" s="38">
        <v>0.15</v>
      </c>
      <c r="E34" s="39">
        <f t="shared" si="3"/>
        <v>0.4</v>
      </c>
      <c r="F34" s="41">
        <f>IFERROR(+B34/#REF!,)</f>
        <v>0</v>
      </c>
      <c r="G34" s="41">
        <f t="shared" si="0"/>
        <v>0.5714285714285714</v>
      </c>
      <c r="H34" s="42">
        <f t="shared" si="1"/>
        <v>0.57142857142857151</v>
      </c>
      <c r="I34" s="30"/>
      <c r="K34" s="30"/>
      <c r="L34" s="30"/>
      <c r="M34" s="30"/>
      <c r="N34" s="30"/>
      <c r="O34" s="30"/>
      <c r="P34" s="30"/>
      <c r="Q34" s="30"/>
      <c r="R34" s="30"/>
      <c r="S34" s="30"/>
      <c r="T34" s="30"/>
      <c r="U34" s="30"/>
      <c r="V34" s="30"/>
      <c r="W34" s="30"/>
      <c r="X34" s="30"/>
      <c r="Y34" s="30"/>
    </row>
    <row r="35" spans="1:25" ht="19.5" customHeight="1">
      <c r="A35" s="37" t="s">
        <v>134</v>
      </c>
      <c r="B35" s="38">
        <v>0</v>
      </c>
      <c r="C35" s="39">
        <f t="shared" si="2"/>
        <v>0.4</v>
      </c>
      <c r="D35" s="38">
        <v>0</v>
      </c>
      <c r="E35" s="39">
        <f t="shared" si="3"/>
        <v>0.4</v>
      </c>
      <c r="F35" s="41">
        <f>IFERROR(+B35/#REF!,)</f>
        <v>0</v>
      </c>
      <c r="G35" s="41">
        <f t="shared" si="0"/>
        <v>0.5714285714285714</v>
      </c>
      <c r="H35" s="42">
        <f t="shared" si="1"/>
        <v>0.57142857142857151</v>
      </c>
      <c r="I35" s="30"/>
      <c r="K35" s="30"/>
      <c r="L35" s="30"/>
      <c r="M35" s="30"/>
      <c r="N35" s="30"/>
      <c r="O35" s="30"/>
      <c r="P35" s="30"/>
      <c r="Q35" s="30"/>
      <c r="R35" s="30"/>
      <c r="S35" s="30"/>
      <c r="T35" s="30"/>
      <c r="U35" s="30"/>
      <c r="V35" s="30"/>
      <c r="W35" s="30"/>
      <c r="X35" s="30"/>
      <c r="Y35" s="30"/>
    </row>
    <row r="36" spans="1:25" ht="19.5" customHeight="1">
      <c r="A36" s="37" t="s">
        <v>135</v>
      </c>
      <c r="B36" s="38">
        <v>0</v>
      </c>
      <c r="C36" s="39">
        <f t="shared" si="2"/>
        <v>0.4</v>
      </c>
      <c r="D36" s="38">
        <v>0</v>
      </c>
      <c r="E36" s="39">
        <f t="shared" si="3"/>
        <v>0.4</v>
      </c>
      <c r="F36" s="41">
        <f>IFERROR(+B36/#REF!,)</f>
        <v>0</v>
      </c>
      <c r="G36" s="41">
        <f t="shared" si="0"/>
        <v>0.5714285714285714</v>
      </c>
      <c r="H36" s="42">
        <f t="shared" si="1"/>
        <v>0.57142857142857151</v>
      </c>
      <c r="I36" s="30"/>
      <c r="K36" s="30"/>
      <c r="L36" s="30"/>
      <c r="M36" s="30"/>
      <c r="N36" s="30"/>
      <c r="O36" s="30"/>
      <c r="P36" s="30"/>
      <c r="Q36" s="30"/>
      <c r="R36" s="30"/>
      <c r="S36" s="30"/>
      <c r="T36" s="30"/>
      <c r="U36" s="30"/>
      <c r="V36" s="30"/>
      <c r="W36" s="30"/>
      <c r="X36" s="30"/>
      <c r="Y36" s="30"/>
    </row>
    <row r="37" spans="1:25" ht="19.5" customHeight="1">
      <c r="A37" s="37" t="s">
        <v>136</v>
      </c>
      <c r="B37" s="38">
        <v>0.15</v>
      </c>
      <c r="C37" s="39">
        <f t="shared" si="2"/>
        <v>0.55000000000000004</v>
      </c>
      <c r="D37" s="38">
        <v>0.15</v>
      </c>
      <c r="E37" s="39">
        <f t="shared" si="3"/>
        <v>0.55000000000000004</v>
      </c>
      <c r="F37" s="41">
        <f>IFERROR(+B37/#REF!,)</f>
        <v>0</v>
      </c>
      <c r="G37" s="41">
        <f t="shared" si="0"/>
        <v>0.7857142857142857</v>
      </c>
      <c r="H37" s="42">
        <f t="shared" si="1"/>
        <v>0.78571428571428581</v>
      </c>
      <c r="I37" s="30"/>
      <c r="K37" s="30"/>
      <c r="L37" s="30"/>
      <c r="M37" s="30"/>
      <c r="N37" s="30"/>
      <c r="O37" s="30"/>
      <c r="P37" s="30"/>
      <c r="Q37" s="30"/>
      <c r="R37" s="30"/>
      <c r="S37" s="30"/>
      <c r="T37" s="30"/>
      <c r="U37" s="30"/>
      <c r="V37" s="30"/>
      <c r="W37" s="30"/>
      <c r="X37" s="30"/>
      <c r="Y37" s="30"/>
    </row>
    <row r="38" spans="1:25" ht="19.5" customHeight="1">
      <c r="A38" s="37" t="s">
        <v>137</v>
      </c>
      <c r="B38" s="38">
        <v>0</v>
      </c>
      <c r="C38" s="39">
        <f t="shared" si="2"/>
        <v>0.55000000000000004</v>
      </c>
      <c r="D38" s="38">
        <v>0</v>
      </c>
      <c r="E38" s="39">
        <f t="shared" si="3"/>
        <v>0.55000000000000004</v>
      </c>
      <c r="F38" s="41">
        <f>IFERROR(+B38/#REF!,)</f>
        <v>0</v>
      </c>
      <c r="G38" s="41">
        <f t="shared" si="0"/>
        <v>0.7857142857142857</v>
      </c>
      <c r="H38" s="42">
        <f t="shared" si="1"/>
        <v>0.78571428571428581</v>
      </c>
      <c r="I38" s="30"/>
      <c r="K38" s="30"/>
      <c r="L38" s="30"/>
      <c r="M38" s="30"/>
      <c r="N38" s="30"/>
      <c r="O38" s="30"/>
      <c r="P38" s="30"/>
      <c r="Q38" s="30"/>
      <c r="R38" s="30"/>
      <c r="S38" s="30"/>
      <c r="T38" s="30"/>
      <c r="U38" s="30"/>
      <c r="V38" s="30"/>
      <c r="W38" s="30"/>
      <c r="X38" s="30"/>
      <c r="Y38" s="30"/>
    </row>
    <row r="39" spans="1:25" ht="19.5" customHeight="1">
      <c r="A39" s="37" t="s">
        <v>138</v>
      </c>
      <c r="B39" s="38">
        <v>0</v>
      </c>
      <c r="C39" s="39">
        <f t="shared" si="2"/>
        <v>0.55000000000000004</v>
      </c>
      <c r="D39" s="38">
        <v>0</v>
      </c>
      <c r="E39" s="39">
        <f t="shared" si="3"/>
        <v>0.55000000000000004</v>
      </c>
      <c r="F39" s="41">
        <f>IFERROR(+B39/#REF!,)</f>
        <v>0</v>
      </c>
      <c r="G39" s="41">
        <f t="shared" si="0"/>
        <v>0.7857142857142857</v>
      </c>
      <c r="H39" s="42">
        <f t="shared" si="1"/>
        <v>0.78571428571428581</v>
      </c>
      <c r="I39" s="30"/>
      <c r="K39" s="30"/>
      <c r="L39" s="30"/>
      <c r="M39" s="30"/>
      <c r="N39" s="30"/>
      <c r="O39" s="30"/>
      <c r="P39" s="30"/>
      <c r="Q39" s="30"/>
      <c r="R39" s="30"/>
      <c r="S39" s="30"/>
      <c r="T39" s="30"/>
      <c r="U39" s="30"/>
      <c r="V39" s="30"/>
      <c r="W39" s="30"/>
      <c r="X39" s="30"/>
      <c r="Y39" s="30"/>
    </row>
    <row r="40" spans="1:25" ht="19.5" customHeight="1">
      <c r="A40" s="37" t="s">
        <v>139</v>
      </c>
      <c r="B40" s="38">
        <v>7.4999999999999997E-2</v>
      </c>
      <c r="C40" s="39">
        <f>+B40+C39</f>
        <v>0.625</v>
      </c>
      <c r="D40" s="38">
        <v>0.15</v>
      </c>
      <c r="E40" s="39">
        <f t="shared" si="3"/>
        <v>0.70000000000000007</v>
      </c>
      <c r="F40" s="41">
        <f>IFERROR(+B40/#REF!,)</f>
        <v>0</v>
      </c>
      <c r="G40" s="146">
        <f>IFERROR(+C40/$F$40,)</f>
        <v>0</v>
      </c>
      <c r="H40" s="42">
        <f t="shared" si="1"/>
        <v>0.8928571428571429</v>
      </c>
      <c r="I40" s="30"/>
      <c r="K40" s="30"/>
      <c r="L40" s="30"/>
      <c r="M40" s="30"/>
      <c r="N40" s="30"/>
      <c r="O40" s="30"/>
      <c r="P40" s="30"/>
      <c r="Q40" s="30"/>
      <c r="R40" s="30"/>
      <c r="S40" s="30"/>
      <c r="T40" s="30"/>
      <c r="U40" s="30"/>
      <c r="V40" s="30"/>
      <c r="W40" s="30"/>
      <c r="X40" s="30"/>
      <c r="Y40" s="30"/>
    </row>
    <row r="41" spans="1:25" ht="50.25" customHeight="1">
      <c r="A41" s="31" t="s">
        <v>140</v>
      </c>
      <c r="B41" s="373" t="s">
        <v>1042</v>
      </c>
      <c r="C41" s="347"/>
      <c r="D41" s="347"/>
      <c r="E41" s="347"/>
      <c r="F41" s="347"/>
      <c r="G41" s="347"/>
      <c r="H41" s="348"/>
      <c r="I41" s="30"/>
      <c r="J41" s="30"/>
      <c r="K41" s="30"/>
      <c r="L41" s="30"/>
      <c r="M41" s="30"/>
      <c r="N41" s="30"/>
      <c r="O41" s="30"/>
      <c r="P41" s="30"/>
      <c r="Q41" s="30"/>
      <c r="R41" s="30"/>
      <c r="S41" s="30"/>
      <c r="T41" s="30"/>
      <c r="U41" s="30"/>
      <c r="V41" s="30"/>
      <c r="W41" s="30"/>
      <c r="X41" s="30"/>
      <c r="Y41" s="30"/>
    </row>
    <row r="42" spans="1:25"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row>
    <row r="43" spans="1:25"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row>
    <row r="44" spans="1:25"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row>
    <row r="45" spans="1:25"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row>
    <row r="46" spans="1:25"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row>
    <row r="47" spans="1:25" ht="4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row>
    <row r="48" spans="1:25" ht="36.75" customHeight="1">
      <c r="A48" s="31" t="s">
        <v>143</v>
      </c>
      <c r="B48" s="408" t="s">
        <v>231</v>
      </c>
      <c r="C48" s="409"/>
      <c r="D48" s="409"/>
      <c r="E48" s="409"/>
      <c r="F48" s="409"/>
      <c r="G48" s="409"/>
      <c r="H48" s="410"/>
      <c r="I48" s="30"/>
      <c r="J48" s="30"/>
      <c r="K48" s="30"/>
      <c r="L48" s="30"/>
      <c r="M48" s="30"/>
      <c r="N48" s="30"/>
      <c r="O48" s="30"/>
      <c r="P48" s="30"/>
      <c r="Q48" s="30"/>
      <c r="R48" s="30"/>
      <c r="S48" s="30"/>
      <c r="T48" s="30"/>
      <c r="U48" s="30"/>
      <c r="V48" s="30"/>
      <c r="W48" s="30"/>
      <c r="X48" s="30"/>
      <c r="Y48" s="30"/>
    </row>
    <row r="49" spans="1:25" ht="30" customHeight="1">
      <c r="A49" s="31" t="s">
        <v>145</v>
      </c>
      <c r="B49" s="372" t="s">
        <v>232</v>
      </c>
      <c r="C49" s="347"/>
      <c r="D49" s="347"/>
      <c r="E49" s="347"/>
      <c r="F49" s="347"/>
      <c r="G49" s="347"/>
      <c r="H49" s="348"/>
      <c r="I49" s="30"/>
      <c r="J49" s="30"/>
      <c r="K49" s="30"/>
      <c r="L49" s="30"/>
      <c r="M49" s="30"/>
      <c r="N49" s="30"/>
      <c r="O49" s="30"/>
      <c r="P49" s="30"/>
      <c r="Q49" s="30"/>
      <c r="R49" s="30"/>
      <c r="S49" s="30"/>
      <c r="T49" s="30"/>
      <c r="U49" s="30"/>
      <c r="V49" s="30"/>
      <c r="W49" s="30"/>
      <c r="X49" s="30"/>
      <c r="Y49" s="30"/>
    </row>
    <row r="50" spans="1:25"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row>
    <row r="51" spans="1:25"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row>
    <row r="52" spans="1:25"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row>
    <row r="53" spans="1:25" ht="147.75" customHeight="1">
      <c r="A53" s="325"/>
      <c r="B53" s="80">
        <v>44176</v>
      </c>
      <c r="C53" s="378" t="s">
        <v>1040</v>
      </c>
      <c r="D53" s="347"/>
      <c r="E53" s="348"/>
      <c r="F53" s="378" t="s">
        <v>1041</v>
      </c>
      <c r="G53" s="347"/>
      <c r="H53" s="348"/>
      <c r="I53" s="30"/>
      <c r="J53" s="30"/>
      <c r="K53" s="30"/>
      <c r="L53" s="30"/>
      <c r="M53" s="30"/>
      <c r="N53" s="30"/>
      <c r="O53" s="30"/>
      <c r="P53" s="30"/>
      <c r="Q53" s="30"/>
      <c r="R53" s="30"/>
      <c r="S53" s="30"/>
      <c r="T53" s="30"/>
      <c r="U53" s="30"/>
      <c r="V53" s="30"/>
      <c r="W53" s="30"/>
      <c r="X53" s="30"/>
      <c r="Y53" s="30"/>
    </row>
    <row r="54" spans="1:25" ht="30" customHeight="1">
      <c r="A54" s="31" t="s">
        <v>154</v>
      </c>
      <c r="B54" s="378" t="s">
        <v>234</v>
      </c>
      <c r="C54" s="348"/>
      <c r="D54" s="371" t="s">
        <v>156</v>
      </c>
      <c r="E54" s="348"/>
      <c r="F54" s="385" t="s">
        <v>235</v>
      </c>
      <c r="G54" s="347"/>
      <c r="H54" s="348"/>
      <c r="I54" s="30"/>
      <c r="J54" s="30"/>
      <c r="K54" s="30"/>
      <c r="L54" s="30"/>
      <c r="M54" s="30"/>
      <c r="N54" s="30"/>
      <c r="O54" s="30"/>
      <c r="P54" s="30"/>
      <c r="Q54" s="30"/>
      <c r="R54" s="30"/>
      <c r="S54" s="30"/>
      <c r="T54" s="30"/>
      <c r="U54" s="30"/>
      <c r="V54" s="30"/>
      <c r="W54" s="30"/>
      <c r="X54" s="30"/>
      <c r="Y54" s="30"/>
    </row>
    <row r="55" spans="1:25"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row>
    <row r="56" spans="1:25"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row>
    <row r="57" spans="1:25"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row>
    <row r="58" spans="1:25"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row>
    <row r="59" spans="1:25"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row>
    <row r="60" spans="1:25"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row>
    <row r="61" spans="1:25"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row>
    <row r="62" spans="1:25"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row>
    <row r="63" spans="1:25"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row>
    <row r="64" spans="1:25"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row>
    <row r="65" spans="1:25"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row>
    <row r="66" spans="1:25"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row>
    <row r="67" spans="1:25"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row>
    <row r="68" spans="1:25"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row>
    <row r="69" spans="1:25"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row>
    <row r="70" spans="1:25"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row>
    <row r="71" spans="1:25"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row>
    <row r="72" spans="1:25"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row>
    <row r="73" spans="1:25"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row>
    <row r="74" spans="1:25"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row>
    <row r="75" spans="1:25"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row>
    <row r="76" spans="1:25"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row>
    <row r="77" spans="1:25"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row>
    <row r="78" spans="1:25"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row>
    <row r="79" spans="1:25"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row>
    <row r="80" spans="1:25"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row>
    <row r="81" spans="1:25"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row>
    <row r="82" spans="1:25"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row>
    <row r="83" spans="1:25"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row>
    <row r="84" spans="1:25"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row>
    <row r="85" spans="1:25"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row>
    <row r="86" spans="1:25"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row>
    <row r="87" spans="1:25"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row>
    <row r="88" spans="1:25"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row>
    <row r="89" spans="1:25"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row>
    <row r="90" spans="1:25"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row>
    <row r="91" spans="1:25"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row>
    <row r="92" spans="1:25"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row>
    <row r="93" spans="1:25"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row>
    <row r="94" spans="1:25"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row>
    <row r="95" spans="1:25"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row>
    <row r="96" spans="1:25"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row>
    <row r="97" spans="1:25"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row>
    <row r="98" spans="1:25"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row>
    <row r="99" spans="1:25"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row>
    <row r="100" spans="1:25"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row>
    <row r="101" spans="1:25"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row>
    <row r="102" spans="1:25"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row>
    <row r="103" spans="1:25"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row>
    <row r="104" spans="1:25"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row>
    <row r="105" spans="1:25"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row>
    <row r="106" spans="1:25"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row>
    <row r="107" spans="1:25"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row>
    <row r="108" spans="1:25"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row>
    <row r="109" spans="1:25"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row>
    <row r="110" spans="1:25"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row>
    <row r="111" spans="1:25"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row>
    <row r="112" spans="1:25"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row>
    <row r="113" spans="1:25"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row>
    <row r="114" spans="1:25"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row>
    <row r="115" spans="1:25"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row>
    <row r="116" spans="1:25"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row>
    <row r="117" spans="1:25"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row>
    <row r="118" spans="1:25"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row>
    <row r="119" spans="1:25"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row>
    <row r="120" spans="1:25"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row>
    <row r="121" spans="1:25"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row>
    <row r="122" spans="1:25"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row>
    <row r="123" spans="1:25"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row>
    <row r="124" spans="1:25"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row>
    <row r="125" spans="1:25"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row>
    <row r="126" spans="1:25"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row>
    <row r="127" spans="1:25"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row>
    <row r="128" spans="1:25"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row>
    <row r="129" spans="1:25"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row>
    <row r="130" spans="1:25"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row>
    <row r="131" spans="1:25"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row>
    <row r="132" spans="1:25"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row>
    <row r="133" spans="1:25"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row>
    <row r="134" spans="1:25"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row>
    <row r="135" spans="1:25"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row>
    <row r="136" spans="1:25"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row>
    <row r="137" spans="1:25"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row>
    <row r="138" spans="1:25"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row>
    <row r="139" spans="1:25"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row>
    <row r="140" spans="1:25"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row>
    <row r="141" spans="1:25"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row>
    <row r="142" spans="1:25"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row>
    <row r="143" spans="1:25"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row>
    <row r="144" spans="1:25"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row>
    <row r="145" spans="1:25"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row>
    <row r="146" spans="1:25"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row>
    <row r="147" spans="1:25"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row>
    <row r="148" spans="1:25"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row>
    <row r="149" spans="1:25"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row>
    <row r="150" spans="1:25"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row>
    <row r="151" spans="1:25"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row>
    <row r="152" spans="1:25"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row>
    <row r="153" spans="1:25"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row>
    <row r="154" spans="1:25"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row>
    <row r="155" spans="1:25"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row>
    <row r="156" spans="1:25"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row>
    <row r="157" spans="1:25"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row>
    <row r="158" spans="1:25"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row>
    <row r="159" spans="1:25"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row>
    <row r="160" spans="1:25"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row>
    <row r="161" spans="1:25"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row>
    <row r="162" spans="1:25"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row>
    <row r="163" spans="1:25"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row>
    <row r="164" spans="1:25"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row>
    <row r="165" spans="1:25"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row>
    <row r="166" spans="1:25"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row>
    <row r="167" spans="1:25"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row>
    <row r="168" spans="1:25"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row>
    <row r="169" spans="1:25"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row>
    <row r="170" spans="1:25"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row>
    <row r="171" spans="1:25"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row>
    <row r="172" spans="1:25"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row>
    <row r="173" spans="1:25"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row>
    <row r="174" spans="1:25"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row>
    <row r="175" spans="1:25"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row>
    <row r="176" spans="1:25"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row>
    <row r="177" spans="1:25"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row>
    <row r="178" spans="1:25"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row>
    <row r="179" spans="1:25"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row>
    <row r="180" spans="1:25"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row>
    <row r="181" spans="1:25"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row>
    <row r="182" spans="1:25"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row>
    <row r="183" spans="1:25"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row>
    <row r="184" spans="1:25"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row>
    <row r="185" spans="1:25"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row>
    <row r="186" spans="1:25"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row>
    <row r="187" spans="1:25"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row>
    <row r="188" spans="1:25"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row>
    <row r="189" spans="1:25"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row>
    <row r="190" spans="1:25"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row>
    <row r="191" spans="1:25"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row>
    <row r="192" spans="1:25"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row>
    <row r="193" spans="1:25"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row>
    <row r="194" spans="1:25"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row>
    <row r="195" spans="1:25"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row>
    <row r="196" spans="1:25"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row>
    <row r="197" spans="1:25"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row>
    <row r="198" spans="1:25"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row>
    <row r="199" spans="1:25"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row>
    <row r="200" spans="1:25"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row>
    <row r="201" spans="1:25"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row>
    <row r="202" spans="1:25"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row>
    <row r="203" spans="1:25"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row>
    <row r="204" spans="1:25"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row>
    <row r="205" spans="1:25"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row>
    <row r="206" spans="1:25"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row>
    <row r="207" spans="1:25"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row>
    <row r="208" spans="1:25"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row>
    <row r="209" spans="1:25"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row>
    <row r="210" spans="1:25"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row>
    <row r="211" spans="1:25"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row>
    <row r="212" spans="1:25"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row>
    <row r="213" spans="1:25"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row>
    <row r="214" spans="1:25"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row>
    <row r="215" spans="1:25"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row>
    <row r="216" spans="1:25"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row>
    <row r="217" spans="1:25"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row>
    <row r="218" spans="1:25"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row>
    <row r="219" spans="1:25"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row>
    <row r="220" spans="1:25"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row>
    <row r="221" spans="1:25"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row>
    <row r="222" spans="1:25"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row>
    <row r="223" spans="1:25"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row>
    <row r="224" spans="1:25"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row>
    <row r="225" spans="1:25"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row>
    <row r="226" spans="1:25"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row>
    <row r="227" spans="1:25"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row>
    <row r="228" spans="1:25"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row>
    <row r="229" spans="1:25"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row>
    <row r="230" spans="1:25"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row>
    <row r="231" spans="1:25"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row>
    <row r="232" spans="1:25"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row>
    <row r="233" spans="1:25"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row>
    <row r="234" spans="1:25"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row>
    <row r="235" spans="1:25"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row>
    <row r="236" spans="1:25"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row>
    <row r="237" spans="1:25"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row>
    <row r="238" spans="1:25"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row>
    <row r="239" spans="1:25"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row>
    <row r="240" spans="1:25"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row>
    <row r="241" spans="1:25"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row>
    <row r="242" spans="1:25"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row>
    <row r="243" spans="1:25"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row>
    <row r="244" spans="1:25"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row>
    <row r="245" spans="1:25"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row>
    <row r="246" spans="1:25"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row>
    <row r="247" spans="1:25"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row>
    <row r="248" spans="1:25"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row>
    <row r="249" spans="1:25"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row>
    <row r="250" spans="1:25"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row>
    <row r="251" spans="1:25"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row>
    <row r="252" spans="1:25"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row>
    <row r="253" spans="1:25"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row>
    <row r="254" spans="1:25"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row>
    <row r="255" spans="1:25"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row>
    <row r="256" spans="1:25"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row>
    <row r="257" spans="1:25"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row>
    <row r="258" spans="1:25" ht="15.75" customHeight="1"/>
    <row r="259" spans="1:25" ht="15.75" customHeight="1"/>
    <row r="260" spans="1:25" ht="15.75" customHeight="1"/>
    <row r="261" spans="1:25" ht="15.75" customHeight="1"/>
    <row r="262" spans="1:25" ht="15.75" customHeight="1"/>
    <row r="263" spans="1:25" ht="15.75" customHeight="1"/>
    <row r="264" spans="1:25" ht="15.75" customHeight="1"/>
    <row r="265" spans="1:25" ht="15.75" customHeight="1"/>
    <row r="266" spans="1:25" ht="15.75" customHeight="1"/>
    <row r="267" spans="1:25" ht="15.75" customHeight="1"/>
    <row r="268" spans="1:25" ht="15.75" customHeight="1"/>
    <row r="269" spans="1:25" ht="15.75" customHeight="1"/>
    <row r="270" spans="1:25" ht="15.75" customHeight="1"/>
    <row r="271" spans="1:25" ht="15.75" customHeight="1"/>
    <row r="272" spans="1:2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2">
    <dataValidation type="custom" allowBlank="1" showErrorMessage="1" sqref="B12">
      <formula1>AND(GTE(LEN(B12),MIN((1),(500))),LTE(LEN(B12),MAX((1),(500))))</formula1>
    </dataValidation>
    <dataValidation type="list" allowBlank="1" showErrorMessage="1" sqref="B9 H9 B11 G15 B26">
      <formula1>#REF!</formula1>
    </dataValidation>
  </dataValidations>
  <pageMargins left="0.70866141732283472" right="0.70866141732283472" top="0.74803149606299213" bottom="0.74803149606299213" header="0" footer="0"/>
  <pageSetup paperSize="9" orientation="portrait"/>
  <rowBreaks count="1" manualBreakCount="1">
    <brk id="41" man="1"/>
  </rowBreaks>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0" workbookViewId="0">
      <selection activeCell="H13" sqref="H13:H20"/>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9" width="13.625" customWidth="1"/>
    <col min="10" max="10" width="70.625" customWidth="1"/>
    <col min="11" max="26" width="9.375" customWidth="1"/>
  </cols>
  <sheetData>
    <row r="1" spans="1:26" ht="30" customHeight="1">
      <c r="A1" s="402"/>
      <c r="B1" s="334"/>
      <c r="C1" s="403" t="s">
        <v>684</v>
      </c>
      <c r="D1" s="347"/>
      <c r="E1" s="347"/>
      <c r="F1" s="347"/>
      <c r="G1" s="347"/>
      <c r="H1" s="347"/>
      <c r="I1" s="347"/>
      <c r="J1" s="348"/>
      <c r="K1" s="96"/>
      <c r="L1" s="96"/>
      <c r="M1" s="96"/>
      <c r="N1" s="96"/>
      <c r="O1" s="96"/>
      <c r="P1" s="96"/>
      <c r="Q1" s="96"/>
      <c r="R1" s="96"/>
      <c r="S1" s="96"/>
      <c r="T1" s="96"/>
      <c r="U1" s="96"/>
      <c r="V1" s="96"/>
      <c r="W1" s="96"/>
      <c r="X1" s="96"/>
      <c r="Y1" s="96"/>
      <c r="Z1" s="96"/>
    </row>
    <row r="2" spans="1:26" ht="30" customHeight="1">
      <c r="A2" s="335"/>
      <c r="B2" s="336"/>
      <c r="C2" s="403" t="s">
        <v>1</v>
      </c>
      <c r="D2" s="347"/>
      <c r="E2" s="347"/>
      <c r="F2" s="347"/>
      <c r="G2" s="347"/>
      <c r="H2" s="347"/>
      <c r="I2" s="347"/>
      <c r="J2" s="348"/>
      <c r="K2" s="96"/>
      <c r="L2" s="96"/>
      <c r="M2" s="96"/>
      <c r="N2" s="96"/>
      <c r="O2" s="96"/>
      <c r="P2" s="96"/>
      <c r="Q2" s="96"/>
      <c r="R2" s="96"/>
      <c r="S2" s="96"/>
      <c r="T2" s="96"/>
      <c r="U2" s="96"/>
      <c r="V2" s="96"/>
      <c r="W2" s="96"/>
      <c r="X2" s="96"/>
      <c r="Y2" s="96"/>
      <c r="Z2" s="96"/>
    </row>
    <row r="3" spans="1:26" ht="30" customHeight="1">
      <c r="A3" s="335"/>
      <c r="B3" s="336"/>
      <c r="C3" s="403" t="s">
        <v>685</v>
      </c>
      <c r="D3" s="347"/>
      <c r="E3" s="347"/>
      <c r="F3" s="347"/>
      <c r="G3" s="347"/>
      <c r="H3" s="347"/>
      <c r="I3" s="347"/>
      <c r="J3" s="348"/>
      <c r="K3" s="96"/>
      <c r="L3" s="96"/>
      <c r="M3" s="96"/>
      <c r="N3" s="96"/>
      <c r="O3" s="96"/>
      <c r="P3" s="96"/>
      <c r="Q3" s="96"/>
      <c r="R3" s="96"/>
      <c r="S3" s="96"/>
      <c r="T3" s="96"/>
      <c r="U3" s="96"/>
      <c r="V3" s="96"/>
      <c r="W3" s="96"/>
      <c r="X3" s="96"/>
      <c r="Y3" s="96"/>
      <c r="Z3" s="96"/>
    </row>
    <row r="4" spans="1:26" ht="30" customHeight="1">
      <c r="A4" s="337"/>
      <c r="B4" s="338"/>
      <c r="C4" s="403" t="s">
        <v>166</v>
      </c>
      <c r="D4" s="347"/>
      <c r="E4" s="347"/>
      <c r="F4" s="348"/>
      <c r="G4" s="420" t="s">
        <v>66</v>
      </c>
      <c r="H4" s="347"/>
      <c r="I4" s="347"/>
      <c r="J4" s="348"/>
      <c r="K4" s="96"/>
      <c r="L4" s="96"/>
      <c r="M4" s="96"/>
      <c r="N4" s="96"/>
      <c r="O4" s="96"/>
      <c r="P4" s="96"/>
      <c r="Q4" s="96"/>
      <c r="R4" s="96"/>
      <c r="S4" s="96"/>
      <c r="T4" s="96"/>
      <c r="U4" s="96"/>
      <c r="V4" s="96"/>
      <c r="W4" s="96"/>
      <c r="X4" s="96"/>
      <c r="Y4" s="96"/>
      <c r="Z4" s="96"/>
    </row>
    <row r="5" spans="1:26" ht="30" customHeight="1">
      <c r="A5" s="82"/>
      <c r="B5" s="81"/>
      <c r="C5" s="81"/>
      <c r="D5" s="81"/>
      <c r="E5" s="81"/>
      <c r="F5" s="173"/>
      <c r="G5" s="173"/>
      <c r="H5" s="173"/>
      <c r="I5" s="84"/>
      <c r="J5" s="81"/>
      <c r="K5" s="96"/>
      <c r="L5" s="96"/>
      <c r="M5" s="96"/>
      <c r="N5" s="96"/>
      <c r="O5" s="96"/>
      <c r="P5" s="96"/>
      <c r="Q5" s="96"/>
      <c r="R5" s="96"/>
      <c r="S5" s="96"/>
      <c r="T5" s="96"/>
      <c r="U5" s="96"/>
      <c r="V5" s="96"/>
      <c r="W5" s="96"/>
      <c r="X5" s="96"/>
      <c r="Y5" s="96"/>
      <c r="Z5" s="96"/>
    </row>
    <row r="6" spans="1:26" ht="30" customHeight="1">
      <c r="A6" s="81"/>
      <c r="B6" s="174" t="s">
        <v>4</v>
      </c>
      <c r="C6" s="383" t="s">
        <v>168</v>
      </c>
      <c r="D6" s="347"/>
      <c r="E6" s="347"/>
      <c r="F6" s="347"/>
      <c r="G6" s="348"/>
      <c r="H6" s="173"/>
      <c r="I6" s="84"/>
      <c r="J6" s="81"/>
      <c r="K6" s="96"/>
      <c r="L6" s="96"/>
      <c r="M6" s="96"/>
      <c r="N6" s="96"/>
      <c r="O6" s="96"/>
      <c r="P6" s="96"/>
      <c r="Q6" s="96"/>
      <c r="R6" s="96"/>
      <c r="S6" s="96"/>
      <c r="T6" s="96"/>
      <c r="U6" s="96"/>
      <c r="V6" s="96"/>
      <c r="W6" s="96"/>
      <c r="X6" s="96"/>
      <c r="Y6" s="96"/>
      <c r="Z6" s="96"/>
    </row>
    <row r="7" spans="1:26" ht="30" customHeight="1">
      <c r="A7" s="81"/>
      <c r="B7" s="174" t="s">
        <v>170</v>
      </c>
      <c r="C7" s="383" t="s">
        <v>7</v>
      </c>
      <c r="D7" s="347"/>
      <c r="E7" s="347"/>
      <c r="F7" s="347"/>
      <c r="G7" s="348"/>
      <c r="H7" s="173"/>
      <c r="I7" s="84"/>
      <c r="J7" s="81"/>
      <c r="K7" s="96"/>
      <c r="L7" s="96"/>
      <c r="M7" s="96"/>
      <c r="N7" s="96"/>
      <c r="O7" s="96"/>
      <c r="P7" s="96"/>
      <c r="Q7" s="96"/>
      <c r="R7" s="96"/>
      <c r="S7" s="96"/>
      <c r="T7" s="96"/>
      <c r="U7" s="96"/>
      <c r="V7" s="96"/>
      <c r="W7" s="96"/>
      <c r="X7" s="96"/>
      <c r="Y7" s="96"/>
      <c r="Z7" s="96"/>
    </row>
    <row r="8" spans="1:26" ht="30" customHeight="1">
      <c r="A8" s="81"/>
      <c r="B8" s="174" t="s">
        <v>171</v>
      </c>
      <c r="C8" s="383" t="s">
        <v>161</v>
      </c>
      <c r="D8" s="347"/>
      <c r="E8" s="347"/>
      <c r="F8" s="347"/>
      <c r="G8" s="348"/>
      <c r="H8" s="173"/>
      <c r="I8" s="84"/>
      <c r="J8" s="81"/>
      <c r="K8" s="96"/>
      <c r="L8" s="96"/>
      <c r="M8" s="96"/>
      <c r="N8" s="96"/>
      <c r="O8" s="96"/>
      <c r="P8" s="96"/>
      <c r="Q8" s="96"/>
      <c r="R8" s="96"/>
      <c r="S8" s="96"/>
      <c r="T8" s="96"/>
      <c r="U8" s="96"/>
      <c r="V8" s="96"/>
      <c r="W8" s="96"/>
      <c r="X8" s="96"/>
      <c r="Y8" s="96"/>
      <c r="Z8" s="96"/>
    </row>
    <row r="9" spans="1:26" ht="30" customHeight="1">
      <c r="A9" s="81"/>
      <c r="B9" s="174" t="s">
        <v>172</v>
      </c>
      <c r="C9" s="383" t="s">
        <v>671</v>
      </c>
      <c r="D9" s="347"/>
      <c r="E9" s="347"/>
      <c r="F9" s="347"/>
      <c r="G9" s="348"/>
      <c r="H9" s="173"/>
      <c r="I9" s="84"/>
      <c r="J9" s="81"/>
      <c r="K9" s="96"/>
      <c r="L9" s="96"/>
      <c r="M9" s="96"/>
      <c r="N9" s="96"/>
      <c r="O9" s="96"/>
      <c r="P9" s="96"/>
      <c r="Q9" s="96"/>
      <c r="R9" s="96"/>
      <c r="S9" s="96"/>
      <c r="T9" s="96"/>
      <c r="U9" s="96"/>
      <c r="V9" s="96"/>
      <c r="W9" s="96"/>
      <c r="X9" s="96"/>
      <c r="Y9" s="96"/>
      <c r="Z9" s="96"/>
    </row>
    <row r="10" spans="1:26" ht="30" customHeight="1">
      <c r="A10" s="82"/>
      <c r="B10" s="81"/>
      <c r="C10" s="81"/>
      <c r="D10" s="81"/>
      <c r="E10" s="81"/>
      <c r="F10" s="81"/>
      <c r="G10" s="81"/>
      <c r="H10" s="81"/>
      <c r="I10" s="81"/>
      <c r="J10" s="81"/>
      <c r="K10" s="96"/>
      <c r="L10" s="96"/>
      <c r="M10" s="96"/>
      <c r="N10" s="96"/>
      <c r="O10" s="96"/>
      <c r="P10" s="96"/>
      <c r="Q10" s="96"/>
      <c r="R10" s="96"/>
      <c r="S10" s="96"/>
      <c r="T10" s="96"/>
      <c r="U10" s="96"/>
      <c r="V10" s="96"/>
      <c r="W10" s="96"/>
      <c r="X10" s="96"/>
      <c r="Y10" s="96"/>
      <c r="Z10" s="96"/>
    </row>
    <row r="11" spans="1:26" ht="30" customHeight="1">
      <c r="A11" s="472" t="s">
        <v>686</v>
      </c>
      <c r="B11" s="347"/>
      <c r="C11" s="347"/>
      <c r="D11" s="347"/>
      <c r="E11" s="347"/>
      <c r="F11" s="347"/>
      <c r="G11" s="348"/>
      <c r="H11" s="473" t="s">
        <v>175</v>
      </c>
      <c r="I11" s="398"/>
      <c r="J11" s="399"/>
      <c r="K11" s="96"/>
      <c r="L11" s="96"/>
      <c r="M11" s="96"/>
      <c r="N11" s="96"/>
      <c r="O11" s="96"/>
      <c r="P11" s="96"/>
      <c r="Q11" s="96"/>
      <c r="R11" s="96"/>
      <c r="S11" s="96"/>
      <c r="T11" s="96"/>
      <c r="U11" s="96"/>
      <c r="V11" s="96"/>
      <c r="W11" s="96"/>
      <c r="X11" s="96"/>
      <c r="Y11" s="96"/>
      <c r="Z11" s="96"/>
    </row>
    <row r="12" spans="1:26" ht="51" customHeight="1">
      <c r="A12" s="86" t="s">
        <v>176</v>
      </c>
      <c r="B12" s="86" t="s">
        <v>177</v>
      </c>
      <c r="C12" s="86" t="s">
        <v>178</v>
      </c>
      <c r="D12" s="86" t="s">
        <v>179</v>
      </c>
      <c r="E12" s="86" t="s">
        <v>180</v>
      </c>
      <c r="F12" s="86" t="s">
        <v>181</v>
      </c>
      <c r="G12" s="86" t="s">
        <v>182</v>
      </c>
      <c r="H12" s="175" t="s">
        <v>183</v>
      </c>
      <c r="I12" s="175" t="s">
        <v>184</v>
      </c>
      <c r="J12" s="175" t="s">
        <v>185</v>
      </c>
      <c r="K12" s="88"/>
      <c r="L12" s="88"/>
      <c r="M12" s="88"/>
      <c r="N12" s="88"/>
      <c r="O12" s="88"/>
      <c r="P12" s="88"/>
      <c r="Q12" s="88"/>
      <c r="R12" s="88"/>
      <c r="S12" s="88"/>
      <c r="T12" s="88"/>
      <c r="U12" s="88"/>
      <c r="V12" s="88"/>
      <c r="W12" s="88"/>
      <c r="X12" s="88"/>
      <c r="Y12" s="88"/>
      <c r="Z12" s="88"/>
    </row>
    <row r="13" spans="1:26" ht="41.25" customHeight="1">
      <c r="A13" s="467">
        <v>1</v>
      </c>
      <c r="B13" s="467" t="s">
        <v>687</v>
      </c>
      <c r="C13" s="470">
        <v>0.3</v>
      </c>
      <c r="D13" s="92">
        <v>1</v>
      </c>
      <c r="E13" s="99" t="s">
        <v>688</v>
      </c>
      <c r="F13" s="152">
        <v>0.15</v>
      </c>
      <c r="G13" s="176">
        <v>43831</v>
      </c>
      <c r="H13" s="298">
        <v>0.12</v>
      </c>
      <c r="I13" s="176">
        <v>43831</v>
      </c>
      <c r="J13" s="177" t="s">
        <v>689</v>
      </c>
      <c r="K13" s="96"/>
      <c r="L13" s="96"/>
      <c r="M13" s="96"/>
      <c r="N13" s="96"/>
      <c r="O13" s="96"/>
      <c r="P13" s="96"/>
      <c r="Q13" s="96"/>
      <c r="R13" s="96"/>
      <c r="S13" s="96"/>
      <c r="T13" s="96"/>
      <c r="U13" s="96"/>
      <c r="V13" s="96"/>
      <c r="W13" s="96"/>
      <c r="X13" s="96"/>
      <c r="Y13" s="96"/>
      <c r="Z13" s="96"/>
    </row>
    <row r="14" spans="1:26" ht="43.5" customHeight="1">
      <c r="A14" s="468"/>
      <c r="B14" s="468"/>
      <c r="C14" s="474"/>
      <c r="D14" s="92">
        <v>2</v>
      </c>
      <c r="E14" s="99" t="s">
        <v>690</v>
      </c>
      <c r="F14" s="152">
        <v>0.15</v>
      </c>
      <c r="G14" s="176">
        <v>43922</v>
      </c>
      <c r="H14" s="298">
        <v>0.12</v>
      </c>
      <c r="I14" s="176">
        <v>43922</v>
      </c>
      <c r="J14" s="95" t="s">
        <v>691</v>
      </c>
      <c r="K14" s="96"/>
      <c r="L14" s="96"/>
      <c r="M14" s="96"/>
      <c r="N14" s="96"/>
      <c r="O14" s="96"/>
      <c r="P14" s="96"/>
      <c r="Q14" s="96"/>
      <c r="R14" s="96"/>
      <c r="S14" s="96"/>
      <c r="T14" s="96"/>
      <c r="U14" s="96"/>
      <c r="V14" s="96"/>
      <c r="W14" s="96"/>
      <c r="X14" s="96"/>
      <c r="Y14" s="96"/>
      <c r="Z14" s="96"/>
    </row>
    <row r="15" spans="1:26" ht="43.5" customHeight="1">
      <c r="A15" s="469"/>
      <c r="B15" s="469"/>
      <c r="C15" s="471"/>
      <c r="D15" s="92">
        <v>3</v>
      </c>
      <c r="E15" s="99" t="s">
        <v>692</v>
      </c>
      <c r="F15" s="152">
        <v>0.15</v>
      </c>
      <c r="G15" s="176">
        <v>43891</v>
      </c>
      <c r="H15" s="152">
        <v>0.15</v>
      </c>
      <c r="I15" s="176">
        <v>43831</v>
      </c>
      <c r="J15" s="177" t="s">
        <v>693</v>
      </c>
      <c r="K15" s="96"/>
      <c r="L15" s="96"/>
      <c r="M15" s="96"/>
      <c r="N15" s="96"/>
      <c r="O15" s="96"/>
      <c r="P15" s="96"/>
      <c r="Q15" s="96"/>
      <c r="R15" s="96"/>
      <c r="S15" s="96"/>
      <c r="T15" s="96"/>
      <c r="U15" s="96"/>
      <c r="V15" s="96"/>
      <c r="W15" s="96"/>
      <c r="X15" s="96"/>
      <c r="Y15" s="96"/>
      <c r="Z15" s="96"/>
    </row>
    <row r="16" spans="1:26" ht="38.25" customHeight="1">
      <c r="A16" s="178">
        <v>2</v>
      </c>
      <c r="B16" s="178" t="s">
        <v>694</v>
      </c>
      <c r="C16" s="126">
        <v>0.25</v>
      </c>
      <c r="D16" s="92">
        <v>1</v>
      </c>
      <c r="E16" s="99" t="s">
        <v>688</v>
      </c>
      <c r="F16" s="152">
        <v>0.1</v>
      </c>
      <c r="G16" s="176">
        <v>43862</v>
      </c>
      <c r="H16" s="152">
        <v>0.1</v>
      </c>
      <c r="I16" s="176">
        <v>43862</v>
      </c>
      <c r="J16" s="177" t="s">
        <v>695</v>
      </c>
      <c r="K16" s="96"/>
      <c r="L16" s="96"/>
      <c r="M16" s="96"/>
      <c r="N16" s="96"/>
      <c r="O16" s="96"/>
      <c r="P16" s="96"/>
      <c r="Q16" s="96"/>
      <c r="R16" s="96"/>
      <c r="S16" s="96"/>
      <c r="T16" s="96"/>
      <c r="U16" s="96"/>
      <c r="V16" s="96"/>
      <c r="W16" s="96"/>
      <c r="X16" s="96"/>
      <c r="Y16" s="96"/>
      <c r="Z16" s="96"/>
    </row>
    <row r="17" spans="1:26" ht="40.5" customHeight="1">
      <c r="A17" s="178">
        <v>3</v>
      </c>
      <c r="B17" s="178" t="s">
        <v>696</v>
      </c>
      <c r="C17" s="126">
        <v>0.1</v>
      </c>
      <c r="D17" s="92">
        <v>1</v>
      </c>
      <c r="E17" s="99" t="s">
        <v>688</v>
      </c>
      <c r="F17" s="152">
        <v>0.1</v>
      </c>
      <c r="G17" s="176">
        <v>43922</v>
      </c>
      <c r="H17" s="298">
        <v>0.06</v>
      </c>
      <c r="I17" s="176">
        <v>43952</v>
      </c>
      <c r="J17" s="177" t="s">
        <v>697</v>
      </c>
      <c r="K17" s="96"/>
      <c r="L17" s="96"/>
      <c r="M17" s="96"/>
      <c r="N17" s="96"/>
      <c r="O17" s="96"/>
      <c r="P17" s="96"/>
      <c r="Q17" s="96"/>
      <c r="R17" s="96"/>
      <c r="S17" s="96"/>
      <c r="T17" s="96"/>
      <c r="U17" s="96"/>
      <c r="V17" s="96"/>
      <c r="W17" s="96"/>
      <c r="X17" s="96"/>
      <c r="Y17" s="96"/>
      <c r="Z17" s="96"/>
    </row>
    <row r="18" spans="1:26" ht="48" customHeight="1">
      <c r="A18" s="467">
        <v>4</v>
      </c>
      <c r="B18" s="467" t="s">
        <v>698</v>
      </c>
      <c r="C18" s="470">
        <v>0.25</v>
      </c>
      <c r="D18" s="178">
        <v>1</v>
      </c>
      <c r="E18" s="99" t="s">
        <v>688</v>
      </c>
      <c r="F18" s="152">
        <v>0.125</v>
      </c>
      <c r="G18" s="176">
        <v>44013</v>
      </c>
      <c r="H18" s="152">
        <v>0.125</v>
      </c>
      <c r="I18" s="176">
        <v>44013</v>
      </c>
      <c r="J18" s="179" t="s">
        <v>699</v>
      </c>
      <c r="K18" s="96"/>
      <c r="L18" s="96"/>
      <c r="M18" s="96"/>
      <c r="N18" s="96"/>
      <c r="O18" s="96"/>
      <c r="P18" s="96"/>
      <c r="Q18" s="96"/>
      <c r="R18" s="96"/>
      <c r="S18" s="96"/>
      <c r="T18" s="96"/>
      <c r="U18" s="96"/>
      <c r="V18" s="96"/>
      <c r="W18" s="96"/>
      <c r="X18" s="96"/>
      <c r="Y18" s="96"/>
      <c r="Z18" s="96"/>
    </row>
    <row r="19" spans="1:26" ht="36" customHeight="1">
      <c r="A19" s="469"/>
      <c r="B19" s="469"/>
      <c r="C19" s="471"/>
      <c r="D19" s="178">
        <v>2</v>
      </c>
      <c r="E19" s="99" t="s">
        <v>700</v>
      </c>
      <c r="F19" s="152">
        <v>0.125</v>
      </c>
      <c r="G19" s="176">
        <v>44044</v>
      </c>
      <c r="H19" s="152">
        <v>0.125</v>
      </c>
      <c r="I19" s="176">
        <v>44044</v>
      </c>
      <c r="J19" s="179" t="s">
        <v>701</v>
      </c>
      <c r="K19" s="96"/>
      <c r="L19" s="96"/>
      <c r="M19" s="96"/>
      <c r="N19" s="96"/>
      <c r="O19" s="96"/>
      <c r="P19" s="96"/>
      <c r="Q19" s="96"/>
      <c r="R19" s="96"/>
      <c r="S19" s="96"/>
      <c r="T19" s="96"/>
      <c r="U19" s="96"/>
      <c r="V19" s="96"/>
      <c r="W19" s="96"/>
      <c r="X19" s="96"/>
      <c r="Y19" s="96"/>
      <c r="Z19" s="96"/>
    </row>
    <row r="20" spans="1:26" ht="47.25" customHeight="1">
      <c r="A20" s="178">
        <v>5</v>
      </c>
      <c r="B20" s="178" t="s">
        <v>696</v>
      </c>
      <c r="C20" s="126">
        <v>0.1</v>
      </c>
      <c r="D20" s="178">
        <v>1</v>
      </c>
      <c r="E20" s="99" t="s">
        <v>688</v>
      </c>
      <c r="F20" s="152">
        <v>0.1</v>
      </c>
      <c r="G20" s="176">
        <v>44105</v>
      </c>
      <c r="H20" s="152">
        <v>0.1</v>
      </c>
      <c r="I20" s="176">
        <v>44105</v>
      </c>
      <c r="J20" s="180" t="s">
        <v>702</v>
      </c>
      <c r="K20" s="96"/>
      <c r="L20" s="96"/>
      <c r="M20" s="96"/>
      <c r="N20" s="96"/>
      <c r="O20" s="96"/>
      <c r="P20" s="96"/>
      <c r="Q20" s="96"/>
      <c r="R20" s="96"/>
      <c r="S20" s="96"/>
      <c r="T20" s="96"/>
      <c r="U20" s="96"/>
      <c r="V20" s="96"/>
      <c r="W20" s="96"/>
      <c r="X20" s="96"/>
      <c r="Y20" s="96"/>
      <c r="Z20" s="96"/>
    </row>
    <row r="21" spans="1:26" ht="30" customHeight="1">
      <c r="A21" s="418" t="s">
        <v>213</v>
      </c>
      <c r="B21" s="348"/>
      <c r="C21" s="160">
        <f>SUM(C13:C20)</f>
        <v>1</v>
      </c>
      <c r="D21" s="419" t="s">
        <v>214</v>
      </c>
      <c r="E21" s="348"/>
      <c r="F21" s="160">
        <f>+SUM(F13:F20)</f>
        <v>0.99999999999999989</v>
      </c>
      <c r="G21" s="106"/>
      <c r="H21" s="160">
        <f>+SUM(H13:H20)</f>
        <v>0.9</v>
      </c>
      <c r="I21" s="108"/>
      <c r="J21" s="108"/>
      <c r="K21" s="110"/>
      <c r="L21" s="110"/>
      <c r="M21" s="110"/>
      <c r="N21" s="110"/>
      <c r="O21" s="110"/>
      <c r="P21" s="110"/>
      <c r="Q21" s="110"/>
      <c r="R21" s="110"/>
      <c r="S21" s="110"/>
      <c r="T21" s="110"/>
      <c r="U21" s="110"/>
      <c r="V21" s="110"/>
      <c r="W21" s="110"/>
      <c r="X21" s="110"/>
      <c r="Y21" s="110"/>
      <c r="Z21" s="110"/>
    </row>
    <row r="22" spans="1:26" ht="30" hidden="1" customHeight="1">
      <c r="A22" s="111"/>
      <c r="B22" s="96"/>
      <c r="C22" s="96"/>
      <c r="D22" s="96"/>
      <c r="E22" s="96"/>
      <c r="F22" s="96"/>
      <c r="G22" s="96"/>
      <c r="H22" s="96"/>
      <c r="I22" s="96"/>
      <c r="J22" s="96"/>
      <c r="K22" s="96"/>
      <c r="L22" s="96"/>
      <c r="M22" s="96"/>
      <c r="N22" s="96"/>
      <c r="O22" s="96"/>
      <c r="P22" s="96"/>
      <c r="Q22" s="96"/>
      <c r="R22" s="96"/>
      <c r="S22" s="96"/>
      <c r="T22" s="96"/>
      <c r="U22" s="96"/>
      <c r="V22" s="96"/>
      <c r="W22" s="96"/>
      <c r="X22" s="96"/>
      <c r="Y22" s="96"/>
      <c r="Z22" s="96"/>
    </row>
    <row r="23" spans="1:26" ht="30" hidden="1" customHeight="1">
      <c r="A23" s="111"/>
      <c r="B23" s="96"/>
      <c r="C23" s="96"/>
      <c r="D23" s="96"/>
      <c r="E23" s="96"/>
      <c r="F23" s="96"/>
      <c r="G23" s="96"/>
      <c r="H23" s="96"/>
      <c r="I23" s="96"/>
      <c r="J23" s="96"/>
      <c r="K23" s="96"/>
      <c r="L23" s="96"/>
      <c r="M23" s="96"/>
      <c r="N23" s="96"/>
      <c r="O23" s="96"/>
      <c r="P23" s="96"/>
      <c r="Q23" s="96"/>
      <c r="R23" s="96"/>
      <c r="S23" s="96"/>
      <c r="T23" s="96"/>
      <c r="U23" s="96"/>
      <c r="V23" s="96"/>
      <c r="W23" s="96"/>
      <c r="X23" s="96"/>
      <c r="Y23" s="96"/>
      <c r="Z23" s="96"/>
    </row>
    <row r="24" spans="1:26" ht="30" hidden="1" customHeight="1">
      <c r="A24" s="111"/>
      <c r="B24" s="96"/>
      <c r="C24" s="96"/>
      <c r="D24" s="96"/>
      <c r="E24" s="96"/>
      <c r="F24" s="96"/>
      <c r="G24" s="96"/>
      <c r="H24" s="96"/>
      <c r="I24" s="96"/>
      <c r="J24" s="96"/>
      <c r="K24" s="96"/>
      <c r="L24" s="96"/>
      <c r="M24" s="96"/>
      <c r="N24" s="96"/>
      <c r="O24" s="96"/>
      <c r="P24" s="96"/>
      <c r="Q24" s="96"/>
      <c r="R24" s="96"/>
      <c r="S24" s="96"/>
      <c r="T24" s="96"/>
      <c r="U24" s="96"/>
      <c r="V24" s="96"/>
      <c r="W24" s="96"/>
      <c r="X24" s="96"/>
      <c r="Y24" s="96"/>
      <c r="Z24" s="96"/>
    </row>
    <row r="25" spans="1:26" ht="30" hidden="1" customHeight="1">
      <c r="A25" s="111"/>
      <c r="B25" s="96"/>
      <c r="C25" s="96"/>
      <c r="D25" s="96"/>
      <c r="E25" s="96"/>
      <c r="F25" s="96"/>
      <c r="G25" s="96"/>
      <c r="H25" s="96"/>
      <c r="I25" s="96"/>
      <c r="J25" s="96"/>
      <c r="K25" s="96"/>
      <c r="L25" s="96"/>
      <c r="M25" s="96"/>
      <c r="N25" s="96"/>
      <c r="O25" s="96"/>
      <c r="P25" s="96"/>
      <c r="Q25" s="96"/>
      <c r="R25" s="96"/>
      <c r="S25" s="96"/>
      <c r="T25" s="96"/>
      <c r="U25" s="96"/>
      <c r="V25" s="96"/>
      <c r="W25" s="96"/>
      <c r="X25" s="96"/>
      <c r="Y25" s="96"/>
      <c r="Z25" s="96"/>
    </row>
    <row r="26" spans="1:26" ht="30" hidden="1" customHeight="1">
      <c r="A26" s="111"/>
      <c r="B26" s="96"/>
      <c r="C26" s="96"/>
      <c r="D26" s="96"/>
      <c r="E26" s="96"/>
      <c r="F26" s="96"/>
      <c r="G26" s="96"/>
      <c r="H26" s="96"/>
      <c r="I26" s="96"/>
      <c r="J26" s="96"/>
      <c r="K26" s="96"/>
      <c r="L26" s="96"/>
      <c r="M26" s="96"/>
      <c r="N26" s="96"/>
      <c r="O26" s="96"/>
      <c r="P26" s="96"/>
      <c r="Q26" s="96"/>
      <c r="R26" s="96"/>
      <c r="S26" s="96"/>
      <c r="T26" s="96"/>
      <c r="U26" s="96"/>
      <c r="V26" s="96"/>
      <c r="W26" s="96"/>
      <c r="X26" s="96"/>
      <c r="Y26" s="96"/>
      <c r="Z26" s="96"/>
    </row>
    <row r="27" spans="1:26" ht="30" hidden="1" customHeight="1">
      <c r="A27" s="111"/>
      <c r="B27" s="96"/>
      <c r="C27" s="96"/>
      <c r="D27" s="96"/>
      <c r="E27" s="96"/>
      <c r="F27" s="96"/>
      <c r="G27" s="96"/>
      <c r="H27" s="96"/>
      <c r="I27" s="96"/>
      <c r="J27" s="96"/>
      <c r="K27" s="96"/>
      <c r="L27" s="96"/>
      <c r="M27" s="96"/>
      <c r="N27" s="96"/>
      <c r="O27" s="96"/>
      <c r="P27" s="96"/>
      <c r="Q27" s="96"/>
      <c r="R27" s="96"/>
      <c r="S27" s="96"/>
      <c r="T27" s="96"/>
      <c r="U27" s="96"/>
      <c r="V27" s="96"/>
      <c r="W27" s="96"/>
      <c r="X27" s="96"/>
      <c r="Y27" s="96"/>
      <c r="Z27" s="96"/>
    </row>
    <row r="28" spans="1:26" ht="30" hidden="1" customHeight="1">
      <c r="A28" s="111"/>
      <c r="B28" s="96"/>
      <c r="C28" s="96"/>
      <c r="D28" s="96"/>
      <c r="E28" s="96"/>
      <c r="F28" s="96"/>
      <c r="G28" s="96"/>
      <c r="H28" s="96"/>
      <c r="I28" s="96"/>
      <c r="J28" s="96"/>
      <c r="K28" s="96"/>
      <c r="L28" s="96"/>
      <c r="M28" s="96"/>
      <c r="N28" s="96"/>
      <c r="O28" s="96"/>
      <c r="P28" s="96"/>
      <c r="Q28" s="96"/>
      <c r="R28" s="96"/>
      <c r="S28" s="96"/>
      <c r="T28" s="96"/>
      <c r="U28" s="96"/>
      <c r="V28" s="96"/>
      <c r="W28" s="96"/>
      <c r="X28" s="96"/>
      <c r="Y28" s="96"/>
      <c r="Z28" s="96"/>
    </row>
    <row r="29" spans="1:26" ht="30" hidden="1" customHeight="1">
      <c r="A29" s="111"/>
      <c r="B29" s="96"/>
      <c r="C29" s="96"/>
      <c r="D29" s="96"/>
      <c r="E29" s="96"/>
      <c r="F29" s="96"/>
      <c r="G29" s="96"/>
      <c r="H29" s="96"/>
      <c r="I29" s="96"/>
      <c r="J29" s="96"/>
      <c r="K29" s="96"/>
      <c r="L29" s="96"/>
      <c r="M29" s="96"/>
      <c r="N29" s="96"/>
      <c r="O29" s="96"/>
      <c r="P29" s="96"/>
      <c r="Q29" s="96"/>
      <c r="R29" s="96"/>
      <c r="S29" s="96"/>
      <c r="T29" s="96"/>
      <c r="U29" s="96"/>
      <c r="V29" s="96"/>
      <c r="W29" s="96"/>
      <c r="X29" s="96"/>
      <c r="Y29" s="96"/>
      <c r="Z29" s="96"/>
    </row>
    <row r="30" spans="1:26" ht="30" hidden="1" customHeight="1">
      <c r="A30" s="111"/>
      <c r="B30" s="96"/>
      <c r="C30" s="96"/>
      <c r="D30" s="96"/>
      <c r="E30" s="96"/>
      <c r="F30" s="96"/>
      <c r="G30" s="96"/>
      <c r="H30" s="96"/>
      <c r="I30" s="96"/>
      <c r="J30" s="96"/>
      <c r="K30" s="96"/>
      <c r="L30" s="96"/>
      <c r="M30" s="96"/>
      <c r="N30" s="96"/>
      <c r="O30" s="96"/>
      <c r="P30" s="96"/>
      <c r="Q30" s="96"/>
      <c r="R30" s="96"/>
      <c r="S30" s="96"/>
      <c r="T30" s="96"/>
      <c r="U30" s="96"/>
      <c r="V30" s="96"/>
      <c r="W30" s="96"/>
      <c r="X30" s="96"/>
      <c r="Y30" s="96"/>
      <c r="Z30" s="96"/>
    </row>
    <row r="31" spans="1:26" ht="30" hidden="1" customHeight="1">
      <c r="A31" s="111"/>
      <c r="B31" s="96"/>
      <c r="C31" s="96"/>
      <c r="D31" s="96"/>
      <c r="E31" s="96"/>
      <c r="F31" s="96"/>
      <c r="G31" s="96"/>
      <c r="H31" s="96"/>
      <c r="I31" s="96"/>
      <c r="J31" s="96"/>
      <c r="K31" s="96"/>
      <c r="L31" s="96"/>
      <c r="M31" s="96"/>
      <c r="N31" s="96"/>
      <c r="O31" s="96"/>
      <c r="P31" s="96"/>
      <c r="Q31" s="96"/>
      <c r="R31" s="96"/>
      <c r="S31" s="96"/>
      <c r="T31" s="96"/>
      <c r="U31" s="96"/>
      <c r="V31" s="96"/>
      <c r="W31" s="96"/>
      <c r="X31" s="96"/>
      <c r="Y31" s="96"/>
      <c r="Z31" s="96"/>
    </row>
    <row r="32" spans="1:26" ht="30" hidden="1" customHeight="1">
      <c r="A32" s="111"/>
      <c r="B32" s="96"/>
      <c r="C32" s="96"/>
      <c r="D32" s="96"/>
      <c r="E32" s="96"/>
      <c r="F32" s="96"/>
      <c r="G32" s="96"/>
      <c r="H32" s="96"/>
      <c r="I32" s="96"/>
      <c r="J32" s="96"/>
      <c r="K32" s="96"/>
      <c r="L32" s="96"/>
      <c r="M32" s="96"/>
      <c r="N32" s="96"/>
      <c r="O32" s="96"/>
      <c r="P32" s="96"/>
      <c r="Q32" s="96"/>
      <c r="R32" s="96"/>
      <c r="S32" s="96"/>
      <c r="T32" s="96"/>
      <c r="U32" s="96"/>
      <c r="V32" s="96"/>
      <c r="W32" s="96"/>
      <c r="X32" s="96"/>
      <c r="Y32" s="96"/>
      <c r="Z32" s="96"/>
    </row>
    <row r="33" spans="1:26" ht="30" hidden="1" customHeight="1">
      <c r="A33" s="111"/>
      <c r="B33" s="96"/>
      <c r="C33" s="96"/>
      <c r="D33" s="96"/>
      <c r="E33" s="96"/>
      <c r="F33" s="96"/>
      <c r="G33" s="96"/>
      <c r="H33" s="96"/>
      <c r="I33" s="96"/>
      <c r="J33" s="96"/>
      <c r="K33" s="96"/>
      <c r="L33" s="96"/>
      <c r="M33" s="96"/>
      <c r="N33" s="96"/>
      <c r="O33" s="96"/>
      <c r="P33" s="96"/>
      <c r="Q33" s="96"/>
      <c r="R33" s="96"/>
      <c r="S33" s="96"/>
      <c r="T33" s="96"/>
      <c r="U33" s="96"/>
      <c r="V33" s="96"/>
      <c r="W33" s="96"/>
      <c r="X33" s="96"/>
      <c r="Y33" s="96"/>
      <c r="Z33" s="96"/>
    </row>
    <row r="34" spans="1:26" ht="30" hidden="1" customHeight="1">
      <c r="A34" s="111"/>
      <c r="B34" s="96"/>
      <c r="C34" s="96"/>
      <c r="D34" s="96"/>
      <c r="E34" s="96"/>
      <c r="F34" s="96"/>
      <c r="G34" s="96"/>
      <c r="H34" s="96"/>
      <c r="I34" s="96"/>
      <c r="J34" s="96"/>
      <c r="K34" s="96"/>
      <c r="L34" s="96"/>
      <c r="M34" s="96"/>
      <c r="N34" s="96"/>
      <c r="O34" s="96"/>
      <c r="P34" s="96"/>
      <c r="Q34" s="96"/>
      <c r="R34" s="96"/>
      <c r="S34" s="96"/>
      <c r="T34" s="96"/>
      <c r="U34" s="96"/>
      <c r="V34" s="96"/>
      <c r="W34" s="96"/>
      <c r="X34" s="96"/>
      <c r="Y34" s="96"/>
      <c r="Z34" s="96"/>
    </row>
    <row r="35" spans="1:26" ht="30" hidden="1" customHeight="1">
      <c r="A35" s="111"/>
      <c r="B35" s="96"/>
      <c r="C35" s="96"/>
      <c r="D35" s="96"/>
      <c r="E35" s="96"/>
      <c r="F35" s="96"/>
      <c r="G35" s="96"/>
      <c r="H35" s="96"/>
      <c r="I35" s="96"/>
      <c r="J35" s="96"/>
      <c r="K35" s="96"/>
      <c r="L35" s="96"/>
      <c r="M35" s="96"/>
      <c r="N35" s="96"/>
      <c r="O35" s="96"/>
      <c r="P35" s="96"/>
      <c r="Q35" s="96"/>
      <c r="R35" s="96"/>
      <c r="S35" s="96"/>
      <c r="T35" s="96"/>
      <c r="U35" s="96"/>
      <c r="V35" s="96"/>
      <c r="W35" s="96"/>
      <c r="X35" s="96"/>
      <c r="Y35" s="96"/>
      <c r="Z35" s="96"/>
    </row>
    <row r="36" spans="1:26" ht="30" hidden="1" customHeight="1">
      <c r="A36" s="111"/>
      <c r="B36" s="96"/>
      <c r="C36" s="96"/>
      <c r="D36" s="96"/>
      <c r="E36" s="96"/>
      <c r="F36" s="96"/>
      <c r="G36" s="96"/>
      <c r="H36" s="96"/>
      <c r="I36" s="96"/>
      <c r="J36" s="96"/>
      <c r="K36" s="96"/>
      <c r="L36" s="96"/>
      <c r="M36" s="96"/>
      <c r="N36" s="96"/>
      <c r="O36" s="96"/>
      <c r="P36" s="96"/>
      <c r="Q36" s="96"/>
      <c r="R36" s="96"/>
      <c r="S36" s="96"/>
      <c r="T36" s="96"/>
      <c r="U36" s="96"/>
      <c r="V36" s="96"/>
      <c r="W36" s="96"/>
      <c r="X36" s="96"/>
      <c r="Y36" s="96"/>
      <c r="Z36" s="96"/>
    </row>
    <row r="37" spans="1:26" ht="30" hidden="1" customHeight="1">
      <c r="A37" s="111"/>
      <c r="B37" s="96"/>
      <c r="C37" s="96"/>
      <c r="D37" s="96"/>
      <c r="E37" s="96"/>
      <c r="F37" s="96"/>
      <c r="G37" s="96"/>
      <c r="H37" s="96"/>
      <c r="I37" s="96"/>
      <c r="J37" s="96"/>
      <c r="K37" s="96"/>
      <c r="L37" s="96"/>
      <c r="M37" s="96"/>
      <c r="N37" s="96"/>
      <c r="O37" s="96"/>
      <c r="P37" s="96"/>
      <c r="Q37" s="96"/>
      <c r="R37" s="96"/>
      <c r="S37" s="96"/>
      <c r="T37" s="96"/>
      <c r="U37" s="96"/>
      <c r="V37" s="96"/>
      <c r="W37" s="96"/>
      <c r="X37" s="96"/>
      <c r="Y37" s="96"/>
      <c r="Z37" s="96"/>
    </row>
    <row r="38" spans="1:26" ht="30" hidden="1" customHeight="1">
      <c r="A38" s="111"/>
      <c r="B38" s="96"/>
      <c r="C38" s="96"/>
      <c r="D38" s="96"/>
      <c r="E38" s="96"/>
      <c r="F38" s="96"/>
      <c r="G38" s="96"/>
      <c r="H38" s="96"/>
      <c r="I38" s="96"/>
      <c r="J38" s="96"/>
      <c r="K38" s="96"/>
      <c r="L38" s="96"/>
      <c r="M38" s="96"/>
      <c r="N38" s="96"/>
      <c r="O38" s="96"/>
      <c r="P38" s="96"/>
      <c r="Q38" s="96"/>
      <c r="R38" s="96"/>
      <c r="S38" s="96"/>
      <c r="T38" s="96"/>
      <c r="U38" s="96"/>
      <c r="V38" s="96"/>
      <c r="W38" s="96"/>
      <c r="X38" s="96"/>
      <c r="Y38" s="96"/>
      <c r="Z38" s="96"/>
    </row>
    <row r="39" spans="1:26" ht="30" hidden="1" customHeight="1">
      <c r="A39" s="111"/>
      <c r="B39" s="181"/>
      <c r="C39" s="181"/>
      <c r="D39" s="96"/>
      <c r="E39" s="96"/>
      <c r="F39" s="96"/>
      <c r="G39" s="96"/>
      <c r="H39" s="96"/>
      <c r="I39" s="96"/>
      <c r="J39" s="96"/>
      <c r="K39" s="96"/>
      <c r="L39" s="96"/>
      <c r="M39" s="96"/>
      <c r="N39" s="96"/>
      <c r="O39" s="96"/>
      <c r="P39" s="96"/>
      <c r="Q39" s="96"/>
      <c r="R39" s="96"/>
      <c r="S39" s="96"/>
      <c r="T39" s="96"/>
      <c r="U39" s="96"/>
      <c r="V39" s="96"/>
      <c r="W39" s="96"/>
      <c r="X39" s="96"/>
      <c r="Y39" s="96"/>
      <c r="Z39" s="96"/>
    </row>
    <row r="40" spans="1:26" ht="30" hidden="1" customHeight="1">
      <c r="A40" s="111"/>
      <c r="B40" s="96"/>
      <c r="C40" s="96"/>
      <c r="D40" s="96"/>
      <c r="E40" s="96"/>
      <c r="F40" s="96"/>
      <c r="G40" s="96"/>
      <c r="H40" s="96"/>
      <c r="I40" s="96"/>
      <c r="J40" s="96"/>
      <c r="K40" s="96"/>
      <c r="L40" s="96"/>
      <c r="M40" s="96"/>
      <c r="N40" s="96"/>
      <c r="O40" s="96"/>
      <c r="P40" s="96"/>
      <c r="Q40" s="96"/>
      <c r="R40" s="96"/>
      <c r="S40" s="96"/>
      <c r="T40" s="96"/>
      <c r="U40" s="96"/>
      <c r="V40" s="96"/>
      <c r="W40" s="96"/>
      <c r="X40" s="96"/>
      <c r="Y40" s="96"/>
      <c r="Z40" s="96"/>
    </row>
    <row r="41" spans="1:26" ht="30" customHeight="1">
      <c r="A41" s="111"/>
      <c r="B41" s="96"/>
      <c r="C41" s="96"/>
      <c r="D41" s="96"/>
      <c r="E41" s="96"/>
      <c r="F41" s="96"/>
      <c r="G41" s="96"/>
      <c r="H41" s="96"/>
      <c r="I41" s="96"/>
      <c r="J41" s="96"/>
      <c r="K41" s="96"/>
      <c r="L41" s="96"/>
      <c r="M41" s="96"/>
      <c r="N41" s="96"/>
      <c r="O41" s="96"/>
      <c r="P41" s="96"/>
      <c r="Q41" s="96"/>
      <c r="R41" s="96"/>
      <c r="S41" s="96"/>
      <c r="T41" s="96"/>
      <c r="U41" s="96"/>
      <c r="V41" s="96"/>
      <c r="W41" s="96"/>
      <c r="X41" s="96"/>
      <c r="Y41" s="96"/>
      <c r="Z41" s="96"/>
    </row>
    <row r="42" spans="1:26" ht="30" customHeight="1">
      <c r="A42" s="111"/>
      <c r="B42" s="96"/>
      <c r="C42" s="96"/>
      <c r="D42" s="96"/>
      <c r="E42" s="96"/>
      <c r="F42" s="96"/>
      <c r="G42" s="96"/>
      <c r="H42" s="96"/>
      <c r="I42" s="96"/>
      <c r="J42" s="96"/>
      <c r="K42" s="96"/>
      <c r="L42" s="96"/>
      <c r="M42" s="96"/>
      <c r="N42" s="96"/>
      <c r="O42" s="96"/>
      <c r="P42" s="96"/>
      <c r="Q42" s="96"/>
      <c r="R42" s="96"/>
      <c r="S42" s="96"/>
      <c r="T42" s="96"/>
      <c r="U42" s="96"/>
      <c r="V42" s="96"/>
      <c r="W42" s="96"/>
      <c r="X42" s="96"/>
      <c r="Y42" s="96"/>
      <c r="Z42" s="96"/>
    </row>
    <row r="43" spans="1:26" ht="30" customHeight="1">
      <c r="A43" s="111"/>
      <c r="B43" s="96"/>
      <c r="C43" s="96"/>
      <c r="D43" s="96"/>
      <c r="E43" s="96"/>
      <c r="F43" s="96"/>
      <c r="G43" s="96"/>
      <c r="H43" s="96"/>
      <c r="I43" s="96"/>
      <c r="J43" s="96"/>
      <c r="K43" s="96"/>
      <c r="L43" s="96"/>
      <c r="M43" s="96"/>
      <c r="N43" s="96"/>
      <c r="O43" s="96"/>
      <c r="P43" s="96"/>
      <c r="Q43" s="96"/>
      <c r="R43" s="96"/>
      <c r="S43" s="96"/>
      <c r="T43" s="96"/>
      <c r="U43" s="96"/>
      <c r="V43" s="96"/>
      <c r="W43" s="96"/>
      <c r="X43" s="96"/>
      <c r="Y43" s="96"/>
      <c r="Z43" s="96"/>
    </row>
    <row r="44" spans="1:26" ht="30" customHeight="1">
      <c r="A44" s="111"/>
      <c r="B44" s="96"/>
      <c r="C44" s="96"/>
      <c r="D44" s="96"/>
      <c r="E44" s="96"/>
      <c r="F44" s="96"/>
      <c r="G44" s="96"/>
      <c r="H44" s="96"/>
      <c r="I44" s="96"/>
      <c r="J44" s="96"/>
      <c r="K44" s="96"/>
      <c r="L44" s="96"/>
      <c r="M44" s="96"/>
      <c r="N44" s="96"/>
      <c r="O44" s="96"/>
      <c r="P44" s="96"/>
      <c r="Q44" s="96"/>
      <c r="R44" s="96"/>
      <c r="S44" s="96"/>
      <c r="T44" s="96"/>
      <c r="U44" s="96"/>
      <c r="V44" s="96"/>
      <c r="W44" s="96"/>
      <c r="X44" s="96"/>
      <c r="Y44" s="96"/>
      <c r="Z44" s="96"/>
    </row>
    <row r="45" spans="1:26" ht="30" customHeight="1">
      <c r="A45" s="111"/>
      <c r="B45" s="96"/>
      <c r="C45" s="96"/>
      <c r="D45" s="96"/>
      <c r="E45" s="96"/>
      <c r="F45" s="96"/>
      <c r="G45" s="96"/>
      <c r="H45" s="96"/>
      <c r="I45" s="96"/>
      <c r="J45" s="96"/>
      <c r="K45" s="96"/>
      <c r="L45" s="96"/>
      <c r="M45" s="96"/>
      <c r="N45" s="96"/>
      <c r="O45" s="96"/>
      <c r="P45" s="96"/>
      <c r="Q45" s="96"/>
      <c r="R45" s="96"/>
      <c r="S45" s="96"/>
      <c r="T45" s="96"/>
      <c r="U45" s="96"/>
      <c r="V45" s="96"/>
      <c r="W45" s="96"/>
      <c r="X45" s="96"/>
      <c r="Y45" s="96"/>
      <c r="Z45" s="96"/>
    </row>
    <row r="46" spans="1:26" ht="30" customHeight="1">
      <c r="A46" s="111"/>
      <c r="B46" s="96"/>
      <c r="C46" s="96"/>
      <c r="D46" s="96"/>
      <c r="E46" s="96"/>
      <c r="F46" s="96"/>
      <c r="G46" s="96"/>
      <c r="H46" s="96"/>
      <c r="I46" s="96"/>
      <c r="J46" s="96"/>
      <c r="K46" s="96"/>
      <c r="L46" s="96"/>
      <c r="M46" s="96"/>
      <c r="N46" s="96"/>
      <c r="O46" s="96"/>
      <c r="P46" s="96"/>
      <c r="Q46" s="96"/>
      <c r="R46" s="96"/>
      <c r="S46" s="96"/>
      <c r="T46" s="96"/>
      <c r="U46" s="96"/>
      <c r="V46" s="96"/>
      <c r="W46" s="96"/>
      <c r="X46" s="96"/>
      <c r="Y46" s="96"/>
      <c r="Z46" s="96"/>
    </row>
    <row r="47" spans="1:26" ht="30" customHeight="1">
      <c r="A47" s="111"/>
      <c r="B47" s="96"/>
      <c r="C47" s="96"/>
      <c r="D47" s="96"/>
      <c r="E47" s="96"/>
      <c r="F47" s="96"/>
      <c r="G47" s="96"/>
      <c r="H47" s="96"/>
      <c r="I47" s="96"/>
      <c r="J47" s="96"/>
      <c r="K47" s="96"/>
      <c r="L47" s="96"/>
      <c r="M47" s="96"/>
      <c r="N47" s="96"/>
      <c r="O47" s="96"/>
      <c r="P47" s="96"/>
      <c r="Q47" s="96"/>
      <c r="R47" s="96"/>
      <c r="S47" s="96"/>
      <c r="T47" s="96"/>
      <c r="U47" s="96"/>
      <c r="V47" s="96"/>
      <c r="W47" s="96"/>
      <c r="X47" s="96"/>
      <c r="Y47" s="96"/>
      <c r="Z47" s="96"/>
    </row>
    <row r="48" spans="1:26" ht="30" customHeight="1">
      <c r="A48" s="111"/>
      <c r="B48" s="96"/>
      <c r="C48" s="96"/>
      <c r="D48" s="96"/>
      <c r="E48" s="96"/>
      <c r="F48" s="96"/>
      <c r="G48" s="96"/>
      <c r="H48" s="96"/>
      <c r="I48" s="96"/>
      <c r="J48" s="96"/>
      <c r="K48" s="96"/>
      <c r="L48" s="96"/>
      <c r="M48" s="96"/>
      <c r="N48" s="96"/>
      <c r="O48" s="96"/>
      <c r="P48" s="96"/>
      <c r="Q48" s="96"/>
      <c r="R48" s="96"/>
      <c r="S48" s="96"/>
      <c r="T48" s="96"/>
      <c r="U48" s="96"/>
      <c r="V48" s="96"/>
      <c r="W48" s="96"/>
      <c r="X48" s="96"/>
      <c r="Y48" s="96"/>
      <c r="Z48" s="96"/>
    </row>
    <row r="49" spans="1:26" ht="30" customHeight="1">
      <c r="A49" s="111"/>
      <c r="B49" s="96"/>
      <c r="C49" s="96"/>
      <c r="D49" s="96"/>
      <c r="E49" s="96"/>
      <c r="F49" s="96"/>
      <c r="G49" s="96"/>
      <c r="H49" s="96"/>
      <c r="I49" s="96"/>
      <c r="J49" s="96"/>
      <c r="K49" s="96"/>
      <c r="L49" s="96"/>
      <c r="M49" s="96"/>
      <c r="N49" s="96"/>
      <c r="O49" s="96"/>
      <c r="P49" s="96"/>
      <c r="Q49" s="96"/>
      <c r="R49" s="96"/>
      <c r="S49" s="96"/>
      <c r="T49" s="96"/>
      <c r="U49" s="96"/>
      <c r="V49" s="96"/>
      <c r="W49" s="96"/>
      <c r="X49" s="96"/>
      <c r="Y49" s="96"/>
      <c r="Z49" s="96"/>
    </row>
    <row r="50" spans="1:26" ht="30" customHeight="1">
      <c r="A50" s="111"/>
      <c r="B50" s="96"/>
      <c r="C50" s="96"/>
      <c r="D50" s="96"/>
      <c r="E50" s="96"/>
      <c r="F50" s="96"/>
      <c r="G50" s="96"/>
      <c r="H50" s="96"/>
      <c r="I50" s="96"/>
      <c r="J50" s="96"/>
      <c r="K50" s="96"/>
      <c r="L50" s="96"/>
      <c r="M50" s="96"/>
      <c r="N50" s="96"/>
      <c r="O50" s="96"/>
      <c r="P50" s="96"/>
      <c r="Q50" s="96"/>
      <c r="R50" s="96"/>
      <c r="S50" s="96"/>
      <c r="T50" s="96"/>
      <c r="U50" s="96"/>
      <c r="V50" s="96"/>
      <c r="W50" s="96"/>
      <c r="X50" s="96"/>
      <c r="Y50" s="96"/>
      <c r="Z50" s="96"/>
    </row>
    <row r="51" spans="1:26" ht="30" customHeight="1">
      <c r="A51" s="111"/>
      <c r="B51" s="96"/>
      <c r="C51" s="96"/>
      <c r="D51" s="96"/>
      <c r="E51" s="96"/>
      <c r="F51" s="96"/>
      <c r="G51" s="96"/>
      <c r="H51" s="96"/>
      <c r="I51" s="96"/>
      <c r="J51" s="96"/>
      <c r="K51" s="96"/>
      <c r="L51" s="96"/>
      <c r="M51" s="96"/>
      <c r="N51" s="96"/>
      <c r="O51" s="96"/>
      <c r="P51" s="96"/>
      <c r="Q51" s="96"/>
      <c r="R51" s="96"/>
      <c r="S51" s="96"/>
      <c r="T51" s="96"/>
      <c r="U51" s="96"/>
      <c r="V51" s="96"/>
      <c r="W51" s="96"/>
      <c r="X51" s="96"/>
      <c r="Y51" s="96"/>
      <c r="Z51" s="96"/>
    </row>
    <row r="52" spans="1:26" ht="30" customHeight="1">
      <c r="A52" s="111"/>
      <c r="B52" s="96"/>
      <c r="C52" s="96"/>
      <c r="D52" s="96"/>
      <c r="E52" s="96"/>
      <c r="F52" s="96"/>
      <c r="G52" s="96"/>
      <c r="H52" s="96"/>
      <c r="I52" s="96"/>
      <c r="J52" s="96"/>
      <c r="K52" s="96"/>
      <c r="L52" s="96"/>
      <c r="M52" s="96"/>
      <c r="N52" s="96"/>
      <c r="O52" s="96"/>
      <c r="P52" s="96"/>
      <c r="Q52" s="96"/>
      <c r="R52" s="96"/>
      <c r="S52" s="96"/>
      <c r="T52" s="96"/>
      <c r="U52" s="96"/>
      <c r="V52" s="96"/>
      <c r="W52" s="96"/>
      <c r="X52" s="96"/>
      <c r="Y52" s="96"/>
      <c r="Z52" s="96"/>
    </row>
    <row r="53" spans="1:26" ht="30" customHeight="1">
      <c r="A53" s="111"/>
      <c r="B53" s="96"/>
      <c r="C53" s="96"/>
      <c r="D53" s="96"/>
      <c r="E53" s="96"/>
      <c r="F53" s="96"/>
      <c r="G53" s="96"/>
      <c r="H53" s="96"/>
      <c r="I53" s="96"/>
      <c r="J53" s="96"/>
      <c r="K53" s="96"/>
      <c r="L53" s="96"/>
      <c r="M53" s="96"/>
      <c r="N53" s="96"/>
      <c r="O53" s="96"/>
      <c r="P53" s="96"/>
      <c r="Q53" s="96"/>
      <c r="R53" s="96"/>
      <c r="S53" s="96"/>
      <c r="T53" s="96"/>
      <c r="U53" s="96"/>
      <c r="V53" s="96"/>
      <c r="W53" s="96"/>
      <c r="X53" s="96"/>
      <c r="Y53" s="96"/>
      <c r="Z53" s="96"/>
    </row>
    <row r="54" spans="1:26" ht="30" customHeight="1">
      <c r="A54" s="111"/>
      <c r="B54" s="96"/>
      <c r="C54" s="96"/>
      <c r="D54" s="96"/>
      <c r="E54" s="96"/>
      <c r="F54" s="96"/>
      <c r="G54" s="96"/>
      <c r="H54" s="96"/>
      <c r="I54" s="96"/>
      <c r="J54" s="96"/>
      <c r="K54" s="96"/>
      <c r="L54" s="96"/>
      <c r="M54" s="96"/>
      <c r="N54" s="96"/>
      <c r="O54" s="96"/>
      <c r="P54" s="96"/>
      <c r="Q54" s="96"/>
      <c r="R54" s="96"/>
      <c r="S54" s="96"/>
      <c r="T54" s="96"/>
      <c r="U54" s="96"/>
      <c r="V54" s="96"/>
      <c r="W54" s="96"/>
      <c r="X54" s="96"/>
      <c r="Y54" s="96"/>
      <c r="Z54" s="96"/>
    </row>
    <row r="55" spans="1:26" ht="30" customHeight="1">
      <c r="A55" s="111"/>
      <c r="B55" s="96"/>
      <c r="C55" s="96"/>
      <c r="D55" s="96"/>
      <c r="E55" s="96"/>
      <c r="F55" s="96"/>
      <c r="G55" s="96"/>
      <c r="H55" s="96"/>
      <c r="I55" s="96"/>
      <c r="J55" s="96"/>
      <c r="K55" s="96"/>
      <c r="L55" s="96"/>
      <c r="M55" s="96"/>
      <c r="N55" s="96"/>
      <c r="O55" s="96"/>
      <c r="P55" s="96"/>
      <c r="Q55" s="96"/>
      <c r="R55" s="96"/>
      <c r="S55" s="96"/>
      <c r="T55" s="96"/>
      <c r="U55" s="96"/>
      <c r="V55" s="96"/>
      <c r="W55" s="96"/>
      <c r="X55" s="96"/>
      <c r="Y55" s="96"/>
      <c r="Z55" s="96"/>
    </row>
    <row r="56" spans="1:26" ht="30" customHeight="1">
      <c r="A56" s="111"/>
      <c r="B56" s="96"/>
      <c r="C56" s="96"/>
      <c r="D56" s="96"/>
      <c r="E56" s="96"/>
      <c r="F56" s="96"/>
      <c r="G56" s="96"/>
      <c r="H56" s="96"/>
      <c r="I56" s="96"/>
      <c r="J56" s="96"/>
      <c r="K56" s="96"/>
      <c r="L56" s="96"/>
      <c r="M56" s="96"/>
      <c r="N56" s="96"/>
      <c r="O56" s="96"/>
      <c r="P56" s="96"/>
      <c r="Q56" s="96"/>
      <c r="R56" s="96"/>
      <c r="S56" s="96"/>
      <c r="T56" s="96"/>
      <c r="U56" s="96"/>
      <c r="V56" s="96"/>
      <c r="W56" s="96"/>
      <c r="X56" s="96"/>
      <c r="Y56" s="96"/>
      <c r="Z56" s="96"/>
    </row>
    <row r="57" spans="1:26" ht="30" customHeight="1">
      <c r="A57" s="111"/>
      <c r="B57" s="96"/>
      <c r="C57" s="96"/>
      <c r="D57" s="96"/>
      <c r="E57" s="96"/>
      <c r="F57" s="96"/>
      <c r="G57" s="96"/>
      <c r="H57" s="96"/>
      <c r="I57" s="96"/>
      <c r="J57" s="96"/>
      <c r="K57" s="96"/>
      <c r="L57" s="96"/>
      <c r="M57" s="96"/>
      <c r="N57" s="96"/>
      <c r="O57" s="96"/>
      <c r="P57" s="96"/>
      <c r="Q57" s="96"/>
      <c r="R57" s="96"/>
      <c r="S57" s="96"/>
      <c r="T57" s="96"/>
      <c r="U57" s="96"/>
      <c r="V57" s="96"/>
      <c r="W57" s="96"/>
      <c r="X57" s="96"/>
      <c r="Y57" s="96"/>
      <c r="Z57" s="96"/>
    </row>
    <row r="58" spans="1:26" ht="30" customHeight="1">
      <c r="A58" s="111"/>
      <c r="B58" s="96"/>
      <c r="C58" s="96"/>
      <c r="D58" s="96"/>
      <c r="E58" s="96"/>
      <c r="F58" s="96"/>
      <c r="G58" s="96"/>
      <c r="H58" s="96"/>
      <c r="I58" s="96"/>
      <c r="J58" s="96"/>
      <c r="K58" s="96"/>
      <c r="L58" s="96"/>
      <c r="M58" s="96"/>
      <c r="N58" s="96"/>
      <c r="O58" s="96"/>
      <c r="P58" s="96"/>
      <c r="Q58" s="96"/>
      <c r="R58" s="96"/>
      <c r="S58" s="96"/>
      <c r="T58" s="96"/>
      <c r="U58" s="96"/>
      <c r="V58" s="96"/>
      <c r="W58" s="96"/>
      <c r="X58" s="96"/>
      <c r="Y58" s="96"/>
      <c r="Z58" s="96"/>
    </row>
    <row r="59" spans="1:26" ht="30" customHeight="1">
      <c r="A59" s="111"/>
      <c r="B59" s="96"/>
      <c r="C59" s="96"/>
      <c r="D59" s="96"/>
      <c r="E59" s="96"/>
      <c r="F59" s="96"/>
      <c r="G59" s="96"/>
      <c r="H59" s="96"/>
      <c r="I59" s="96"/>
      <c r="J59" s="96"/>
      <c r="K59" s="96"/>
      <c r="L59" s="96"/>
      <c r="M59" s="96"/>
      <c r="N59" s="96"/>
      <c r="O59" s="96"/>
      <c r="P59" s="96"/>
      <c r="Q59" s="96"/>
      <c r="R59" s="96"/>
      <c r="S59" s="96"/>
      <c r="T59" s="96"/>
      <c r="U59" s="96"/>
      <c r="V59" s="96"/>
      <c r="W59" s="96"/>
      <c r="X59" s="96"/>
      <c r="Y59" s="96"/>
      <c r="Z59" s="96"/>
    </row>
    <row r="60" spans="1:26" ht="30" customHeight="1">
      <c r="A60" s="111"/>
      <c r="B60" s="96"/>
      <c r="C60" s="96"/>
      <c r="D60" s="96"/>
      <c r="E60" s="96"/>
      <c r="F60" s="96"/>
      <c r="G60" s="96"/>
      <c r="H60" s="96"/>
      <c r="I60" s="96"/>
      <c r="J60" s="96"/>
      <c r="K60" s="96"/>
      <c r="L60" s="96"/>
      <c r="M60" s="96"/>
      <c r="N60" s="96"/>
      <c r="O60" s="96"/>
      <c r="P60" s="96"/>
      <c r="Q60" s="96"/>
      <c r="R60" s="96"/>
      <c r="S60" s="96"/>
      <c r="T60" s="96"/>
      <c r="U60" s="96"/>
      <c r="V60" s="96"/>
      <c r="W60" s="96"/>
      <c r="X60" s="96"/>
      <c r="Y60" s="96"/>
      <c r="Z60" s="96"/>
    </row>
    <row r="61" spans="1:26" ht="30" customHeight="1">
      <c r="A61" s="111"/>
      <c r="B61" s="96"/>
      <c r="C61" s="96"/>
      <c r="D61" s="96"/>
      <c r="E61" s="96"/>
      <c r="F61" s="96"/>
      <c r="G61" s="96"/>
      <c r="H61" s="96"/>
      <c r="I61" s="96"/>
      <c r="J61" s="96"/>
      <c r="K61" s="96"/>
      <c r="L61" s="96"/>
      <c r="M61" s="96"/>
      <c r="N61" s="96"/>
      <c r="O61" s="96"/>
      <c r="P61" s="96"/>
      <c r="Q61" s="96"/>
      <c r="R61" s="96"/>
      <c r="S61" s="96"/>
      <c r="T61" s="96"/>
      <c r="U61" s="96"/>
      <c r="V61" s="96"/>
      <c r="W61" s="96"/>
      <c r="X61" s="96"/>
      <c r="Y61" s="96"/>
      <c r="Z61" s="96"/>
    </row>
    <row r="62" spans="1:26" ht="30" customHeight="1">
      <c r="A62" s="111"/>
      <c r="B62" s="96"/>
      <c r="C62" s="96"/>
      <c r="D62" s="96"/>
      <c r="E62" s="96"/>
      <c r="F62" s="96"/>
      <c r="G62" s="96"/>
      <c r="H62" s="96"/>
      <c r="I62" s="96"/>
      <c r="J62" s="96"/>
      <c r="K62" s="96"/>
      <c r="L62" s="96"/>
      <c r="M62" s="96"/>
      <c r="N62" s="96"/>
      <c r="O62" s="96"/>
      <c r="P62" s="96"/>
      <c r="Q62" s="96"/>
      <c r="R62" s="96"/>
      <c r="S62" s="96"/>
      <c r="T62" s="96"/>
      <c r="U62" s="96"/>
      <c r="V62" s="96"/>
      <c r="W62" s="96"/>
      <c r="X62" s="96"/>
      <c r="Y62" s="96"/>
      <c r="Z62" s="96"/>
    </row>
    <row r="63" spans="1:26" ht="30" customHeight="1">
      <c r="A63" s="111"/>
      <c r="B63" s="96"/>
      <c r="C63" s="96"/>
      <c r="D63" s="96"/>
      <c r="E63" s="96"/>
      <c r="F63" s="96"/>
      <c r="G63" s="96"/>
      <c r="H63" s="96"/>
      <c r="I63" s="96"/>
      <c r="J63" s="96"/>
      <c r="K63" s="96"/>
      <c r="L63" s="96"/>
      <c r="M63" s="96"/>
      <c r="N63" s="96"/>
      <c r="O63" s="96"/>
      <c r="P63" s="96"/>
      <c r="Q63" s="96"/>
      <c r="R63" s="96"/>
      <c r="S63" s="96"/>
      <c r="T63" s="96"/>
      <c r="U63" s="96"/>
      <c r="V63" s="96"/>
      <c r="W63" s="96"/>
      <c r="X63" s="96"/>
      <c r="Y63" s="96"/>
      <c r="Z63" s="96"/>
    </row>
    <row r="64" spans="1:26" ht="30" customHeight="1">
      <c r="A64" s="111"/>
      <c r="B64" s="96"/>
      <c r="C64" s="96"/>
      <c r="D64" s="96"/>
      <c r="E64" s="96"/>
      <c r="F64" s="96"/>
      <c r="G64" s="96"/>
      <c r="H64" s="96"/>
      <c r="I64" s="96"/>
      <c r="J64" s="96"/>
      <c r="K64" s="96"/>
      <c r="L64" s="96"/>
      <c r="M64" s="96"/>
      <c r="N64" s="96"/>
      <c r="O64" s="96"/>
      <c r="P64" s="96"/>
      <c r="Q64" s="96"/>
      <c r="R64" s="96"/>
      <c r="S64" s="96"/>
      <c r="T64" s="96"/>
      <c r="U64" s="96"/>
      <c r="V64" s="96"/>
      <c r="W64" s="96"/>
      <c r="X64" s="96"/>
      <c r="Y64" s="96"/>
      <c r="Z64" s="96"/>
    </row>
    <row r="65" spans="1:26" ht="30" customHeight="1">
      <c r="A65" s="111"/>
      <c r="B65" s="96"/>
      <c r="C65" s="96"/>
      <c r="D65" s="96"/>
      <c r="E65" s="96"/>
      <c r="F65" s="96"/>
      <c r="G65" s="96"/>
      <c r="H65" s="96"/>
      <c r="I65" s="96"/>
      <c r="J65" s="96"/>
      <c r="K65" s="96"/>
      <c r="L65" s="96"/>
      <c r="M65" s="96"/>
      <c r="N65" s="96"/>
      <c r="O65" s="96"/>
      <c r="P65" s="96"/>
      <c r="Q65" s="96"/>
      <c r="R65" s="96"/>
      <c r="S65" s="96"/>
      <c r="T65" s="96"/>
      <c r="U65" s="96"/>
      <c r="V65" s="96"/>
      <c r="W65" s="96"/>
      <c r="X65" s="96"/>
      <c r="Y65" s="96"/>
      <c r="Z65" s="96"/>
    </row>
    <row r="66" spans="1:26" ht="30" customHeight="1">
      <c r="A66" s="111"/>
      <c r="B66" s="96"/>
      <c r="C66" s="96"/>
      <c r="D66" s="96"/>
      <c r="E66" s="96"/>
      <c r="F66" s="96"/>
      <c r="G66" s="96"/>
      <c r="H66" s="96"/>
      <c r="I66" s="96"/>
      <c r="J66" s="96"/>
      <c r="K66" s="96"/>
      <c r="L66" s="96"/>
      <c r="M66" s="96"/>
      <c r="N66" s="96"/>
      <c r="O66" s="96"/>
      <c r="P66" s="96"/>
      <c r="Q66" s="96"/>
      <c r="R66" s="96"/>
      <c r="S66" s="96"/>
      <c r="T66" s="96"/>
      <c r="U66" s="96"/>
      <c r="V66" s="96"/>
      <c r="W66" s="96"/>
      <c r="X66" s="96"/>
      <c r="Y66" s="96"/>
      <c r="Z66" s="96"/>
    </row>
    <row r="67" spans="1:26" ht="30" customHeight="1">
      <c r="A67" s="111"/>
      <c r="B67" s="96"/>
      <c r="C67" s="96"/>
      <c r="D67" s="96"/>
      <c r="E67" s="96"/>
      <c r="F67" s="96"/>
      <c r="G67" s="96"/>
      <c r="H67" s="96"/>
      <c r="I67" s="96"/>
      <c r="J67" s="96"/>
      <c r="K67" s="96"/>
      <c r="L67" s="96"/>
      <c r="M67" s="96"/>
      <c r="N67" s="96"/>
      <c r="O67" s="96"/>
      <c r="P67" s="96"/>
      <c r="Q67" s="96"/>
      <c r="R67" s="96"/>
      <c r="S67" s="96"/>
      <c r="T67" s="96"/>
      <c r="U67" s="96"/>
      <c r="V67" s="96"/>
      <c r="W67" s="96"/>
      <c r="X67" s="96"/>
      <c r="Y67" s="96"/>
      <c r="Z67" s="96"/>
    </row>
    <row r="68" spans="1:26" ht="30" customHeight="1">
      <c r="A68" s="111"/>
      <c r="B68" s="96"/>
      <c r="C68" s="96"/>
      <c r="D68" s="96"/>
      <c r="E68" s="96"/>
      <c r="F68" s="96"/>
      <c r="G68" s="96"/>
      <c r="H68" s="96"/>
      <c r="I68" s="96"/>
      <c r="J68" s="96"/>
      <c r="K68" s="96"/>
      <c r="L68" s="96"/>
      <c r="M68" s="96"/>
      <c r="N68" s="96"/>
      <c r="O68" s="96"/>
      <c r="P68" s="96"/>
      <c r="Q68" s="96"/>
      <c r="R68" s="96"/>
      <c r="S68" s="96"/>
      <c r="T68" s="96"/>
      <c r="U68" s="96"/>
      <c r="V68" s="96"/>
      <c r="W68" s="96"/>
      <c r="X68" s="96"/>
      <c r="Y68" s="96"/>
      <c r="Z68" s="96"/>
    </row>
    <row r="69" spans="1:26" ht="30" customHeight="1">
      <c r="A69" s="111"/>
      <c r="B69" s="96"/>
      <c r="C69" s="96"/>
      <c r="D69" s="96"/>
      <c r="E69" s="96"/>
      <c r="F69" s="96"/>
      <c r="G69" s="96"/>
      <c r="H69" s="96"/>
      <c r="I69" s="96"/>
      <c r="J69" s="96"/>
      <c r="K69" s="96"/>
      <c r="L69" s="96"/>
      <c r="M69" s="96"/>
      <c r="N69" s="96"/>
      <c r="O69" s="96"/>
      <c r="P69" s="96"/>
      <c r="Q69" s="96"/>
      <c r="R69" s="96"/>
      <c r="S69" s="96"/>
      <c r="T69" s="96"/>
      <c r="U69" s="96"/>
      <c r="V69" s="96"/>
      <c r="W69" s="96"/>
      <c r="X69" s="96"/>
      <c r="Y69" s="96"/>
      <c r="Z69" s="96"/>
    </row>
    <row r="70" spans="1:26" ht="30" customHeight="1">
      <c r="A70" s="111"/>
      <c r="B70" s="96"/>
      <c r="C70" s="96"/>
      <c r="D70" s="96"/>
      <c r="E70" s="96"/>
      <c r="F70" s="96"/>
      <c r="G70" s="96"/>
      <c r="H70" s="96"/>
      <c r="I70" s="96"/>
      <c r="J70" s="96"/>
      <c r="K70" s="96"/>
      <c r="L70" s="96"/>
      <c r="M70" s="96"/>
      <c r="N70" s="96"/>
      <c r="O70" s="96"/>
      <c r="P70" s="96"/>
      <c r="Q70" s="96"/>
      <c r="R70" s="96"/>
      <c r="S70" s="96"/>
      <c r="T70" s="96"/>
      <c r="U70" s="96"/>
      <c r="V70" s="96"/>
      <c r="W70" s="96"/>
      <c r="X70" s="96"/>
      <c r="Y70" s="96"/>
      <c r="Z70" s="96"/>
    </row>
    <row r="71" spans="1:26" ht="30" customHeight="1">
      <c r="A71" s="111"/>
      <c r="B71" s="96"/>
      <c r="C71" s="96"/>
      <c r="D71" s="96"/>
      <c r="E71" s="96"/>
      <c r="F71" s="96"/>
      <c r="G71" s="96"/>
      <c r="H71" s="96"/>
      <c r="I71" s="96"/>
      <c r="J71" s="96"/>
      <c r="K71" s="96"/>
      <c r="L71" s="96"/>
      <c r="M71" s="96"/>
      <c r="N71" s="96"/>
      <c r="O71" s="96"/>
      <c r="P71" s="96"/>
      <c r="Q71" s="96"/>
      <c r="R71" s="96"/>
      <c r="S71" s="96"/>
      <c r="T71" s="96"/>
      <c r="U71" s="96"/>
      <c r="V71" s="96"/>
      <c r="W71" s="96"/>
      <c r="X71" s="96"/>
      <c r="Y71" s="96"/>
      <c r="Z71" s="96"/>
    </row>
    <row r="72" spans="1:26" ht="30" customHeight="1">
      <c r="A72" s="111"/>
      <c r="B72" s="96"/>
      <c r="C72" s="96"/>
      <c r="D72" s="96"/>
      <c r="E72" s="96"/>
      <c r="F72" s="96"/>
      <c r="G72" s="96"/>
      <c r="H72" s="96"/>
      <c r="I72" s="96"/>
      <c r="J72" s="96"/>
      <c r="K72" s="96"/>
      <c r="L72" s="96"/>
      <c r="M72" s="96"/>
      <c r="N72" s="96"/>
      <c r="O72" s="96"/>
      <c r="P72" s="96"/>
      <c r="Q72" s="96"/>
      <c r="R72" s="96"/>
      <c r="S72" s="96"/>
      <c r="T72" s="96"/>
      <c r="U72" s="96"/>
      <c r="V72" s="96"/>
      <c r="W72" s="96"/>
      <c r="X72" s="96"/>
      <c r="Y72" s="96"/>
      <c r="Z72" s="96"/>
    </row>
    <row r="73" spans="1:26" ht="30" customHeight="1">
      <c r="A73" s="111"/>
      <c r="B73" s="96"/>
      <c r="C73" s="96"/>
      <c r="D73" s="96"/>
      <c r="E73" s="96"/>
      <c r="F73" s="96"/>
      <c r="G73" s="96"/>
      <c r="H73" s="96"/>
      <c r="I73" s="96"/>
      <c r="J73" s="96"/>
      <c r="K73" s="96"/>
      <c r="L73" s="96"/>
      <c r="M73" s="96"/>
      <c r="N73" s="96"/>
      <c r="O73" s="96"/>
      <c r="P73" s="96"/>
      <c r="Q73" s="96"/>
      <c r="R73" s="96"/>
      <c r="S73" s="96"/>
      <c r="T73" s="96"/>
      <c r="U73" s="96"/>
      <c r="V73" s="96"/>
      <c r="W73" s="96"/>
      <c r="X73" s="96"/>
      <c r="Y73" s="96"/>
      <c r="Z73" s="96"/>
    </row>
    <row r="74" spans="1:26" ht="30" customHeight="1">
      <c r="A74" s="111"/>
      <c r="B74" s="96"/>
      <c r="C74" s="96"/>
      <c r="D74" s="96"/>
      <c r="E74" s="96"/>
      <c r="F74" s="96"/>
      <c r="G74" s="96"/>
      <c r="H74" s="96"/>
      <c r="I74" s="96"/>
      <c r="J74" s="96"/>
      <c r="K74" s="96"/>
      <c r="L74" s="96"/>
      <c r="M74" s="96"/>
      <c r="N74" s="96"/>
      <c r="O74" s="96"/>
      <c r="P74" s="96"/>
      <c r="Q74" s="96"/>
      <c r="R74" s="96"/>
      <c r="S74" s="96"/>
      <c r="T74" s="96"/>
      <c r="U74" s="96"/>
      <c r="V74" s="96"/>
      <c r="W74" s="96"/>
      <c r="X74" s="96"/>
      <c r="Y74" s="96"/>
      <c r="Z74" s="96"/>
    </row>
    <row r="75" spans="1:26" ht="30" customHeight="1">
      <c r="A75" s="111"/>
      <c r="B75" s="96"/>
      <c r="C75" s="96"/>
      <c r="D75" s="96"/>
      <c r="E75" s="96"/>
      <c r="F75" s="96"/>
      <c r="G75" s="96"/>
      <c r="H75" s="96"/>
      <c r="I75" s="96"/>
      <c r="J75" s="96"/>
      <c r="K75" s="96"/>
      <c r="L75" s="96"/>
      <c r="M75" s="96"/>
      <c r="N75" s="96"/>
      <c r="O75" s="96"/>
      <c r="P75" s="96"/>
      <c r="Q75" s="96"/>
      <c r="R75" s="96"/>
      <c r="S75" s="96"/>
      <c r="T75" s="96"/>
      <c r="U75" s="96"/>
      <c r="V75" s="96"/>
      <c r="W75" s="96"/>
      <c r="X75" s="96"/>
      <c r="Y75" s="96"/>
      <c r="Z75" s="96"/>
    </row>
    <row r="76" spans="1:26" ht="30" customHeight="1">
      <c r="A76" s="111"/>
      <c r="B76" s="96"/>
      <c r="C76" s="96"/>
      <c r="D76" s="96"/>
      <c r="E76" s="96"/>
      <c r="F76" s="96"/>
      <c r="G76" s="96"/>
      <c r="H76" s="96"/>
      <c r="I76" s="96"/>
      <c r="J76" s="96"/>
      <c r="K76" s="96"/>
      <c r="L76" s="96"/>
      <c r="M76" s="96"/>
      <c r="N76" s="96"/>
      <c r="O76" s="96"/>
      <c r="P76" s="96"/>
      <c r="Q76" s="96"/>
      <c r="R76" s="96"/>
      <c r="S76" s="96"/>
      <c r="T76" s="96"/>
      <c r="U76" s="96"/>
      <c r="V76" s="96"/>
      <c r="W76" s="96"/>
      <c r="X76" s="96"/>
      <c r="Y76" s="96"/>
      <c r="Z76" s="96"/>
    </row>
    <row r="77" spans="1:26" ht="30" customHeight="1">
      <c r="A77" s="111"/>
      <c r="B77" s="96"/>
      <c r="C77" s="96"/>
      <c r="D77" s="96"/>
      <c r="E77" s="96"/>
      <c r="F77" s="96"/>
      <c r="G77" s="96"/>
      <c r="H77" s="96"/>
      <c r="I77" s="96"/>
      <c r="J77" s="96"/>
      <c r="K77" s="96"/>
      <c r="L77" s="96"/>
      <c r="M77" s="96"/>
      <c r="N77" s="96"/>
      <c r="O77" s="96"/>
      <c r="P77" s="96"/>
      <c r="Q77" s="96"/>
      <c r="R77" s="96"/>
      <c r="S77" s="96"/>
      <c r="T77" s="96"/>
      <c r="U77" s="96"/>
      <c r="V77" s="96"/>
      <c r="W77" s="96"/>
      <c r="X77" s="96"/>
      <c r="Y77" s="96"/>
      <c r="Z77" s="96"/>
    </row>
    <row r="78" spans="1:26" ht="30" customHeight="1">
      <c r="A78" s="111"/>
      <c r="B78" s="96"/>
      <c r="C78" s="96"/>
      <c r="D78" s="96"/>
      <c r="E78" s="96"/>
      <c r="F78" s="96"/>
      <c r="G78" s="96"/>
      <c r="H78" s="96"/>
      <c r="I78" s="96"/>
      <c r="J78" s="96"/>
      <c r="K78" s="96"/>
      <c r="L78" s="96"/>
      <c r="M78" s="96"/>
      <c r="N78" s="96"/>
      <c r="O78" s="96"/>
      <c r="P78" s="96"/>
      <c r="Q78" s="96"/>
      <c r="R78" s="96"/>
      <c r="S78" s="96"/>
      <c r="T78" s="96"/>
      <c r="U78" s="96"/>
      <c r="V78" s="96"/>
      <c r="W78" s="96"/>
      <c r="X78" s="96"/>
      <c r="Y78" s="96"/>
      <c r="Z78" s="96"/>
    </row>
    <row r="79" spans="1:26" ht="30" customHeight="1">
      <c r="A79" s="111"/>
      <c r="B79" s="96"/>
      <c r="C79" s="96"/>
      <c r="D79" s="96"/>
      <c r="E79" s="96"/>
      <c r="F79" s="96"/>
      <c r="G79" s="96"/>
      <c r="H79" s="96"/>
      <c r="I79" s="96"/>
      <c r="J79" s="96"/>
      <c r="K79" s="96"/>
      <c r="L79" s="96"/>
      <c r="M79" s="96"/>
      <c r="N79" s="96"/>
      <c r="O79" s="96"/>
      <c r="P79" s="96"/>
      <c r="Q79" s="96"/>
      <c r="R79" s="96"/>
      <c r="S79" s="96"/>
      <c r="T79" s="96"/>
      <c r="U79" s="96"/>
      <c r="V79" s="96"/>
      <c r="W79" s="96"/>
      <c r="X79" s="96"/>
      <c r="Y79" s="96"/>
      <c r="Z79" s="96"/>
    </row>
    <row r="80" spans="1:26" ht="30" customHeight="1">
      <c r="A80" s="111"/>
      <c r="B80" s="96"/>
      <c r="C80" s="96"/>
      <c r="D80" s="96"/>
      <c r="E80" s="96"/>
      <c r="F80" s="96"/>
      <c r="G80" s="96"/>
      <c r="H80" s="96"/>
      <c r="I80" s="96"/>
      <c r="J80" s="96"/>
      <c r="K80" s="96"/>
      <c r="L80" s="96"/>
      <c r="M80" s="96"/>
      <c r="N80" s="96"/>
      <c r="O80" s="96"/>
      <c r="P80" s="96"/>
      <c r="Q80" s="96"/>
      <c r="R80" s="96"/>
      <c r="S80" s="96"/>
      <c r="T80" s="96"/>
      <c r="U80" s="96"/>
      <c r="V80" s="96"/>
      <c r="W80" s="96"/>
      <c r="X80" s="96"/>
      <c r="Y80" s="96"/>
      <c r="Z80" s="96"/>
    </row>
    <row r="81" spans="1:26" ht="30" customHeight="1">
      <c r="A81" s="111"/>
      <c r="B81" s="96"/>
      <c r="C81" s="96"/>
      <c r="D81" s="96"/>
      <c r="E81" s="96"/>
      <c r="F81" s="96"/>
      <c r="G81" s="96"/>
      <c r="H81" s="96"/>
      <c r="I81" s="96"/>
      <c r="J81" s="96"/>
      <c r="K81" s="96"/>
      <c r="L81" s="96"/>
      <c r="M81" s="96"/>
      <c r="N81" s="96"/>
      <c r="O81" s="96"/>
      <c r="P81" s="96"/>
      <c r="Q81" s="96"/>
      <c r="R81" s="96"/>
      <c r="S81" s="96"/>
      <c r="T81" s="96"/>
      <c r="U81" s="96"/>
      <c r="V81" s="96"/>
      <c r="W81" s="96"/>
      <c r="X81" s="96"/>
      <c r="Y81" s="96"/>
      <c r="Z81" s="96"/>
    </row>
    <row r="82" spans="1:26" ht="30" customHeight="1">
      <c r="A82" s="111"/>
      <c r="B82" s="96"/>
      <c r="C82" s="96"/>
      <c r="D82" s="96"/>
      <c r="E82" s="96"/>
      <c r="F82" s="96"/>
      <c r="G82" s="96"/>
      <c r="H82" s="96"/>
      <c r="I82" s="96"/>
      <c r="J82" s="96"/>
      <c r="K82" s="96"/>
      <c r="L82" s="96"/>
      <c r="M82" s="96"/>
      <c r="N82" s="96"/>
      <c r="O82" s="96"/>
      <c r="P82" s="96"/>
      <c r="Q82" s="96"/>
      <c r="R82" s="96"/>
      <c r="S82" s="96"/>
      <c r="T82" s="96"/>
      <c r="U82" s="96"/>
      <c r="V82" s="96"/>
      <c r="W82" s="96"/>
      <c r="X82" s="96"/>
      <c r="Y82" s="96"/>
      <c r="Z82" s="96"/>
    </row>
    <row r="83" spans="1:26" ht="30" customHeight="1">
      <c r="A83" s="111"/>
      <c r="B83" s="96"/>
      <c r="C83" s="96"/>
      <c r="D83" s="96"/>
      <c r="E83" s="96"/>
      <c r="F83" s="96"/>
      <c r="G83" s="96"/>
      <c r="H83" s="96"/>
      <c r="I83" s="96"/>
      <c r="J83" s="96"/>
      <c r="K83" s="96"/>
      <c r="L83" s="96"/>
      <c r="M83" s="96"/>
      <c r="N83" s="96"/>
      <c r="O83" s="96"/>
      <c r="P83" s="96"/>
      <c r="Q83" s="96"/>
      <c r="R83" s="96"/>
      <c r="S83" s="96"/>
      <c r="T83" s="96"/>
      <c r="U83" s="96"/>
      <c r="V83" s="96"/>
      <c r="W83" s="96"/>
      <c r="X83" s="96"/>
      <c r="Y83" s="96"/>
      <c r="Z83" s="96"/>
    </row>
    <row r="84" spans="1:26" ht="30" customHeight="1">
      <c r="A84" s="111"/>
      <c r="B84" s="96"/>
      <c r="C84" s="96"/>
      <c r="D84" s="96"/>
      <c r="E84" s="96"/>
      <c r="F84" s="96"/>
      <c r="G84" s="96"/>
      <c r="H84" s="96"/>
      <c r="I84" s="96"/>
      <c r="J84" s="96"/>
      <c r="K84" s="96"/>
      <c r="L84" s="96"/>
      <c r="M84" s="96"/>
      <c r="N84" s="96"/>
      <c r="O84" s="96"/>
      <c r="P84" s="96"/>
      <c r="Q84" s="96"/>
      <c r="R84" s="96"/>
      <c r="S84" s="96"/>
      <c r="T84" s="96"/>
      <c r="U84" s="96"/>
      <c r="V84" s="96"/>
      <c r="W84" s="96"/>
      <c r="X84" s="96"/>
      <c r="Y84" s="96"/>
      <c r="Z84" s="96"/>
    </row>
    <row r="85" spans="1:26" ht="30" customHeight="1">
      <c r="A85" s="111"/>
      <c r="B85" s="96"/>
      <c r="C85" s="96"/>
      <c r="D85" s="96"/>
      <c r="E85" s="96"/>
      <c r="F85" s="96"/>
      <c r="G85" s="96"/>
      <c r="H85" s="96"/>
      <c r="I85" s="96"/>
      <c r="J85" s="96"/>
      <c r="K85" s="96"/>
      <c r="L85" s="96"/>
      <c r="M85" s="96"/>
      <c r="N85" s="96"/>
      <c r="O85" s="96"/>
      <c r="P85" s="96"/>
      <c r="Q85" s="96"/>
      <c r="R85" s="96"/>
      <c r="S85" s="96"/>
      <c r="T85" s="96"/>
      <c r="U85" s="96"/>
      <c r="V85" s="96"/>
      <c r="W85" s="96"/>
      <c r="X85" s="96"/>
      <c r="Y85" s="96"/>
      <c r="Z85" s="96"/>
    </row>
    <row r="86" spans="1:26" ht="30" customHeight="1">
      <c r="A86" s="111"/>
      <c r="B86" s="96"/>
      <c r="C86" s="96"/>
      <c r="D86" s="96"/>
      <c r="E86" s="96"/>
      <c r="F86" s="96"/>
      <c r="G86" s="96"/>
      <c r="H86" s="96"/>
      <c r="I86" s="96"/>
      <c r="J86" s="96"/>
      <c r="K86" s="96"/>
      <c r="L86" s="96"/>
      <c r="M86" s="96"/>
      <c r="N86" s="96"/>
      <c r="O86" s="96"/>
      <c r="P86" s="96"/>
      <c r="Q86" s="96"/>
      <c r="R86" s="96"/>
      <c r="S86" s="96"/>
      <c r="T86" s="96"/>
      <c r="U86" s="96"/>
      <c r="V86" s="96"/>
      <c r="W86" s="96"/>
      <c r="X86" s="96"/>
      <c r="Y86" s="96"/>
      <c r="Z86" s="96"/>
    </row>
    <row r="87" spans="1:26" ht="30" customHeight="1">
      <c r="A87" s="111"/>
      <c r="B87" s="96"/>
      <c r="C87" s="96"/>
      <c r="D87" s="96"/>
      <c r="E87" s="96"/>
      <c r="F87" s="96"/>
      <c r="G87" s="96"/>
      <c r="H87" s="96"/>
      <c r="I87" s="96"/>
      <c r="J87" s="96"/>
      <c r="K87" s="96"/>
      <c r="L87" s="96"/>
      <c r="M87" s="96"/>
      <c r="N87" s="96"/>
      <c r="O87" s="96"/>
      <c r="P87" s="96"/>
      <c r="Q87" s="96"/>
      <c r="R87" s="96"/>
      <c r="S87" s="96"/>
      <c r="T87" s="96"/>
      <c r="U87" s="96"/>
      <c r="V87" s="96"/>
      <c r="W87" s="96"/>
      <c r="X87" s="96"/>
      <c r="Y87" s="96"/>
      <c r="Z87" s="96"/>
    </row>
    <row r="88" spans="1:26" ht="30" customHeight="1">
      <c r="A88" s="111"/>
      <c r="B88" s="96"/>
      <c r="C88" s="96"/>
      <c r="D88" s="96"/>
      <c r="E88" s="96"/>
      <c r="F88" s="96"/>
      <c r="G88" s="96"/>
      <c r="H88" s="96"/>
      <c r="I88" s="96"/>
      <c r="J88" s="96"/>
      <c r="K88" s="96"/>
      <c r="L88" s="96"/>
      <c r="M88" s="96"/>
      <c r="N88" s="96"/>
      <c r="O88" s="96"/>
      <c r="P88" s="96"/>
      <c r="Q88" s="96"/>
      <c r="R88" s="96"/>
      <c r="S88" s="96"/>
      <c r="T88" s="96"/>
      <c r="U88" s="96"/>
      <c r="V88" s="96"/>
      <c r="W88" s="96"/>
      <c r="X88" s="96"/>
      <c r="Y88" s="96"/>
      <c r="Z88" s="96"/>
    </row>
    <row r="89" spans="1:26" ht="30" customHeight="1">
      <c r="A89" s="111"/>
      <c r="B89" s="96"/>
      <c r="C89" s="96"/>
      <c r="D89" s="96"/>
      <c r="E89" s="96"/>
      <c r="F89" s="96"/>
      <c r="G89" s="96"/>
      <c r="H89" s="96"/>
      <c r="I89" s="96"/>
      <c r="J89" s="96"/>
      <c r="K89" s="96"/>
      <c r="L89" s="96"/>
      <c r="M89" s="96"/>
      <c r="N89" s="96"/>
      <c r="O89" s="96"/>
      <c r="P89" s="96"/>
      <c r="Q89" s="96"/>
      <c r="R89" s="96"/>
      <c r="S89" s="96"/>
      <c r="T89" s="96"/>
      <c r="U89" s="96"/>
      <c r="V89" s="96"/>
      <c r="W89" s="96"/>
      <c r="X89" s="96"/>
      <c r="Y89" s="96"/>
      <c r="Z89" s="96"/>
    </row>
    <row r="90" spans="1:26" ht="30" customHeight="1">
      <c r="A90" s="111"/>
      <c r="B90" s="96"/>
      <c r="C90" s="96"/>
      <c r="D90" s="96"/>
      <c r="E90" s="96"/>
      <c r="F90" s="96"/>
      <c r="G90" s="96"/>
      <c r="H90" s="96"/>
      <c r="I90" s="96"/>
      <c r="J90" s="96"/>
      <c r="K90" s="96"/>
      <c r="L90" s="96"/>
      <c r="M90" s="96"/>
      <c r="N90" s="96"/>
      <c r="O90" s="96"/>
      <c r="P90" s="96"/>
      <c r="Q90" s="96"/>
      <c r="R90" s="96"/>
      <c r="S90" s="96"/>
      <c r="T90" s="96"/>
      <c r="U90" s="96"/>
      <c r="V90" s="96"/>
      <c r="W90" s="96"/>
      <c r="X90" s="96"/>
      <c r="Y90" s="96"/>
      <c r="Z90" s="96"/>
    </row>
    <row r="91" spans="1:26" ht="30" customHeight="1">
      <c r="A91" s="111"/>
      <c r="B91" s="96"/>
      <c r="C91" s="96"/>
      <c r="D91" s="96"/>
      <c r="E91" s="96"/>
      <c r="F91" s="96"/>
      <c r="G91" s="96"/>
      <c r="H91" s="96"/>
      <c r="I91" s="96"/>
      <c r="J91" s="96"/>
      <c r="K91" s="96"/>
      <c r="L91" s="96"/>
      <c r="M91" s="96"/>
      <c r="N91" s="96"/>
      <c r="O91" s="96"/>
      <c r="P91" s="96"/>
      <c r="Q91" s="96"/>
      <c r="R91" s="96"/>
      <c r="S91" s="96"/>
      <c r="T91" s="96"/>
      <c r="U91" s="96"/>
      <c r="V91" s="96"/>
      <c r="W91" s="96"/>
      <c r="X91" s="96"/>
      <c r="Y91" s="96"/>
      <c r="Z91" s="96"/>
    </row>
    <row r="92" spans="1:26" ht="30" customHeight="1">
      <c r="A92" s="111"/>
      <c r="B92" s="96"/>
      <c r="C92" s="96"/>
      <c r="D92" s="96"/>
      <c r="E92" s="96"/>
      <c r="F92" s="96"/>
      <c r="G92" s="96"/>
      <c r="H92" s="96"/>
      <c r="I92" s="96"/>
      <c r="J92" s="96"/>
      <c r="K92" s="96"/>
      <c r="L92" s="96"/>
      <c r="M92" s="96"/>
      <c r="N92" s="96"/>
      <c r="O92" s="96"/>
      <c r="P92" s="96"/>
      <c r="Q92" s="96"/>
      <c r="R92" s="96"/>
      <c r="S92" s="96"/>
      <c r="T92" s="96"/>
      <c r="U92" s="96"/>
      <c r="V92" s="96"/>
      <c r="W92" s="96"/>
      <c r="X92" s="96"/>
      <c r="Y92" s="96"/>
      <c r="Z92" s="96"/>
    </row>
    <row r="93" spans="1:26" ht="30" customHeight="1">
      <c r="A93" s="111"/>
      <c r="B93" s="96"/>
      <c r="C93" s="96"/>
      <c r="D93" s="96"/>
      <c r="E93" s="96"/>
      <c r="F93" s="96"/>
      <c r="G93" s="96"/>
      <c r="H93" s="96"/>
      <c r="I93" s="96"/>
      <c r="J93" s="96"/>
      <c r="K93" s="96"/>
      <c r="L93" s="96"/>
      <c r="M93" s="96"/>
      <c r="N93" s="96"/>
      <c r="O93" s="96"/>
      <c r="P93" s="96"/>
      <c r="Q93" s="96"/>
      <c r="R93" s="96"/>
      <c r="S93" s="96"/>
      <c r="T93" s="96"/>
      <c r="U93" s="96"/>
      <c r="V93" s="96"/>
      <c r="W93" s="96"/>
      <c r="X93" s="96"/>
      <c r="Y93" s="96"/>
      <c r="Z93" s="96"/>
    </row>
    <row r="94" spans="1:26" ht="30" customHeight="1">
      <c r="A94" s="111"/>
      <c r="B94" s="96"/>
      <c r="C94" s="96"/>
      <c r="D94" s="96"/>
      <c r="E94" s="96"/>
      <c r="F94" s="96"/>
      <c r="G94" s="96"/>
      <c r="H94" s="96"/>
      <c r="I94" s="96"/>
      <c r="J94" s="96"/>
      <c r="K94" s="96"/>
      <c r="L94" s="96"/>
      <c r="M94" s="96"/>
      <c r="N94" s="96"/>
      <c r="O94" s="96"/>
      <c r="P94" s="96"/>
      <c r="Q94" s="96"/>
      <c r="R94" s="96"/>
      <c r="S94" s="96"/>
      <c r="T94" s="96"/>
      <c r="U94" s="96"/>
      <c r="V94" s="96"/>
      <c r="W94" s="96"/>
      <c r="X94" s="96"/>
      <c r="Y94" s="96"/>
      <c r="Z94" s="96"/>
    </row>
    <row r="95" spans="1:26" ht="30" customHeight="1">
      <c r="A95" s="111"/>
      <c r="B95" s="96"/>
      <c r="C95" s="96"/>
      <c r="D95" s="96"/>
      <c r="E95" s="96"/>
      <c r="F95" s="96"/>
      <c r="G95" s="96"/>
      <c r="H95" s="96"/>
      <c r="I95" s="96"/>
      <c r="J95" s="96"/>
      <c r="K95" s="96"/>
      <c r="L95" s="96"/>
      <c r="M95" s="96"/>
      <c r="N95" s="96"/>
      <c r="O95" s="96"/>
      <c r="P95" s="96"/>
      <c r="Q95" s="96"/>
      <c r="R95" s="96"/>
      <c r="S95" s="96"/>
      <c r="T95" s="96"/>
      <c r="U95" s="96"/>
      <c r="V95" s="96"/>
      <c r="W95" s="96"/>
      <c r="X95" s="96"/>
      <c r="Y95" s="96"/>
      <c r="Z95" s="96"/>
    </row>
    <row r="96" spans="1:26" ht="30" customHeight="1">
      <c r="A96" s="111"/>
      <c r="B96" s="96"/>
      <c r="C96" s="96"/>
      <c r="D96" s="96"/>
      <c r="E96" s="96"/>
      <c r="F96" s="96"/>
      <c r="G96" s="96"/>
      <c r="H96" s="96"/>
      <c r="I96" s="96"/>
      <c r="J96" s="96"/>
      <c r="K96" s="96"/>
      <c r="L96" s="96"/>
      <c r="M96" s="96"/>
      <c r="N96" s="96"/>
      <c r="O96" s="96"/>
      <c r="P96" s="96"/>
      <c r="Q96" s="96"/>
      <c r="R96" s="96"/>
      <c r="S96" s="96"/>
      <c r="T96" s="96"/>
      <c r="U96" s="96"/>
      <c r="V96" s="96"/>
      <c r="W96" s="96"/>
      <c r="X96" s="96"/>
      <c r="Y96" s="96"/>
      <c r="Z96" s="96"/>
    </row>
    <row r="97" spans="1:26" ht="30" customHeight="1">
      <c r="A97" s="111"/>
      <c r="B97" s="96"/>
      <c r="C97" s="96"/>
      <c r="D97" s="96"/>
      <c r="E97" s="96"/>
      <c r="F97" s="96"/>
      <c r="G97" s="96"/>
      <c r="H97" s="96"/>
      <c r="I97" s="96"/>
      <c r="J97" s="96"/>
      <c r="K97" s="96"/>
      <c r="L97" s="96"/>
      <c r="M97" s="96"/>
      <c r="N97" s="96"/>
      <c r="O97" s="96"/>
      <c r="P97" s="96"/>
      <c r="Q97" s="96"/>
      <c r="R97" s="96"/>
      <c r="S97" s="96"/>
      <c r="T97" s="96"/>
      <c r="U97" s="96"/>
      <c r="V97" s="96"/>
      <c r="W97" s="96"/>
      <c r="X97" s="96"/>
      <c r="Y97" s="96"/>
      <c r="Z97" s="96"/>
    </row>
    <row r="98" spans="1:26" ht="30" customHeight="1">
      <c r="A98" s="111"/>
      <c r="B98" s="96"/>
      <c r="C98" s="96"/>
      <c r="D98" s="96"/>
      <c r="E98" s="96"/>
      <c r="F98" s="96"/>
      <c r="G98" s="96"/>
      <c r="H98" s="96"/>
      <c r="I98" s="96"/>
      <c r="J98" s="96"/>
      <c r="K98" s="96"/>
      <c r="L98" s="96"/>
      <c r="M98" s="96"/>
      <c r="N98" s="96"/>
      <c r="O98" s="96"/>
      <c r="P98" s="96"/>
      <c r="Q98" s="96"/>
      <c r="R98" s="96"/>
      <c r="S98" s="96"/>
      <c r="T98" s="96"/>
      <c r="U98" s="96"/>
      <c r="V98" s="96"/>
      <c r="W98" s="96"/>
      <c r="X98" s="96"/>
      <c r="Y98" s="96"/>
      <c r="Z98" s="96"/>
    </row>
    <row r="99" spans="1:26" ht="30" customHeight="1">
      <c r="A99" s="111"/>
      <c r="B99" s="96"/>
      <c r="C99" s="96"/>
      <c r="D99" s="96"/>
      <c r="E99" s="96"/>
      <c r="F99" s="96"/>
      <c r="G99" s="96"/>
      <c r="H99" s="96"/>
      <c r="I99" s="96"/>
      <c r="J99" s="96"/>
      <c r="K99" s="96"/>
      <c r="L99" s="96"/>
      <c r="M99" s="96"/>
      <c r="N99" s="96"/>
      <c r="O99" s="96"/>
      <c r="P99" s="96"/>
      <c r="Q99" s="96"/>
      <c r="R99" s="96"/>
      <c r="S99" s="96"/>
      <c r="T99" s="96"/>
      <c r="U99" s="96"/>
      <c r="V99" s="96"/>
      <c r="W99" s="96"/>
      <c r="X99" s="96"/>
      <c r="Y99" s="96"/>
      <c r="Z99" s="96"/>
    </row>
    <row r="100" spans="1:26" ht="30" customHeight="1">
      <c r="A100" s="111"/>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row>
    <row r="221" spans="1:26" ht="30" customHeight="1">
      <c r="A221" s="111"/>
      <c r="B221" s="96"/>
      <c r="C221" s="96"/>
      <c r="D221" s="96"/>
      <c r="E221" s="96"/>
      <c r="F221" s="96"/>
      <c r="G221" s="96"/>
      <c r="H221" s="96"/>
      <c r="I221" s="96"/>
      <c r="J221" s="96"/>
      <c r="K221" s="96"/>
      <c r="L221" s="96"/>
      <c r="M221" s="96"/>
      <c r="N221" s="96"/>
      <c r="O221" s="96"/>
      <c r="P221" s="96"/>
      <c r="Q221" s="96"/>
      <c r="R221" s="96"/>
      <c r="S221" s="96"/>
      <c r="T221" s="96"/>
      <c r="U221" s="96"/>
      <c r="V221" s="96"/>
      <c r="W221" s="96"/>
      <c r="X221" s="96"/>
      <c r="Y221" s="96"/>
      <c r="Z221" s="96"/>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2:J21"/>
  <mergeCells count="20">
    <mergeCell ref="D21:E21"/>
    <mergeCell ref="A1:B4"/>
    <mergeCell ref="C1:J1"/>
    <mergeCell ref="C2:J2"/>
    <mergeCell ref="C3:J3"/>
    <mergeCell ref="C4:F4"/>
    <mergeCell ref="G4:J4"/>
    <mergeCell ref="C6:G6"/>
    <mergeCell ref="C7:G7"/>
    <mergeCell ref="C8:G8"/>
    <mergeCell ref="C9:G9"/>
    <mergeCell ref="A11:G11"/>
    <mergeCell ref="H11:J11"/>
    <mergeCell ref="B13:B15"/>
    <mergeCell ref="C13:C15"/>
    <mergeCell ref="A13:A15"/>
    <mergeCell ref="B18:B19"/>
    <mergeCell ref="C18:C19"/>
    <mergeCell ref="A18:A19"/>
    <mergeCell ref="A21:B21"/>
  </mergeCells>
  <pageMargins left="0.7" right="0.7" top="0.75" bottom="0.75" header="0" footer="0"/>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Y1000"/>
  <sheetViews>
    <sheetView topLeftCell="A24" workbookViewId="0">
      <selection activeCell="J41" sqref="J41"/>
    </sheetView>
  </sheetViews>
  <sheetFormatPr baseColWidth="10" defaultColWidth="12.625" defaultRowHeight="15" customHeight="1"/>
  <cols>
    <col min="1" max="1" width="22.5" customWidth="1"/>
    <col min="2" max="8" width="18.125" customWidth="1"/>
    <col min="9" max="9" width="10" customWidth="1"/>
    <col min="10" max="25" width="9.375" customWidth="1"/>
  </cols>
  <sheetData>
    <row r="1" spans="1:25" ht="30" customHeight="1">
      <c r="A1" s="460"/>
      <c r="B1" s="461" t="s">
        <v>0</v>
      </c>
      <c r="C1" s="347"/>
      <c r="D1" s="347"/>
      <c r="E1" s="347"/>
      <c r="F1" s="347"/>
      <c r="G1" s="347"/>
      <c r="H1" s="348"/>
      <c r="I1" s="5"/>
      <c r="J1" s="5"/>
      <c r="K1" s="5"/>
      <c r="L1" s="5"/>
      <c r="M1" s="5"/>
      <c r="N1" s="5"/>
      <c r="O1" s="5"/>
      <c r="P1" s="5"/>
      <c r="Q1" s="5"/>
      <c r="R1" s="5"/>
      <c r="S1" s="5"/>
      <c r="T1" s="5"/>
      <c r="U1" s="5"/>
      <c r="V1" s="5"/>
      <c r="W1" s="5"/>
      <c r="X1" s="5"/>
      <c r="Y1" s="5"/>
    </row>
    <row r="2" spans="1:25" ht="30" customHeight="1">
      <c r="A2" s="324"/>
      <c r="B2" s="461" t="s">
        <v>1</v>
      </c>
      <c r="C2" s="347"/>
      <c r="D2" s="347"/>
      <c r="E2" s="347"/>
      <c r="F2" s="347"/>
      <c r="G2" s="347"/>
      <c r="H2" s="348"/>
      <c r="I2" s="5"/>
      <c r="J2" s="5"/>
      <c r="K2" s="5"/>
      <c r="L2" s="5"/>
      <c r="M2" s="5"/>
      <c r="N2" s="5"/>
      <c r="O2" s="5"/>
      <c r="P2" s="5"/>
      <c r="Q2" s="5"/>
      <c r="R2" s="5"/>
      <c r="S2" s="5"/>
      <c r="T2" s="5"/>
      <c r="U2" s="5"/>
      <c r="V2" s="5"/>
      <c r="W2" s="5"/>
      <c r="X2" s="5"/>
      <c r="Y2" s="5"/>
    </row>
    <row r="3" spans="1:25" ht="30" customHeight="1">
      <c r="A3" s="324"/>
      <c r="B3" s="461" t="s">
        <v>64</v>
      </c>
      <c r="C3" s="347"/>
      <c r="D3" s="347"/>
      <c r="E3" s="347"/>
      <c r="F3" s="347"/>
      <c r="G3" s="347"/>
      <c r="H3" s="348"/>
      <c r="I3" s="5"/>
      <c r="J3" s="5"/>
      <c r="K3" s="5"/>
      <c r="L3" s="5"/>
      <c r="M3" s="5"/>
      <c r="N3" s="5"/>
      <c r="O3" s="5"/>
      <c r="P3" s="5"/>
      <c r="Q3" s="5"/>
      <c r="R3" s="5"/>
      <c r="S3" s="5"/>
      <c r="T3" s="5"/>
      <c r="U3" s="5"/>
      <c r="V3" s="5"/>
      <c r="W3" s="5"/>
      <c r="X3" s="5"/>
      <c r="Y3" s="5"/>
    </row>
    <row r="4" spans="1:25" ht="30" customHeight="1">
      <c r="A4" s="325"/>
      <c r="B4" s="461" t="s">
        <v>65</v>
      </c>
      <c r="C4" s="347"/>
      <c r="D4" s="347"/>
      <c r="E4" s="348"/>
      <c r="F4" s="462" t="s">
        <v>66</v>
      </c>
      <c r="G4" s="347"/>
      <c r="H4" s="348"/>
      <c r="I4" s="5"/>
      <c r="J4" s="5"/>
      <c r="K4" s="5"/>
      <c r="L4" s="5"/>
      <c r="M4" s="5"/>
      <c r="N4" s="5"/>
      <c r="O4" s="5"/>
      <c r="P4" s="5"/>
      <c r="Q4" s="5"/>
      <c r="R4" s="5"/>
      <c r="S4" s="5"/>
      <c r="T4" s="5"/>
      <c r="U4" s="5"/>
      <c r="V4" s="5"/>
      <c r="W4" s="5"/>
      <c r="X4" s="5"/>
      <c r="Y4" s="5"/>
    </row>
    <row r="5" spans="1:25" ht="30" customHeight="1">
      <c r="A5" s="458" t="s">
        <v>67</v>
      </c>
      <c r="B5" s="347"/>
      <c r="C5" s="347"/>
      <c r="D5" s="347"/>
      <c r="E5" s="347"/>
      <c r="F5" s="347"/>
      <c r="G5" s="347"/>
      <c r="H5" s="348"/>
      <c r="I5" s="5"/>
      <c r="J5" s="5"/>
      <c r="K5" s="5"/>
      <c r="L5" s="5"/>
      <c r="M5" s="5"/>
      <c r="N5" s="5"/>
      <c r="O5" s="5"/>
      <c r="P5" s="5"/>
      <c r="Q5" s="5"/>
      <c r="R5" s="5"/>
      <c r="S5" s="5"/>
      <c r="T5" s="5"/>
      <c r="U5" s="5"/>
      <c r="V5" s="5"/>
      <c r="W5" s="5"/>
      <c r="X5" s="5"/>
      <c r="Y5" s="5"/>
    </row>
    <row r="6" spans="1:25" ht="30" customHeight="1">
      <c r="A6" s="458" t="s">
        <v>68</v>
      </c>
      <c r="B6" s="347"/>
      <c r="C6" s="347"/>
      <c r="D6" s="347"/>
      <c r="E6" s="347"/>
      <c r="F6" s="347"/>
      <c r="G6" s="347"/>
      <c r="H6" s="348"/>
      <c r="I6" s="5"/>
      <c r="J6" s="5"/>
      <c r="K6" s="5"/>
      <c r="L6" s="5"/>
      <c r="M6" s="5"/>
      <c r="N6" s="5"/>
      <c r="O6" s="5"/>
      <c r="P6" s="5"/>
      <c r="Q6" s="5"/>
      <c r="R6" s="5"/>
      <c r="S6" s="5"/>
      <c r="T6" s="5"/>
      <c r="U6" s="5"/>
      <c r="V6" s="5"/>
      <c r="W6" s="5"/>
      <c r="X6" s="5"/>
      <c r="Y6" s="5"/>
    </row>
    <row r="7" spans="1:25" ht="30" customHeight="1">
      <c r="A7" s="374" t="s">
        <v>69</v>
      </c>
      <c r="B7" s="347"/>
      <c r="C7" s="347"/>
      <c r="D7" s="347"/>
      <c r="E7" s="347"/>
      <c r="F7" s="347"/>
      <c r="G7" s="347"/>
      <c r="H7" s="348"/>
      <c r="I7" s="5"/>
      <c r="J7" s="5"/>
      <c r="K7" s="5"/>
      <c r="L7" s="5"/>
      <c r="M7" s="5"/>
      <c r="N7" s="5"/>
      <c r="O7" s="5"/>
      <c r="P7" s="5"/>
      <c r="Q7" s="5"/>
      <c r="R7" s="5"/>
      <c r="S7" s="5"/>
      <c r="T7" s="5"/>
      <c r="U7" s="5"/>
      <c r="V7" s="5"/>
      <c r="W7" s="5"/>
      <c r="X7" s="5"/>
      <c r="Y7" s="5"/>
    </row>
    <row r="8" spans="1:25" ht="30" customHeight="1">
      <c r="A8" s="31" t="s">
        <v>70</v>
      </c>
      <c r="B8" s="32">
        <v>27</v>
      </c>
      <c r="C8" s="376" t="s">
        <v>71</v>
      </c>
      <c r="D8" s="348"/>
      <c r="E8" s="381" t="s">
        <v>703</v>
      </c>
      <c r="F8" s="347"/>
      <c r="G8" s="347"/>
      <c r="H8" s="348"/>
      <c r="I8" s="5"/>
      <c r="J8" s="5"/>
      <c r="K8" s="5"/>
      <c r="L8" s="5"/>
      <c r="M8" s="5"/>
      <c r="N8" s="5"/>
      <c r="O8" s="5"/>
      <c r="P8" s="5"/>
      <c r="Q8" s="5"/>
      <c r="R8" s="5"/>
      <c r="S8" s="5"/>
      <c r="T8" s="5"/>
      <c r="U8" s="5"/>
      <c r="V8" s="5"/>
      <c r="W8" s="5"/>
      <c r="X8" s="5"/>
      <c r="Y8" s="5"/>
    </row>
    <row r="9" spans="1:25" ht="30" customHeight="1">
      <c r="A9" s="31" t="s">
        <v>73</v>
      </c>
      <c r="B9" s="32" t="s">
        <v>74</v>
      </c>
      <c r="C9" s="376" t="s">
        <v>75</v>
      </c>
      <c r="D9" s="348"/>
      <c r="E9" s="365" t="s">
        <v>76</v>
      </c>
      <c r="F9" s="348"/>
      <c r="G9" s="33" t="s">
        <v>77</v>
      </c>
      <c r="H9" s="32" t="s">
        <v>74</v>
      </c>
      <c r="I9" s="5"/>
      <c r="J9" s="5"/>
      <c r="K9" s="5"/>
      <c r="L9" s="5"/>
      <c r="M9" s="5"/>
      <c r="N9" s="5"/>
      <c r="O9" s="5"/>
      <c r="P9" s="5"/>
      <c r="Q9" s="5"/>
      <c r="R9" s="5"/>
      <c r="S9" s="5"/>
      <c r="T9" s="5"/>
      <c r="U9" s="5"/>
      <c r="V9" s="5"/>
      <c r="W9" s="5"/>
      <c r="X9" s="5"/>
      <c r="Y9" s="5"/>
    </row>
    <row r="10" spans="1:25" ht="30" customHeight="1">
      <c r="A10" s="31" t="s">
        <v>78</v>
      </c>
      <c r="B10" s="378" t="s">
        <v>79</v>
      </c>
      <c r="C10" s="347"/>
      <c r="D10" s="347"/>
      <c r="E10" s="348"/>
      <c r="F10" s="36" t="s">
        <v>80</v>
      </c>
      <c r="G10" s="369" t="s">
        <v>79</v>
      </c>
      <c r="H10" s="348"/>
      <c r="I10" s="5"/>
      <c r="J10" s="5"/>
      <c r="K10" s="5"/>
      <c r="L10" s="5"/>
      <c r="M10" s="5"/>
      <c r="N10" s="5"/>
      <c r="O10" s="5"/>
      <c r="P10" s="5"/>
      <c r="Q10" s="5"/>
      <c r="R10" s="5"/>
      <c r="S10" s="5"/>
      <c r="T10" s="5"/>
      <c r="U10" s="5"/>
      <c r="V10" s="5"/>
      <c r="W10" s="5"/>
      <c r="X10" s="5"/>
      <c r="Y10" s="5"/>
    </row>
    <row r="11" spans="1:25" ht="30" customHeight="1">
      <c r="A11" s="31" t="s">
        <v>81</v>
      </c>
      <c r="B11" s="381" t="s">
        <v>671</v>
      </c>
      <c r="C11" s="347"/>
      <c r="D11" s="347"/>
      <c r="E11" s="348"/>
      <c r="F11" s="33" t="s">
        <v>83</v>
      </c>
      <c r="G11" s="381" t="s">
        <v>84</v>
      </c>
      <c r="H11" s="348"/>
      <c r="I11" s="5"/>
      <c r="J11" s="5"/>
      <c r="K11" s="5"/>
      <c r="L11" s="5"/>
      <c r="M11" s="5"/>
      <c r="N11" s="5"/>
      <c r="O11" s="5"/>
      <c r="P11" s="5"/>
      <c r="Q11" s="5"/>
      <c r="R11" s="5"/>
      <c r="S11" s="5"/>
      <c r="T11" s="5"/>
      <c r="U11" s="5"/>
      <c r="V11" s="5"/>
      <c r="W11" s="5"/>
      <c r="X11" s="5"/>
      <c r="Y11" s="5"/>
    </row>
    <row r="12" spans="1:25" ht="30" customHeight="1">
      <c r="A12" s="31" t="s">
        <v>85</v>
      </c>
      <c r="B12" s="378" t="s">
        <v>86</v>
      </c>
      <c r="C12" s="347"/>
      <c r="D12" s="347"/>
      <c r="E12" s="347"/>
      <c r="F12" s="347"/>
      <c r="G12" s="347"/>
      <c r="H12" s="348"/>
      <c r="I12" s="5"/>
      <c r="J12" s="5"/>
      <c r="K12" s="5"/>
      <c r="L12" s="5"/>
      <c r="M12" s="5"/>
      <c r="N12" s="5"/>
      <c r="O12" s="5"/>
      <c r="P12" s="5"/>
      <c r="Q12" s="5"/>
      <c r="R12" s="5"/>
      <c r="S12" s="5"/>
      <c r="T12" s="5"/>
      <c r="U12" s="5"/>
      <c r="V12" s="5"/>
      <c r="W12" s="5"/>
      <c r="X12" s="5"/>
      <c r="Y12" s="5"/>
    </row>
    <row r="13" spans="1:25" ht="30" customHeight="1">
      <c r="A13" s="31" t="s">
        <v>87</v>
      </c>
      <c r="B13" s="385" t="s">
        <v>79</v>
      </c>
      <c r="C13" s="347"/>
      <c r="D13" s="347"/>
      <c r="E13" s="347"/>
      <c r="F13" s="347"/>
      <c r="G13" s="347"/>
      <c r="H13" s="348"/>
      <c r="I13" s="5"/>
      <c r="J13" s="5"/>
      <c r="K13" s="5"/>
      <c r="L13" s="5"/>
      <c r="M13" s="5"/>
      <c r="N13" s="5"/>
      <c r="O13" s="5"/>
      <c r="P13" s="5"/>
      <c r="Q13" s="5"/>
      <c r="R13" s="5"/>
      <c r="S13" s="5"/>
      <c r="T13" s="5"/>
      <c r="U13" s="5"/>
      <c r="V13" s="5"/>
      <c r="W13" s="5"/>
      <c r="X13" s="5"/>
      <c r="Y13" s="5"/>
    </row>
    <row r="14" spans="1:25" ht="30" customHeight="1">
      <c r="A14" s="31" t="s">
        <v>88</v>
      </c>
      <c r="B14" s="381" t="s">
        <v>704</v>
      </c>
      <c r="C14" s="347"/>
      <c r="D14" s="347"/>
      <c r="E14" s="348"/>
      <c r="F14" s="33" t="s">
        <v>90</v>
      </c>
      <c r="G14" s="365" t="s">
        <v>91</v>
      </c>
      <c r="H14" s="348"/>
      <c r="I14" s="5"/>
      <c r="J14" s="5"/>
      <c r="K14" s="5"/>
      <c r="L14" s="5"/>
      <c r="M14" s="5"/>
      <c r="N14" s="5"/>
      <c r="O14" s="5"/>
      <c r="P14" s="5"/>
      <c r="Q14" s="5"/>
      <c r="R14" s="5"/>
      <c r="S14" s="5"/>
      <c r="T14" s="5"/>
      <c r="U14" s="5"/>
      <c r="V14" s="5"/>
      <c r="W14" s="5"/>
      <c r="X14" s="5"/>
      <c r="Y14" s="5"/>
    </row>
    <row r="15" spans="1:25" ht="30" customHeight="1">
      <c r="A15" s="31" t="s">
        <v>92</v>
      </c>
      <c r="B15" s="447" t="s">
        <v>93</v>
      </c>
      <c r="C15" s="347"/>
      <c r="D15" s="347"/>
      <c r="E15" s="348"/>
      <c r="F15" s="33" t="s">
        <v>94</v>
      </c>
      <c r="G15" s="365" t="s">
        <v>59</v>
      </c>
      <c r="H15" s="348"/>
      <c r="I15" s="5"/>
      <c r="J15" s="5"/>
      <c r="K15" s="5"/>
      <c r="L15" s="5"/>
      <c r="M15" s="5"/>
      <c r="N15" s="5"/>
      <c r="O15" s="5"/>
      <c r="P15" s="5"/>
      <c r="Q15" s="5"/>
      <c r="R15" s="5"/>
      <c r="S15" s="5"/>
      <c r="T15" s="5"/>
      <c r="U15" s="5"/>
      <c r="V15" s="5"/>
      <c r="W15" s="5"/>
      <c r="X15" s="5"/>
      <c r="Y15" s="5"/>
    </row>
    <row r="16" spans="1:25" ht="30" customHeight="1">
      <c r="A16" s="31" t="s">
        <v>95</v>
      </c>
      <c r="B16" s="381" t="s">
        <v>705</v>
      </c>
      <c r="C16" s="347"/>
      <c r="D16" s="347"/>
      <c r="E16" s="347"/>
      <c r="F16" s="347"/>
      <c r="G16" s="347"/>
      <c r="H16" s="348"/>
      <c r="I16" s="5"/>
      <c r="J16" s="5"/>
      <c r="K16" s="5"/>
      <c r="L16" s="5"/>
      <c r="M16" s="5"/>
      <c r="N16" s="5"/>
      <c r="O16" s="5"/>
      <c r="P16" s="5"/>
      <c r="Q16" s="5"/>
      <c r="R16" s="5"/>
      <c r="S16" s="5"/>
      <c r="T16" s="5"/>
      <c r="U16" s="5"/>
      <c r="V16" s="5"/>
      <c r="W16" s="5"/>
      <c r="X16" s="5"/>
      <c r="Y16" s="5"/>
    </row>
    <row r="17" spans="1:25" ht="30" customHeight="1">
      <c r="A17" s="31" t="s">
        <v>97</v>
      </c>
      <c r="B17" s="381" t="s">
        <v>674</v>
      </c>
      <c r="C17" s="347"/>
      <c r="D17" s="347"/>
      <c r="E17" s="347"/>
      <c r="F17" s="347"/>
      <c r="G17" s="347"/>
      <c r="H17" s="348"/>
      <c r="I17" s="5"/>
      <c r="J17" s="5"/>
      <c r="K17" s="5"/>
      <c r="L17" s="5"/>
      <c r="M17" s="5"/>
      <c r="N17" s="5"/>
      <c r="O17" s="5"/>
      <c r="P17" s="5"/>
      <c r="Q17" s="5"/>
      <c r="R17" s="5"/>
      <c r="S17" s="5"/>
      <c r="T17" s="5"/>
      <c r="U17" s="5"/>
      <c r="V17" s="5"/>
      <c r="W17" s="5"/>
      <c r="X17" s="5"/>
      <c r="Y17" s="5"/>
    </row>
    <row r="18" spans="1:25" ht="30" customHeight="1">
      <c r="A18" s="31" t="s">
        <v>99</v>
      </c>
      <c r="B18" s="378" t="s">
        <v>706</v>
      </c>
      <c r="C18" s="347"/>
      <c r="D18" s="347"/>
      <c r="E18" s="347"/>
      <c r="F18" s="347"/>
      <c r="G18" s="347"/>
      <c r="H18" s="348"/>
      <c r="I18" s="5"/>
      <c r="J18" s="5"/>
      <c r="K18" s="5"/>
      <c r="L18" s="5"/>
      <c r="M18" s="5"/>
      <c r="N18" s="5"/>
      <c r="O18" s="5"/>
      <c r="P18" s="5"/>
      <c r="Q18" s="5"/>
      <c r="R18" s="5"/>
      <c r="S18" s="5"/>
      <c r="T18" s="5"/>
      <c r="U18" s="5"/>
      <c r="V18" s="5"/>
      <c r="W18" s="5"/>
      <c r="X18" s="5"/>
      <c r="Y18" s="5"/>
    </row>
    <row r="19" spans="1:25" ht="30" customHeight="1">
      <c r="A19" s="31" t="s">
        <v>101</v>
      </c>
      <c r="B19" s="387" t="s">
        <v>102</v>
      </c>
      <c r="C19" s="347"/>
      <c r="D19" s="347"/>
      <c r="E19" s="347"/>
      <c r="F19" s="347"/>
      <c r="G19" s="347"/>
      <c r="H19" s="348"/>
      <c r="I19" s="5"/>
      <c r="J19" s="5"/>
      <c r="K19" s="5"/>
      <c r="L19" s="5"/>
      <c r="M19" s="5"/>
      <c r="N19" s="5"/>
      <c r="O19" s="5"/>
      <c r="P19" s="5"/>
      <c r="Q19" s="5"/>
      <c r="R19" s="5"/>
      <c r="S19" s="5"/>
      <c r="T19" s="5"/>
      <c r="U19" s="5"/>
      <c r="V19" s="5"/>
      <c r="W19" s="5"/>
      <c r="X19" s="5"/>
      <c r="Y19" s="5"/>
    </row>
    <row r="20" spans="1:25" ht="30" customHeight="1">
      <c r="A20" s="375" t="s">
        <v>103</v>
      </c>
      <c r="B20" s="388" t="s">
        <v>104</v>
      </c>
      <c r="C20" s="347"/>
      <c r="D20" s="348"/>
      <c r="E20" s="389" t="s">
        <v>105</v>
      </c>
      <c r="F20" s="347"/>
      <c r="G20" s="347"/>
      <c r="H20" s="348"/>
      <c r="I20" s="5"/>
      <c r="J20" s="5"/>
      <c r="K20" s="5"/>
      <c r="L20" s="5"/>
      <c r="M20" s="5"/>
      <c r="N20" s="5"/>
      <c r="O20" s="5"/>
      <c r="P20" s="5"/>
      <c r="Q20" s="5"/>
      <c r="R20" s="5"/>
      <c r="S20" s="5"/>
      <c r="T20" s="5"/>
      <c r="U20" s="5"/>
      <c r="V20" s="5"/>
      <c r="W20" s="5"/>
      <c r="X20" s="5"/>
      <c r="Y20" s="5"/>
    </row>
    <row r="21" spans="1:25" ht="30" customHeight="1">
      <c r="A21" s="325"/>
      <c r="B21" s="378" t="s">
        <v>707</v>
      </c>
      <c r="C21" s="347"/>
      <c r="D21" s="348"/>
      <c r="E21" s="378" t="s">
        <v>708</v>
      </c>
      <c r="F21" s="347"/>
      <c r="G21" s="347"/>
      <c r="H21" s="348"/>
      <c r="I21" s="5"/>
      <c r="J21" s="5"/>
      <c r="K21" s="5"/>
      <c r="L21" s="5"/>
      <c r="M21" s="5"/>
      <c r="N21" s="5"/>
      <c r="O21" s="5"/>
      <c r="P21" s="5"/>
      <c r="Q21" s="5"/>
      <c r="R21" s="5"/>
      <c r="S21" s="5"/>
      <c r="T21" s="5"/>
      <c r="U21" s="5"/>
      <c r="V21" s="5"/>
      <c r="W21" s="5"/>
      <c r="X21" s="5"/>
      <c r="Y21" s="5"/>
    </row>
    <row r="22" spans="1:25" ht="30" customHeight="1">
      <c r="A22" s="31" t="s">
        <v>108</v>
      </c>
      <c r="B22" s="385" t="s">
        <v>102</v>
      </c>
      <c r="C22" s="347"/>
      <c r="D22" s="348"/>
      <c r="E22" s="385" t="s">
        <v>102</v>
      </c>
      <c r="F22" s="347"/>
      <c r="G22" s="347"/>
      <c r="H22" s="348"/>
      <c r="I22" s="5"/>
      <c r="J22" s="5"/>
      <c r="K22" s="5"/>
      <c r="L22" s="5"/>
      <c r="M22" s="5"/>
      <c r="N22" s="5"/>
      <c r="O22" s="5"/>
      <c r="P22" s="5"/>
      <c r="Q22" s="5"/>
      <c r="R22" s="5"/>
      <c r="S22" s="5"/>
      <c r="T22" s="5"/>
      <c r="U22" s="5"/>
      <c r="V22" s="5"/>
      <c r="W22" s="5"/>
      <c r="X22" s="5"/>
      <c r="Y22" s="5"/>
    </row>
    <row r="23" spans="1:25" ht="30" customHeight="1">
      <c r="A23" s="31" t="s">
        <v>109</v>
      </c>
      <c r="B23" s="378" t="s">
        <v>709</v>
      </c>
      <c r="C23" s="347"/>
      <c r="D23" s="348"/>
      <c r="E23" s="378" t="s">
        <v>710</v>
      </c>
      <c r="F23" s="347"/>
      <c r="G23" s="347"/>
      <c r="H23" s="348"/>
      <c r="I23" s="5"/>
      <c r="J23" s="5"/>
      <c r="K23" s="5"/>
      <c r="L23" s="5"/>
      <c r="M23" s="5"/>
      <c r="N23" s="5"/>
      <c r="O23" s="5"/>
      <c r="P23" s="5"/>
      <c r="Q23" s="5"/>
      <c r="R23" s="5"/>
      <c r="S23" s="5"/>
      <c r="T23" s="5"/>
      <c r="U23" s="5"/>
      <c r="V23" s="5"/>
      <c r="W23" s="5"/>
      <c r="X23" s="5"/>
      <c r="Y23" s="5"/>
    </row>
    <row r="24" spans="1:25" ht="30" customHeight="1">
      <c r="A24" s="31" t="s">
        <v>112</v>
      </c>
      <c r="B24" s="364">
        <v>43831</v>
      </c>
      <c r="C24" s="347"/>
      <c r="D24" s="348"/>
      <c r="E24" s="33" t="s">
        <v>113</v>
      </c>
      <c r="F24" s="394" t="s">
        <v>79</v>
      </c>
      <c r="G24" s="347"/>
      <c r="H24" s="348"/>
      <c r="I24" s="5"/>
      <c r="J24" s="5"/>
      <c r="K24" s="5"/>
      <c r="L24" s="5"/>
      <c r="M24" s="5"/>
      <c r="N24" s="5"/>
      <c r="O24" s="5"/>
      <c r="P24" s="5"/>
      <c r="Q24" s="5"/>
      <c r="R24" s="5"/>
      <c r="S24" s="5"/>
      <c r="T24" s="5"/>
      <c r="U24" s="5"/>
      <c r="V24" s="5"/>
      <c r="W24" s="5"/>
      <c r="X24" s="5"/>
      <c r="Y24" s="5"/>
    </row>
    <row r="25" spans="1:25" ht="30" customHeight="1">
      <c r="A25" s="31" t="s">
        <v>114</v>
      </c>
      <c r="B25" s="364">
        <v>43982</v>
      </c>
      <c r="C25" s="347"/>
      <c r="D25" s="348"/>
      <c r="E25" s="33" t="s">
        <v>115</v>
      </c>
      <c r="F25" s="406">
        <v>1</v>
      </c>
      <c r="G25" s="347"/>
      <c r="H25" s="348"/>
      <c r="I25" s="5"/>
      <c r="J25" s="5"/>
      <c r="K25" s="5"/>
      <c r="L25" s="5"/>
      <c r="M25" s="5"/>
      <c r="N25" s="5"/>
      <c r="O25" s="5"/>
      <c r="P25" s="5"/>
      <c r="Q25" s="5"/>
      <c r="R25" s="5"/>
      <c r="S25" s="5"/>
      <c r="T25" s="5"/>
      <c r="U25" s="5"/>
      <c r="V25" s="5"/>
      <c r="W25" s="5"/>
      <c r="X25" s="5"/>
      <c r="Y25" s="5"/>
    </row>
    <row r="26" spans="1:25" ht="39.75" customHeight="1">
      <c r="A26" s="31" t="s">
        <v>116</v>
      </c>
      <c r="B26" s="365" t="s">
        <v>117</v>
      </c>
      <c r="C26" s="347"/>
      <c r="D26" s="348"/>
      <c r="E26" s="35" t="s">
        <v>118</v>
      </c>
      <c r="F26" s="367" t="s">
        <v>79</v>
      </c>
      <c r="G26" s="347"/>
      <c r="H26" s="348"/>
      <c r="I26" s="5"/>
      <c r="J26" s="5"/>
      <c r="K26" s="5"/>
      <c r="L26" s="5"/>
      <c r="M26" s="5"/>
      <c r="N26" s="5"/>
      <c r="O26" s="5"/>
      <c r="P26" s="5"/>
      <c r="Q26" s="5"/>
      <c r="R26" s="5"/>
      <c r="S26" s="5"/>
      <c r="T26" s="5"/>
      <c r="U26" s="5"/>
      <c r="V26" s="5"/>
      <c r="W26" s="5"/>
      <c r="X26" s="5"/>
      <c r="Y26" s="5"/>
    </row>
    <row r="27" spans="1:25" ht="30" customHeight="1">
      <c r="A27" s="374" t="s">
        <v>119</v>
      </c>
      <c r="B27" s="347"/>
      <c r="C27" s="347"/>
      <c r="D27" s="347"/>
      <c r="E27" s="347"/>
      <c r="F27" s="347"/>
      <c r="G27" s="347"/>
      <c r="H27" s="348"/>
      <c r="I27" s="5"/>
      <c r="J27" s="5"/>
      <c r="K27" s="5"/>
      <c r="L27" s="5"/>
      <c r="M27" s="5"/>
      <c r="N27" s="5"/>
      <c r="O27" s="5"/>
      <c r="P27" s="5"/>
      <c r="Q27" s="5"/>
      <c r="R27" s="5"/>
      <c r="S27" s="5"/>
      <c r="T27" s="5"/>
      <c r="U27" s="5"/>
      <c r="V27" s="5"/>
      <c r="W27" s="5"/>
      <c r="X27" s="5"/>
      <c r="Y27" s="5"/>
    </row>
    <row r="28" spans="1:25" ht="39.75" customHeight="1">
      <c r="A28" s="36" t="s">
        <v>120</v>
      </c>
      <c r="B28" s="36" t="s">
        <v>121</v>
      </c>
      <c r="C28" s="36" t="s">
        <v>122</v>
      </c>
      <c r="D28" s="36" t="s">
        <v>123</v>
      </c>
      <c r="E28" s="36" t="s">
        <v>124</v>
      </c>
      <c r="F28" s="36" t="s">
        <v>125</v>
      </c>
      <c r="G28" s="36" t="s">
        <v>126</v>
      </c>
      <c r="H28" s="36" t="s">
        <v>127</v>
      </c>
      <c r="I28" s="5"/>
      <c r="J28" s="5"/>
      <c r="K28" s="5"/>
      <c r="L28" s="5"/>
      <c r="M28" s="5"/>
      <c r="N28" s="5"/>
      <c r="O28" s="5"/>
      <c r="P28" s="5"/>
      <c r="Q28" s="5"/>
      <c r="R28" s="5"/>
      <c r="S28" s="5"/>
      <c r="T28" s="5"/>
      <c r="U28" s="5"/>
      <c r="V28" s="5"/>
      <c r="W28" s="5"/>
      <c r="X28" s="5"/>
      <c r="Y28" s="5"/>
    </row>
    <row r="29" spans="1:25" ht="18" customHeight="1">
      <c r="A29" s="37" t="s">
        <v>128</v>
      </c>
      <c r="B29" s="38">
        <v>0.08</v>
      </c>
      <c r="C29" s="39">
        <f>B29</f>
        <v>0.08</v>
      </c>
      <c r="D29" s="43">
        <v>0</v>
      </c>
      <c r="E29" s="39">
        <f>D29</f>
        <v>0</v>
      </c>
      <c r="F29" s="41">
        <f t="shared" ref="F29:F40" si="0">IFERROR(+C29/E29,)</f>
        <v>0</v>
      </c>
      <c r="G29" s="41">
        <f t="shared" ref="G29:G40" si="1">IFERROR(+C29/$E$40,)</f>
        <v>0.08</v>
      </c>
      <c r="H29" s="162">
        <f t="shared" ref="H29:H40" si="2">+G29/$F$25</f>
        <v>0.08</v>
      </c>
      <c r="I29" s="5"/>
      <c r="J29" s="5"/>
      <c r="K29" s="5"/>
      <c r="L29" s="5"/>
      <c r="M29" s="5"/>
      <c r="N29" s="5"/>
      <c r="O29" s="5"/>
      <c r="P29" s="5"/>
      <c r="Q29" s="5"/>
      <c r="R29" s="5"/>
      <c r="S29" s="5"/>
      <c r="T29" s="5"/>
      <c r="U29" s="5"/>
      <c r="V29" s="5"/>
      <c r="W29" s="5"/>
      <c r="X29" s="5"/>
      <c r="Y29" s="5"/>
    </row>
    <row r="30" spans="1:25" ht="19.5" customHeight="1">
      <c r="A30" s="37" t="s">
        <v>129</v>
      </c>
      <c r="B30" s="38">
        <v>0.06</v>
      </c>
      <c r="C30" s="39">
        <f t="shared" ref="C30:C40" si="3">B30+C29</f>
        <v>0.14000000000000001</v>
      </c>
      <c r="D30" s="43">
        <v>0.14000000000000001</v>
      </c>
      <c r="E30" s="39">
        <f t="shared" ref="E30:E40" si="4">D30+E29</f>
        <v>0.14000000000000001</v>
      </c>
      <c r="F30" s="41">
        <f t="shared" si="0"/>
        <v>1</v>
      </c>
      <c r="G30" s="41">
        <f t="shared" si="1"/>
        <v>0.14000000000000001</v>
      </c>
      <c r="H30" s="162">
        <f t="shared" si="2"/>
        <v>0.14000000000000001</v>
      </c>
      <c r="I30" s="5"/>
      <c r="J30" s="5"/>
      <c r="K30" s="5"/>
      <c r="L30" s="5"/>
      <c r="M30" s="5"/>
      <c r="N30" s="5"/>
      <c r="O30" s="5"/>
      <c r="P30" s="5"/>
      <c r="Q30" s="5"/>
      <c r="R30" s="5"/>
      <c r="S30" s="5"/>
      <c r="T30" s="5"/>
      <c r="U30" s="5"/>
      <c r="V30" s="5"/>
      <c r="W30" s="5"/>
      <c r="X30" s="5"/>
      <c r="Y30" s="5"/>
    </row>
    <row r="31" spans="1:25" ht="19.5" customHeight="1">
      <c r="A31" s="37" t="s">
        <v>130</v>
      </c>
      <c r="B31" s="38">
        <v>6.2E-2</v>
      </c>
      <c r="C31" s="39">
        <f t="shared" si="3"/>
        <v>0.20200000000000001</v>
      </c>
      <c r="D31" s="43">
        <v>0</v>
      </c>
      <c r="E31" s="39">
        <f t="shared" si="4"/>
        <v>0.14000000000000001</v>
      </c>
      <c r="F31" s="41">
        <f t="shared" si="0"/>
        <v>1.4428571428571428</v>
      </c>
      <c r="G31" s="41">
        <f t="shared" si="1"/>
        <v>0.20200000000000001</v>
      </c>
      <c r="H31" s="162">
        <f t="shared" si="2"/>
        <v>0.20200000000000001</v>
      </c>
      <c r="I31" s="5"/>
      <c r="J31" s="5"/>
      <c r="K31" s="5"/>
      <c r="L31" s="5"/>
      <c r="M31" s="5"/>
      <c r="N31" s="5"/>
      <c r="O31" s="5"/>
      <c r="P31" s="5"/>
      <c r="Q31" s="5"/>
      <c r="R31" s="5"/>
      <c r="S31" s="5"/>
      <c r="T31" s="5"/>
      <c r="U31" s="5"/>
      <c r="V31" s="5"/>
      <c r="W31" s="5"/>
      <c r="X31" s="5"/>
      <c r="Y31" s="5"/>
    </row>
    <row r="32" spans="1:25" ht="19.5" customHeight="1">
      <c r="A32" s="37" t="s">
        <v>131</v>
      </c>
      <c r="B32" s="38">
        <v>0.154</v>
      </c>
      <c r="C32" s="39">
        <f t="shared" si="3"/>
        <v>0.35599999999999998</v>
      </c>
      <c r="D32" s="43">
        <v>0.03</v>
      </c>
      <c r="E32" s="39">
        <f t="shared" si="4"/>
        <v>0.17</v>
      </c>
      <c r="F32" s="41">
        <f t="shared" si="0"/>
        <v>2.0941176470588232</v>
      </c>
      <c r="G32" s="41">
        <f t="shared" si="1"/>
        <v>0.35599999999999998</v>
      </c>
      <c r="H32" s="162">
        <f t="shared" si="2"/>
        <v>0.35599999999999998</v>
      </c>
      <c r="I32" s="5"/>
      <c r="J32" s="5"/>
      <c r="K32" s="5"/>
      <c r="L32" s="5"/>
      <c r="M32" s="5"/>
      <c r="N32" s="5"/>
      <c r="O32" s="5"/>
      <c r="P32" s="5"/>
      <c r="Q32" s="5"/>
      <c r="R32" s="5"/>
      <c r="S32" s="5"/>
      <c r="T32" s="5"/>
      <c r="U32" s="5"/>
      <c r="V32" s="5"/>
      <c r="W32" s="5"/>
      <c r="X32" s="5"/>
      <c r="Y32" s="5"/>
    </row>
    <row r="33" spans="1:25" ht="19.5" customHeight="1">
      <c r="A33" s="37" t="s">
        <v>132</v>
      </c>
      <c r="B33" s="38">
        <v>8.4000000000000005E-2</v>
      </c>
      <c r="C33" s="39">
        <f t="shared" si="3"/>
        <v>0.44</v>
      </c>
      <c r="D33" s="43">
        <v>0</v>
      </c>
      <c r="E33" s="39">
        <f t="shared" si="4"/>
        <v>0.17</v>
      </c>
      <c r="F33" s="41">
        <f t="shared" si="0"/>
        <v>2.5882352941176467</v>
      </c>
      <c r="G33" s="41">
        <f t="shared" si="1"/>
        <v>0.44</v>
      </c>
      <c r="H33" s="162">
        <f t="shared" si="2"/>
        <v>0.44</v>
      </c>
      <c r="I33" s="5"/>
      <c r="J33" s="5"/>
      <c r="K33" s="5"/>
      <c r="L33" s="5"/>
      <c r="M33" s="5"/>
      <c r="N33" s="5"/>
      <c r="O33" s="5"/>
      <c r="P33" s="5"/>
      <c r="Q33" s="5"/>
      <c r="R33" s="5"/>
      <c r="S33" s="5"/>
      <c r="T33" s="5"/>
      <c r="U33" s="5"/>
      <c r="V33" s="5"/>
      <c r="W33" s="5"/>
      <c r="X33" s="5"/>
      <c r="Y33" s="5"/>
    </row>
    <row r="34" spans="1:25" ht="19.5" customHeight="1">
      <c r="A34" s="37" t="s">
        <v>133</v>
      </c>
      <c r="B34" s="38">
        <v>0.03</v>
      </c>
      <c r="C34" s="39">
        <f t="shared" si="3"/>
        <v>0.47</v>
      </c>
      <c r="D34" s="43">
        <v>0.03</v>
      </c>
      <c r="E34" s="39">
        <f t="shared" si="4"/>
        <v>0.2</v>
      </c>
      <c r="F34" s="41">
        <f t="shared" si="0"/>
        <v>2.3499999999999996</v>
      </c>
      <c r="G34" s="41">
        <f t="shared" si="1"/>
        <v>0.47</v>
      </c>
      <c r="H34" s="162">
        <f t="shared" si="2"/>
        <v>0.47</v>
      </c>
      <c r="I34" s="5"/>
      <c r="J34" s="5"/>
      <c r="K34" s="5"/>
      <c r="L34" s="5"/>
      <c r="M34" s="5"/>
      <c r="N34" s="5"/>
      <c r="O34" s="5"/>
      <c r="P34" s="5"/>
      <c r="Q34" s="5"/>
      <c r="R34" s="5"/>
      <c r="S34" s="5"/>
      <c r="T34" s="5"/>
      <c r="U34" s="5"/>
      <c r="V34" s="5"/>
      <c r="W34" s="5"/>
      <c r="X34" s="5"/>
      <c r="Y34" s="5"/>
    </row>
    <row r="35" spans="1:25" ht="19.5" customHeight="1">
      <c r="A35" s="37" t="s">
        <v>134</v>
      </c>
      <c r="B35" s="38">
        <v>0.05</v>
      </c>
      <c r="C35" s="39">
        <f t="shared" si="3"/>
        <v>0.52</v>
      </c>
      <c r="D35" s="43">
        <v>0</v>
      </c>
      <c r="E35" s="39">
        <f t="shared" si="4"/>
        <v>0.2</v>
      </c>
      <c r="F35" s="41">
        <f t="shared" si="0"/>
        <v>2.6</v>
      </c>
      <c r="G35" s="41">
        <f t="shared" si="1"/>
        <v>0.52</v>
      </c>
      <c r="H35" s="162">
        <f t="shared" si="2"/>
        <v>0.52</v>
      </c>
      <c r="I35" s="5"/>
      <c r="J35" s="5"/>
      <c r="K35" s="5"/>
      <c r="L35" s="5"/>
      <c r="M35" s="5"/>
      <c r="N35" s="5"/>
      <c r="O35" s="5"/>
      <c r="P35" s="5"/>
      <c r="Q35" s="5"/>
      <c r="R35" s="5"/>
      <c r="S35" s="5"/>
      <c r="T35" s="5"/>
      <c r="U35" s="5"/>
      <c r="V35" s="5"/>
      <c r="W35" s="5"/>
      <c r="X35" s="5"/>
      <c r="Y35" s="5"/>
    </row>
    <row r="36" spans="1:25" ht="19.5" customHeight="1">
      <c r="A36" s="37" t="s">
        <v>135</v>
      </c>
      <c r="B36" s="38">
        <v>7.4999999999999997E-2</v>
      </c>
      <c r="C36" s="39">
        <f t="shared" si="3"/>
        <v>0.59499999999999997</v>
      </c>
      <c r="D36" s="43">
        <v>0.05</v>
      </c>
      <c r="E36" s="39">
        <f t="shared" si="4"/>
        <v>0.25</v>
      </c>
      <c r="F36" s="41">
        <f t="shared" si="0"/>
        <v>2.38</v>
      </c>
      <c r="G36" s="41">
        <f t="shared" si="1"/>
        <v>0.59499999999999997</v>
      </c>
      <c r="H36" s="162">
        <f t="shared" si="2"/>
        <v>0.59499999999999997</v>
      </c>
      <c r="I36" s="5"/>
      <c r="J36" s="5"/>
      <c r="K36" s="5"/>
      <c r="L36" s="5"/>
      <c r="M36" s="5"/>
      <c r="N36" s="5"/>
      <c r="O36" s="5"/>
      <c r="P36" s="5"/>
      <c r="Q36" s="5"/>
      <c r="R36" s="5"/>
      <c r="S36" s="5"/>
      <c r="T36" s="5"/>
      <c r="U36" s="5"/>
      <c r="V36" s="5"/>
      <c r="W36" s="5"/>
      <c r="X36" s="5"/>
      <c r="Y36" s="5"/>
    </row>
    <row r="37" spans="1:25" ht="19.5" customHeight="1">
      <c r="A37" s="37" t="s">
        <v>136</v>
      </c>
      <c r="B37" s="38">
        <v>0</v>
      </c>
      <c r="C37" s="39">
        <f t="shared" si="3"/>
        <v>0.59499999999999997</v>
      </c>
      <c r="D37" s="43">
        <v>0</v>
      </c>
      <c r="E37" s="39">
        <f t="shared" si="4"/>
        <v>0.25</v>
      </c>
      <c r="F37" s="41">
        <f t="shared" si="0"/>
        <v>2.38</v>
      </c>
      <c r="G37" s="41">
        <f t="shared" si="1"/>
        <v>0.59499999999999997</v>
      </c>
      <c r="H37" s="162">
        <f t="shared" si="2"/>
        <v>0.59499999999999997</v>
      </c>
      <c r="I37" s="5"/>
      <c r="J37" s="5"/>
      <c r="K37" s="5"/>
      <c r="L37" s="5"/>
      <c r="M37" s="5"/>
      <c r="N37" s="5"/>
      <c r="O37" s="5"/>
      <c r="P37" s="5"/>
      <c r="Q37" s="5"/>
      <c r="R37" s="5"/>
      <c r="S37" s="5"/>
      <c r="T37" s="5"/>
      <c r="U37" s="5"/>
      <c r="V37" s="5"/>
      <c r="W37" s="5"/>
      <c r="X37" s="5"/>
      <c r="Y37" s="5"/>
    </row>
    <row r="38" spans="1:25" ht="19.5" customHeight="1">
      <c r="A38" s="37" t="s">
        <v>137</v>
      </c>
      <c r="B38" s="38">
        <v>0</v>
      </c>
      <c r="C38" s="39">
        <f t="shared" si="3"/>
        <v>0.59499999999999997</v>
      </c>
      <c r="D38" s="43">
        <v>0</v>
      </c>
      <c r="E38" s="39">
        <f t="shared" si="4"/>
        <v>0.25</v>
      </c>
      <c r="F38" s="41">
        <f t="shared" si="0"/>
        <v>2.38</v>
      </c>
      <c r="G38" s="41">
        <f t="shared" si="1"/>
        <v>0.59499999999999997</v>
      </c>
      <c r="H38" s="162">
        <f t="shared" si="2"/>
        <v>0.59499999999999997</v>
      </c>
      <c r="I38" s="5"/>
      <c r="J38" s="5"/>
      <c r="K38" s="5"/>
      <c r="L38" s="5"/>
      <c r="M38" s="5"/>
      <c r="N38" s="5"/>
      <c r="O38" s="5"/>
      <c r="P38" s="5"/>
      <c r="Q38" s="5"/>
      <c r="R38" s="5"/>
      <c r="S38" s="5"/>
      <c r="T38" s="5"/>
      <c r="U38" s="5"/>
      <c r="V38" s="5"/>
      <c r="W38" s="5"/>
      <c r="X38" s="5"/>
      <c r="Y38" s="5"/>
    </row>
    <row r="39" spans="1:25" ht="19.5" customHeight="1">
      <c r="A39" s="37" t="s">
        <v>138</v>
      </c>
      <c r="B39" s="38">
        <v>0</v>
      </c>
      <c r="C39" s="290">
        <f t="shared" si="3"/>
        <v>0.59499999999999997</v>
      </c>
      <c r="D39" s="43">
        <v>0</v>
      </c>
      <c r="E39" s="39">
        <f t="shared" si="4"/>
        <v>0.25</v>
      </c>
      <c r="F39" s="41">
        <f t="shared" si="0"/>
        <v>2.38</v>
      </c>
      <c r="G39" s="41">
        <f t="shared" si="1"/>
        <v>0.59499999999999997</v>
      </c>
      <c r="H39" s="162">
        <f t="shared" si="2"/>
        <v>0.59499999999999997</v>
      </c>
      <c r="I39" s="5"/>
      <c r="J39" s="5"/>
      <c r="K39" s="5"/>
      <c r="L39" s="5"/>
      <c r="M39" s="5"/>
      <c r="N39" s="5"/>
      <c r="O39" s="5"/>
      <c r="P39" s="5"/>
      <c r="Q39" s="5"/>
      <c r="R39" s="5"/>
      <c r="S39" s="5"/>
      <c r="T39" s="5"/>
      <c r="U39" s="5"/>
      <c r="V39" s="5"/>
      <c r="W39" s="5"/>
      <c r="X39" s="5"/>
      <c r="Y39" s="5"/>
    </row>
    <row r="40" spans="1:25" ht="19.5" customHeight="1">
      <c r="A40" s="37" t="s">
        <v>139</v>
      </c>
      <c r="B40" s="38">
        <v>0.315</v>
      </c>
      <c r="C40" s="293">
        <f t="shared" si="3"/>
        <v>0.90999999999999992</v>
      </c>
      <c r="D40" s="43">
        <v>0.75</v>
      </c>
      <c r="E40" s="39">
        <f t="shared" si="4"/>
        <v>1</v>
      </c>
      <c r="F40" s="41">
        <f t="shared" si="0"/>
        <v>0.90999999999999992</v>
      </c>
      <c r="G40" s="41">
        <f t="shared" si="1"/>
        <v>0.90999999999999992</v>
      </c>
      <c r="H40" s="162">
        <f t="shared" si="2"/>
        <v>0.90999999999999992</v>
      </c>
      <c r="I40" s="5"/>
      <c r="J40" s="5"/>
      <c r="K40" s="5"/>
      <c r="L40" s="5"/>
      <c r="M40" s="5"/>
      <c r="N40" s="5"/>
      <c r="O40" s="5"/>
      <c r="P40" s="5"/>
      <c r="Q40" s="5"/>
      <c r="R40" s="5"/>
      <c r="S40" s="5"/>
      <c r="T40" s="5"/>
      <c r="U40" s="5"/>
      <c r="V40" s="5"/>
      <c r="W40" s="5"/>
      <c r="X40" s="5"/>
      <c r="Y40" s="5"/>
    </row>
    <row r="41" spans="1:25" ht="40.5" customHeight="1">
      <c r="A41" s="31" t="s">
        <v>140</v>
      </c>
      <c r="B41" s="434" t="s">
        <v>711</v>
      </c>
      <c r="C41" s="347"/>
      <c r="D41" s="347"/>
      <c r="E41" s="347"/>
      <c r="F41" s="347"/>
      <c r="G41" s="347"/>
      <c r="H41" s="348"/>
      <c r="I41" s="5"/>
      <c r="J41" s="5"/>
      <c r="K41" s="5"/>
      <c r="L41" s="5"/>
      <c r="M41" s="5"/>
      <c r="N41" s="5"/>
      <c r="O41" s="5"/>
      <c r="P41" s="5"/>
      <c r="Q41" s="5"/>
      <c r="R41" s="5"/>
      <c r="S41" s="5"/>
      <c r="T41" s="5"/>
      <c r="U41" s="5"/>
      <c r="V41" s="5"/>
      <c r="W41" s="5"/>
      <c r="X41" s="5"/>
      <c r="Y41" s="5"/>
    </row>
    <row r="42" spans="1:25" ht="30" customHeight="1">
      <c r="A42" s="374" t="s">
        <v>142</v>
      </c>
      <c r="B42" s="347"/>
      <c r="C42" s="347"/>
      <c r="D42" s="347"/>
      <c r="E42" s="347"/>
      <c r="F42" s="347"/>
      <c r="G42" s="347"/>
      <c r="H42" s="348"/>
      <c r="I42" s="5"/>
      <c r="J42" s="5"/>
      <c r="K42" s="5"/>
      <c r="L42" s="5"/>
      <c r="M42" s="5"/>
      <c r="N42" s="5"/>
      <c r="O42" s="5"/>
      <c r="P42" s="5"/>
      <c r="Q42" s="5"/>
      <c r="R42" s="5"/>
      <c r="S42" s="5"/>
      <c r="T42" s="5"/>
      <c r="U42" s="5"/>
      <c r="V42" s="5"/>
      <c r="W42" s="5"/>
      <c r="X42" s="5"/>
      <c r="Y42" s="5"/>
    </row>
    <row r="43" spans="1:25" ht="45" customHeight="1">
      <c r="A43" s="395"/>
      <c r="B43" s="392"/>
      <c r="C43" s="392"/>
      <c r="D43" s="392"/>
      <c r="E43" s="392"/>
      <c r="F43" s="392"/>
      <c r="G43" s="392"/>
      <c r="H43" s="334"/>
      <c r="I43" s="5"/>
      <c r="J43" s="5"/>
      <c r="K43" s="5"/>
      <c r="L43" s="5"/>
      <c r="M43" s="5"/>
      <c r="N43" s="5"/>
      <c r="O43" s="5"/>
      <c r="P43" s="5"/>
      <c r="Q43" s="5"/>
      <c r="R43" s="5"/>
      <c r="S43" s="5"/>
      <c r="T43" s="5"/>
      <c r="U43" s="5"/>
      <c r="V43" s="5"/>
      <c r="W43" s="5"/>
      <c r="X43" s="5"/>
      <c r="Y43" s="5"/>
    </row>
    <row r="44" spans="1:25" ht="45" customHeight="1">
      <c r="A44" s="335"/>
      <c r="B44" s="396"/>
      <c r="C44" s="396"/>
      <c r="D44" s="396"/>
      <c r="E44" s="396"/>
      <c r="F44" s="396"/>
      <c r="G44" s="396"/>
      <c r="H44" s="336"/>
      <c r="I44" s="5"/>
      <c r="J44" s="5"/>
      <c r="K44" s="5"/>
      <c r="L44" s="5"/>
      <c r="M44" s="5"/>
      <c r="N44" s="5"/>
      <c r="O44" s="5"/>
      <c r="P44" s="5"/>
      <c r="Q44" s="5"/>
      <c r="R44" s="5"/>
      <c r="S44" s="5"/>
      <c r="T44" s="5"/>
      <c r="U44" s="5"/>
      <c r="V44" s="5"/>
      <c r="W44" s="5"/>
      <c r="X44" s="5"/>
      <c r="Y44" s="5"/>
    </row>
    <row r="45" spans="1:25" ht="45" customHeight="1">
      <c r="A45" s="335"/>
      <c r="B45" s="396"/>
      <c r="C45" s="396"/>
      <c r="D45" s="396"/>
      <c r="E45" s="396"/>
      <c r="F45" s="396"/>
      <c r="G45" s="396"/>
      <c r="H45" s="336"/>
      <c r="I45" s="5"/>
      <c r="J45" s="5"/>
      <c r="K45" s="5"/>
      <c r="L45" s="5"/>
      <c r="M45" s="5"/>
      <c r="N45" s="5"/>
      <c r="O45" s="5"/>
      <c r="P45" s="5"/>
      <c r="Q45" s="5"/>
      <c r="R45" s="5"/>
      <c r="S45" s="5"/>
      <c r="T45" s="5"/>
      <c r="U45" s="5"/>
      <c r="V45" s="5"/>
      <c r="W45" s="5"/>
      <c r="X45" s="5"/>
      <c r="Y45" s="5"/>
    </row>
    <row r="46" spans="1:25" ht="45" customHeight="1">
      <c r="A46" s="335"/>
      <c r="B46" s="396"/>
      <c r="C46" s="396"/>
      <c r="D46" s="396"/>
      <c r="E46" s="396"/>
      <c r="F46" s="396"/>
      <c r="G46" s="396"/>
      <c r="H46" s="336"/>
      <c r="I46" s="5"/>
      <c r="J46" s="5"/>
      <c r="K46" s="5"/>
      <c r="L46" s="5"/>
      <c r="M46" s="5"/>
      <c r="N46" s="5"/>
      <c r="O46" s="5"/>
      <c r="P46" s="5"/>
      <c r="Q46" s="5"/>
      <c r="R46" s="5"/>
      <c r="S46" s="5"/>
      <c r="T46" s="5"/>
      <c r="U46" s="5"/>
      <c r="V46" s="5"/>
      <c r="W46" s="5"/>
      <c r="X46" s="5"/>
      <c r="Y46" s="5"/>
    </row>
    <row r="47" spans="1:25" ht="55.5" customHeight="1">
      <c r="A47" s="337"/>
      <c r="B47" s="393"/>
      <c r="C47" s="393"/>
      <c r="D47" s="393"/>
      <c r="E47" s="393"/>
      <c r="F47" s="393"/>
      <c r="G47" s="393"/>
      <c r="H47" s="338"/>
      <c r="I47" s="5"/>
      <c r="J47" s="5"/>
      <c r="K47" s="5"/>
      <c r="L47" s="5"/>
      <c r="M47" s="5"/>
      <c r="N47" s="5"/>
      <c r="O47" s="5"/>
      <c r="P47" s="5"/>
      <c r="Q47" s="5"/>
      <c r="R47" s="5"/>
      <c r="S47" s="5"/>
      <c r="T47" s="5"/>
      <c r="U47" s="5"/>
      <c r="V47" s="5"/>
      <c r="W47" s="5"/>
      <c r="X47" s="5"/>
      <c r="Y47" s="5"/>
    </row>
    <row r="48" spans="1:25" ht="30" customHeight="1">
      <c r="A48" s="31" t="s">
        <v>143</v>
      </c>
      <c r="B48" s="373" t="s">
        <v>712</v>
      </c>
      <c r="C48" s="347"/>
      <c r="D48" s="347"/>
      <c r="E48" s="347"/>
      <c r="F48" s="347"/>
      <c r="G48" s="347"/>
      <c r="H48" s="348"/>
      <c r="I48" s="5"/>
      <c r="J48" s="5"/>
      <c r="K48" s="5"/>
      <c r="L48" s="5"/>
      <c r="M48" s="5"/>
      <c r="N48" s="5"/>
      <c r="O48" s="5"/>
      <c r="P48" s="5"/>
      <c r="Q48" s="5"/>
      <c r="R48" s="5"/>
      <c r="S48" s="5"/>
      <c r="T48" s="5"/>
      <c r="U48" s="5"/>
      <c r="V48" s="5"/>
      <c r="W48" s="5"/>
      <c r="X48" s="5"/>
      <c r="Y48" s="5"/>
    </row>
    <row r="49" spans="1:25" ht="30" customHeight="1">
      <c r="A49" s="31" t="s">
        <v>145</v>
      </c>
      <c r="B49" s="372" t="s">
        <v>713</v>
      </c>
      <c r="C49" s="347"/>
      <c r="D49" s="347"/>
      <c r="E49" s="347"/>
      <c r="F49" s="347"/>
      <c r="G49" s="347"/>
      <c r="H49" s="348"/>
      <c r="I49" s="5"/>
      <c r="J49" s="5"/>
      <c r="K49" s="5"/>
      <c r="L49" s="5"/>
      <c r="M49" s="5"/>
      <c r="N49" s="5"/>
      <c r="O49" s="5"/>
      <c r="P49" s="5"/>
      <c r="Q49" s="5"/>
      <c r="R49" s="5"/>
      <c r="S49" s="5"/>
      <c r="T49" s="5"/>
      <c r="U49" s="5"/>
      <c r="V49" s="5"/>
      <c r="W49" s="5"/>
      <c r="X49" s="5"/>
      <c r="Y49" s="5"/>
    </row>
    <row r="50" spans="1:25" ht="30" customHeight="1">
      <c r="A50" s="31" t="s">
        <v>147</v>
      </c>
      <c r="B50" s="372" t="s">
        <v>714</v>
      </c>
      <c r="C50" s="347"/>
      <c r="D50" s="347"/>
      <c r="E50" s="347"/>
      <c r="F50" s="347"/>
      <c r="G50" s="347"/>
      <c r="H50" s="348"/>
      <c r="I50" s="5"/>
      <c r="J50" s="5"/>
      <c r="K50" s="5"/>
      <c r="L50" s="5"/>
      <c r="M50" s="5"/>
      <c r="N50" s="5"/>
      <c r="O50" s="5"/>
      <c r="P50" s="5"/>
      <c r="Q50" s="5"/>
      <c r="R50" s="5"/>
      <c r="S50" s="5"/>
      <c r="T50" s="5"/>
      <c r="U50" s="5"/>
      <c r="V50" s="5"/>
      <c r="W50" s="5"/>
      <c r="X50" s="5"/>
      <c r="Y50" s="5"/>
    </row>
    <row r="51" spans="1:25" ht="30" customHeight="1">
      <c r="A51" s="374" t="s">
        <v>149</v>
      </c>
      <c r="B51" s="347"/>
      <c r="C51" s="347"/>
      <c r="D51" s="347"/>
      <c r="E51" s="347"/>
      <c r="F51" s="347"/>
      <c r="G51" s="347"/>
      <c r="H51" s="348"/>
      <c r="I51" s="5"/>
      <c r="J51" s="5"/>
      <c r="K51" s="5"/>
      <c r="L51" s="5"/>
      <c r="M51" s="5"/>
      <c r="N51" s="5"/>
      <c r="O51" s="5"/>
      <c r="P51" s="5"/>
      <c r="Q51" s="5"/>
      <c r="R51" s="5"/>
      <c r="S51" s="5"/>
      <c r="T51" s="5"/>
      <c r="U51" s="5"/>
      <c r="V51" s="5"/>
      <c r="W51" s="5"/>
      <c r="X51" s="5"/>
      <c r="Y51" s="5"/>
    </row>
    <row r="52" spans="1:25" ht="30" customHeight="1">
      <c r="A52" s="375" t="s">
        <v>150</v>
      </c>
      <c r="B52" s="36" t="s">
        <v>151</v>
      </c>
      <c r="C52" s="376" t="s">
        <v>152</v>
      </c>
      <c r="D52" s="347"/>
      <c r="E52" s="348"/>
      <c r="F52" s="376" t="s">
        <v>153</v>
      </c>
      <c r="G52" s="347"/>
      <c r="H52" s="348"/>
      <c r="I52" s="5"/>
      <c r="J52" s="5"/>
      <c r="K52" s="5"/>
      <c r="L52" s="5"/>
      <c r="M52" s="5"/>
      <c r="N52" s="5"/>
      <c r="O52" s="5"/>
      <c r="P52" s="5"/>
      <c r="Q52" s="5"/>
      <c r="R52" s="5"/>
      <c r="S52" s="5"/>
      <c r="T52" s="5"/>
      <c r="U52" s="5"/>
      <c r="V52" s="5"/>
      <c r="W52" s="5"/>
      <c r="X52" s="5"/>
      <c r="Y52" s="5"/>
    </row>
    <row r="53" spans="1:25" ht="30" customHeight="1">
      <c r="A53" s="325"/>
      <c r="B53" s="182"/>
      <c r="C53" s="477"/>
      <c r="D53" s="347"/>
      <c r="E53" s="348"/>
      <c r="F53" s="476"/>
      <c r="G53" s="347"/>
      <c r="H53" s="348"/>
      <c r="I53" s="5"/>
      <c r="J53" s="5"/>
      <c r="K53" s="5"/>
      <c r="L53" s="5"/>
      <c r="M53" s="5"/>
      <c r="N53" s="5"/>
      <c r="O53" s="5"/>
      <c r="P53" s="5"/>
      <c r="Q53" s="5"/>
      <c r="R53" s="5"/>
      <c r="S53" s="5"/>
      <c r="T53" s="5"/>
      <c r="U53" s="5"/>
      <c r="V53" s="5"/>
      <c r="W53" s="5"/>
      <c r="X53" s="5"/>
      <c r="Y53" s="5"/>
    </row>
    <row r="54" spans="1:25" ht="30" customHeight="1">
      <c r="A54" s="31" t="s">
        <v>154</v>
      </c>
      <c r="B54" s="475" t="s">
        <v>715</v>
      </c>
      <c r="C54" s="348"/>
      <c r="D54" s="371" t="s">
        <v>156</v>
      </c>
      <c r="E54" s="348"/>
      <c r="F54" s="365" t="s">
        <v>716</v>
      </c>
      <c r="G54" s="347"/>
      <c r="H54" s="348"/>
      <c r="I54" s="5"/>
      <c r="J54" s="5"/>
      <c r="K54" s="5"/>
      <c r="L54" s="5"/>
      <c r="M54" s="5"/>
      <c r="N54" s="5"/>
      <c r="O54" s="5"/>
      <c r="P54" s="5"/>
      <c r="Q54" s="5"/>
      <c r="R54" s="5"/>
      <c r="S54" s="5"/>
      <c r="T54" s="5"/>
      <c r="U54" s="5"/>
      <c r="V54" s="5"/>
      <c r="W54" s="5"/>
      <c r="X54" s="5"/>
      <c r="Y54" s="5"/>
    </row>
    <row r="55" spans="1:25" ht="30" customHeight="1">
      <c r="A55" s="31" t="s">
        <v>158</v>
      </c>
      <c r="B55" s="370" t="s">
        <v>159</v>
      </c>
      <c r="C55" s="348"/>
      <c r="D55" s="368" t="s">
        <v>160</v>
      </c>
      <c r="E55" s="348"/>
      <c r="F55" s="381" t="s">
        <v>161</v>
      </c>
      <c r="G55" s="347"/>
      <c r="H55" s="348"/>
      <c r="I55" s="5"/>
      <c r="J55" s="5"/>
      <c r="K55" s="5"/>
      <c r="L55" s="5"/>
      <c r="M55" s="5"/>
      <c r="N55" s="5"/>
      <c r="O55" s="5"/>
      <c r="P55" s="5"/>
      <c r="Q55" s="5"/>
      <c r="R55" s="5"/>
      <c r="S55" s="5"/>
      <c r="T55" s="5"/>
      <c r="U55" s="5"/>
      <c r="V55" s="5"/>
      <c r="W55" s="5"/>
      <c r="X55" s="5"/>
      <c r="Y55" s="5"/>
    </row>
    <row r="56" spans="1:25" ht="30" customHeight="1">
      <c r="A56" s="31" t="s">
        <v>162</v>
      </c>
      <c r="B56" s="370"/>
      <c r="C56" s="348"/>
      <c r="D56" s="390" t="s">
        <v>163</v>
      </c>
      <c r="E56" s="334"/>
      <c r="F56" s="391"/>
      <c r="G56" s="392"/>
      <c r="H56" s="334"/>
      <c r="I56" s="5"/>
      <c r="J56" s="5"/>
      <c r="K56" s="5"/>
      <c r="L56" s="5"/>
      <c r="M56" s="5"/>
      <c r="N56" s="5"/>
      <c r="O56" s="5"/>
      <c r="P56" s="5"/>
      <c r="Q56" s="5"/>
      <c r="R56" s="5"/>
      <c r="S56" s="5"/>
      <c r="T56" s="5"/>
      <c r="U56" s="5"/>
      <c r="V56" s="5"/>
      <c r="W56" s="5"/>
      <c r="X56" s="5"/>
      <c r="Y56" s="5"/>
    </row>
    <row r="57" spans="1:25" ht="30" customHeight="1">
      <c r="A57" s="31" t="s">
        <v>164</v>
      </c>
      <c r="B57" s="370"/>
      <c r="C57" s="348"/>
      <c r="D57" s="337"/>
      <c r="E57" s="338"/>
      <c r="F57" s="337"/>
      <c r="G57" s="393"/>
      <c r="H57" s="338"/>
      <c r="I57" s="5"/>
      <c r="J57" s="5"/>
      <c r="K57" s="5"/>
      <c r="L57" s="5"/>
      <c r="M57" s="5"/>
      <c r="N57" s="5"/>
      <c r="O57" s="5"/>
      <c r="P57" s="5"/>
      <c r="Q57" s="5"/>
      <c r="R57" s="5"/>
      <c r="S57" s="5"/>
      <c r="T57" s="5"/>
      <c r="U57" s="5"/>
      <c r="V57" s="5"/>
      <c r="W57" s="5"/>
      <c r="X57" s="5"/>
      <c r="Y57" s="5"/>
    </row>
    <row r="58" spans="1:25" ht="30" customHeight="1">
      <c r="A58" s="171"/>
      <c r="B58" s="5"/>
      <c r="C58" s="5"/>
      <c r="D58" s="5"/>
      <c r="E58" s="5"/>
      <c r="F58" s="172"/>
      <c r="G58" s="5"/>
      <c r="H58" s="5"/>
      <c r="I58" s="5"/>
      <c r="J58" s="5"/>
      <c r="K58" s="5"/>
      <c r="L58" s="5"/>
      <c r="M58" s="5"/>
      <c r="N58" s="5"/>
      <c r="O58" s="5"/>
      <c r="P58" s="5"/>
      <c r="Q58" s="5"/>
      <c r="R58" s="5"/>
      <c r="S58" s="5"/>
      <c r="T58" s="5"/>
      <c r="U58" s="5"/>
      <c r="V58" s="5"/>
      <c r="W58" s="5"/>
      <c r="X58" s="5"/>
      <c r="Y58" s="5"/>
    </row>
    <row r="59" spans="1:25" ht="30" customHeight="1">
      <c r="A59" s="171"/>
      <c r="B59" s="5"/>
      <c r="C59" s="5"/>
      <c r="D59" s="5"/>
      <c r="E59" s="5"/>
      <c r="F59" s="172"/>
      <c r="G59" s="5"/>
      <c r="H59" s="5"/>
      <c r="I59" s="5"/>
      <c r="J59" s="5"/>
      <c r="K59" s="5"/>
      <c r="L59" s="5"/>
      <c r="M59" s="5"/>
      <c r="N59" s="5"/>
      <c r="O59" s="5"/>
      <c r="P59" s="5"/>
      <c r="Q59" s="5"/>
      <c r="R59" s="5"/>
      <c r="S59" s="5"/>
      <c r="T59" s="5"/>
      <c r="U59" s="5"/>
      <c r="V59" s="5"/>
      <c r="W59" s="5"/>
      <c r="X59" s="5"/>
      <c r="Y59" s="5"/>
    </row>
    <row r="60" spans="1:25" ht="30" customHeight="1">
      <c r="A60" s="171"/>
      <c r="B60" s="5"/>
      <c r="C60" s="5"/>
      <c r="D60" s="5"/>
      <c r="E60" s="5"/>
      <c r="F60" s="172"/>
      <c r="G60" s="5"/>
      <c r="H60" s="5"/>
      <c r="I60" s="5"/>
      <c r="J60" s="5"/>
      <c r="K60" s="5"/>
      <c r="L60" s="5"/>
      <c r="M60" s="5"/>
      <c r="N60" s="5"/>
      <c r="O60" s="5"/>
      <c r="P60" s="5"/>
      <c r="Q60" s="5"/>
      <c r="R60" s="5"/>
      <c r="S60" s="5"/>
      <c r="T60" s="5"/>
      <c r="U60" s="5"/>
      <c r="V60" s="5"/>
      <c r="W60" s="5"/>
      <c r="X60" s="5"/>
      <c r="Y60" s="5"/>
    </row>
    <row r="61" spans="1:25" ht="30" customHeight="1">
      <c r="A61" s="171"/>
      <c r="B61" s="5"/>
      <c r="C61" s="5"/>
      <c r="D61" s="5"/>
      <c r="E61" s="5"/>
      <c r="F61" s="172"/>
      <c r="G61" s="5"/>
      <c r="H61" s="5"/>
      <c r="I61" s="5"/>
      <c r="J61" s="5"/>
      <c r="K61" s="5"/>
      <c r="L61" s="5"/>
      <c r="M61" s="5"/>
      <c r="N61" s="5"/>
      <c r="O61" s="5"/>
      <c r="P61" s="5"/>
      <c r="Q61" s="5"/>
      <c r="R61" s="5"/>
      <c r="S61" s="5"/>
      <c r="T61" s="5"/>
      <c r="U61" s="5"/>
      <c r="V61" s="5"/>
      <c r="W61" s="5"/>
      <c r="X61" s="5"/>
      <c r="Y61" s="5"/>
    </row>
    <row r="62" spans="1:25" ht="30" customHeight="1">
      <c r="A62" s="171"/>
      <c r="B62" s="5"/>
      <c r="C62" s="5"/>
      <c r="D62" s="5"/>
      <c r="E62" s="5"/>
      <c r="F62" s="172"/>
      <c r="G62" s="5"/>
      <c r="H62" s="5"/>
      <c r="I62" s="5"/>
      <c r="J62" s="5"/>
      <c r="K62" s="5"/>
      <c r="L62" s="5"/>
      <c r="M62" s="5"/>
      <c r="N62" s="5"/>
      <c r="O62" s="5"/>
      <c r="P62" s="5"/>
      <c r="Q62" s="5"/>
      <c r="R62" s="5"/>
      <c r="S62" s="5"/>
      <c r="T62" s="5"/>
      <c r="U62" s="5"/>
      <c r="V62" s="5"/>
      <c r="W62" s="5"/>
      <c r="X62" s="5"/>
      <c r="Y62" s="5"/>
    </row>
    <row r="63" spans="1:25" ht="30" customHeight="1">
      <c r="A63" s="171"/>
      <c r="B63" s="5"/>
      <c r="C63" s="5"/>
      <c r="D63" s="5"/>
      <c r="E63" s="5"/>
      <c r="F63" s="172"/>
      <c r="G63" s="5"/>
      <c r="H63" s="5"/>
      <c r="I63" s="5"/>
      <c r="J63" s="5"/>
      <c r="K63" s="5"/>
      <c r="L63" s="5"/>
      <c r="M63" s="5"/>
      <c r="N63" s="5"/>
      <c r="O63" s="5"/>
      <c r="P63" s="5"/>
      <c r="Q63" s="5"/>
      <c r="R63" s="5"/>
      <c r="S63" s="5"/>
      <c r="T63" s="5"/>
      <c r="U63" s="5"/>
      <c r="V63" s="5"/>
      <c r="W63" s="5"/>
      <c r="X63" s="5"/>
      <c r="Y63" s="5"/>
    </row>
    <row r="64" spans="1:25" ht="30" customHeight="1">
      <c r="A64" s="171"/>
      <c r="B64" s="5"/>
      <c r="C64" s="5"/>
      <c r="D64" s="5"/>
      <c r="E64" s="5"/>
      <c r="F64" s="172"/>
      <c r="G64" s="5"/>
      <c r="H64" s="5"/>
      <c r="I64" s="5"/>
      <c r="J64" s="5"/>
      <c r="K64" s="5"/>
      <c r="L64" s="5"/>
      <c r="M64" s="5"/>
      <c r="N64" s="5"/>
      <c r="O64" s="5"/>
      <c r="P64" s="5"/>
      <c r="Q64" s="5"/>
      <c r="R64" s="5"/>
      <c r="S64" s="5"/>
      <c r="T64" s="5"/>
      <c r="U64" s="5"/>
      <c r="V64" s="5"/>
      <c r="W64" s="5"/>
      <c r="X64" s="5"/>
      <c r="Y64" s="5"/>
    </row>
    <row r="65" spans="1:25" ht="30" customHeight="1">
      <c r="A65" s="171"/>
      <c r="B65" s="5"/>
      <c r="C65" s="5"/>
      <c r="D65" s="5"/>
      <c r="E65" s="5"/>
      <c r="F65" s="172"/>
      <c r="G65" s="5"/>
      <c r="H65" s="5"/>
      <c r="I65" s="5"/>
      <c r="J65" s="5"/>
      <c r="K65" s="5"/>
      <c r="L65" s="5"/>
      <c r="M65" s="5"/>
      <c r="N65" s="5"/>
      <c r="O65" s="5"/>
      <c r="P65" s="5"/>
      <c r="Q65" s="5"/>
      <c r="R65" s="5"/>
      <c r="S65" s="5"/>
      <c r="T65" s="5"/>
      <c r="U65" s="5"/>
      <c r="V65" s="5"/>
      <c r="W65" s="5"/>
      <c r="X65" s="5"/>
      <c r="Y65" s="5"/>
    </row>
    <row r="66" spans="1:25" ht="30" customHeight="1">
      <c r="A66" s="171"/>
      <c r="B66" s="5"/>
      <c r="C66" s="5"/>
      <c r="D66" s="5"/>
      <c r="E66" s="5"/>
      <c r="F66" s="172"/>
      <c r="G66" s="5"/>
      <c r="H66" s="5"/>
      <c r="I66" s="5"/>
      <c r="J66" s="5"/>
      <c r="K66" s="5"/>
      <c r="L66" s="5"/>
      <c r="M66" s="5"/>
      <c r="N66" s="5"/>
      <c r="O66" s="5"/>
      <c r="P66" s="5"/>
      <c r="Q66" s="5"/>
      <c r="R66" s="5"/>
      <c r="S66" s="5"/>
      <c r="T66" s="5"/>
      <c r="U66" s="5"/>
      <c r="V66" s="5"/>
      <c r="W66" s="5"/>
      <c r="X66" s="5"/>
      <c r="Y66" s="5"/>
    </row>
    <row r="67" spans="1:25" ht="30" customHeight="1">
      <c r="A67" s="171"/>
      <c r="B67" s="5"/>
      <c r="C67" s="5"/>
      <c r="D67" s="5"/>
      <c r="E67" s="5"/>
      <c r="F67" s="172"/>
      <c r="G67" s="5"/>
      <c r="H67" s="5"/>
      <c r="I67" s="5"/>
      <c r="J67" s="5"/>
      <c r="K67" s="5"/>
      <c r="L67" s="5"/>
      <c r="M67" s="5"/>
      <c r="N67" s="5"/>
      <c r="O67" s="5"/>
      <c r="P67" s="5"/>
      <c r="Q67" s="5"/>
      <c r="R67" s="5"/>
      <c r="S67" s="5"/>
      <c r="T67" s="5"/>
      <c r="U67" s="5"/>
      <c r="V67" s="5"/>
      <c r="W67" s="5"/>
      <c r="X67" s="5"/>
      <c r="Y67" s="5"/>
    </row>
    <row r="68" spans="1:25" ht="30" customHeight="1">
      <c r="A68" s="171"/>
      <c r="B68" s="5"/>
      <c r="C68" s="5"/>
      <c r="D68" s="5"/>
      <c r="E68" s="5"/>
      <c r="F68" s="172"/>
      <c r="G68" s="5"/>
      <c r="H68" s="5"/>
      <c r="I68" s="5"/>
      <c r="J68" s="5"/>
      <c r="K68" s="5"/>
      <c r="L68" s="5"/>
      <c r="M68" s="5"/>
      <c r="N68" s="5"/>
      <c r="O68" s="5"/>
      <c r="P68" s="5"/>
      <c r="Q68" s="5"/>
      <c r="R68" s="5"/>
      <c r="S68" s="5"/>
      <c r="T68" s="5"/>
      <c r="U68" s="5"/>
      <c r="V68" s="5"/>
      <c r="W68" s="5"/>
      <c r="X68" s="5"/>
      <c r="Y68" s="5"/>
    </row>
    <row r="69" spans="1:25" ht="30" customHeight="1">
      <c r="A69" s="171"/>
      <c r="B69" s="5"/>
      <c r="C69" s="5"/>
      <c r="D69" s="5"/>
      <c r="E69" s="5"/>
      <c r="F69" s="172"/>
      <c r="G69" s="5"/>
      <c r="H69" s="5"/>
      <c r="I69" s="5"/>
      <c r="J69" s="5"/>
      <c r="K69" s="5"/>
      <c r="L69" s="5"/>
      <c r="M69" s="5"/>
      <c r="N69" s="5"/>
      <c r="O69" s="5"/>
      <c r="P69" s="5"/>
      <c r="Q69" s="5"/>
      <c r="R69" s="5"/>
      <c r="S69" s="5"/>
      <c r="T69" s="5"/>
      <c r="U69" s="5"/>
      <c r="V69" s="5"/>
      <c r="W69" s="5"/>
      <c r="X69" s="5"/>
      <c r="Y69" s="5"/>
    </row>
    <row r="70" spans="1:25" ht="30" customHeight="1">
      <c r="A70" s="171"/>
      <c r="B70" s="5"/>
      <c r="C70" s="5"/>
      <c r="D70" s="5"/>
      <c r="E70" s="5"/>
      <c r="F70" s="172"/>
      <c r="G70" s="5"/>
      <c r="H70" s="5"/>
      <c r="I70" s="5"/>
      <c r="J70" s="5"/>
      <c r="K70" s="5"/>
      <c r="L70" s="5"/>
      <c r="M70" s="5"/>
      <c r="N70" s="5"/>
      <c r="O70" s="5"/>
      <c r="P70" s="5"/>
      <c r="Q70" s="5"/>
      <c r="R70" s="5"/>
      <c r="S70" s="5"/>
      <c r="T70" s="5"/>
      <c r="U70" s="5"/>
      <c r="V70" s="5"/>
      <c r="W70" s="5"/>
      <c r="X70" s="5"/>
      <c r="Y70" s="5"/>
    </row>
    <row r="71" spans="1:25" ht="30" customHeight="1">
      <c r="A71" s="171"/>
      <c r="B71" s="5"/>
      <c r="C71" s="5"/>
      <c r="D71" s="5"/>
      <c r="E71" s="5"/>
      <c r="F71" s="172"/>
      <c r="G71" s="5"/>
      <c r="H71" s="5"/>
      <c r="I71" s="5"/>
      <c r="J71" s="5"/>
      <c r="K71" s="5"/>
      <c r="L71" s="5"/>
      <c r="M71" s="5"/>
      <c r="N71" s="5"/>
      <c r="O71" s="5"/>
      <c r="P71" s="5"/>
      <c r="Q71" s="5"/>
      <c r="R71" s="5"/>
      <c r="S71" s="5"/>
      <c r="T71" s="5"/>
      <c r="U71" s="5"/>
      <c r="V71" s="5"/>
      <c r="W71" s="5"/>
      <c r="X71" s="5"/>
      <c r="Y71" s="5"/>
    </row>
    <row r="72" spans="1:25" ht="30" customHeight="1">
      <c r="A72" s="171"/>
      <c r="B72" s="5"/>
      <c r="C72" s="5"/>
      <c r="D72" s="5"/>
      <c r="E72" s="5"/>
      <c r="F72" s="172"/>
      <c r="G72" s="5"/>
      <c r="H72" s="5"/>
      <c r="I72" s="5"/>
      <c r="J72" s="5"/>
      <c r="K72" s="5"/>
      <c r="L72" s="5"/>
      <c r="M72" s="5"/>
      <c r="N72" s="5"/>
      <c r="O72" s="5"/>
      <c r="P72" s="5"/>
      <c r="Q72" s="5"/>
      <c r="R72" s="5"/>
      <c r="S72" s="5"/>
      <c r="T72" s="5"/>
      <c r="U72" s="5"/>
      <c r="V72" s="5"/>
      <c r="W72" s="5"/>
      <c r="X72" s="5"/>
      <c r="Y72" s="5"/>
    </row>
    <row r="73" spans="1:25" ht="30" customHeight="1">
      <c r="A73" s="171"/>
      <c r="B73" s="5"/>
      <c r="C73" s="5"/>
      <c r="D73" s="5"/>
      <c r="E73" s="5"/>
      <c r="F73" s="172"/>
      <c r="G73" s="5"/>
      <c r="H73" s="5"/>
      <c r="I73" s="5"/>
      <c r="J73" s="5"/>
      <c r="K73" s="5"/>
      <c r="L73" s="5"/>
      <c r="M73" s="5"/>
      <c r="N73" s="5"/>
      <c r="O73" s="5"/>
      <c r="P73" s="5"/>
      <c r="Q73" s="5"/>
      <c r="R73" s="5"/>
      <c r="S73" s="5"/>
      <c r="T73" s="5"/>
      <c r="U73" s="5"/>
      <c r="V73" s="5"/>
      <c r="W73" s="5"/>
      <c r="X73" s="5"/>
      <c r="Y73" s="5"/>
    </row>
    <row r="74" spans="1:25" ht="30" customHeight="1">
      <c r="A74" s="171"/>
      <c r="B74" s="5"/>
      <c r="C74" s="5"/>
      <c r="D74" s="5"/>
      <c r="E74" s="5"/>
      <c r="F74" s="172"/>
      <c r="G74" s="5"/>
      <c r="H74" s="5"/>
      <c r="I74" s="5"/>
      <c r="J74" s="5"/>
      <c r="K74" s="5"/>
      <c r="L74" s="5"/>
      <c r="M74" s="5"/>
      <c r="N74" s="5"/>
      <c r="O74" s="5"/>
      <c r="P74" s="5"/>
      <c r="Q74" s="5"/>
      <c r="R74" s="5"/>
      <c r="S74" s="5"/>
      <c r="T74" s="5"/>
      <c r="U74" s="5"/>
      <c r="V74" s="5"/>
      <c r="W74" s="5"/>
      <c r="X74" s="5"/>
      <c r="Y74" s="5"/>
    </row>
    <row r="75" spans="1:25" ht="30" customHeight="1">
      <c r="A75" s="171"/>
      <c r="B75" s="5"/>
      <c r="C75" s="5"/>
      <c r="D75" s="5"/>
      <c r="E75" s="5"/>
      <c r="F75" s="172"/>
      <c r="G75" s="5"/>
      <c r="H75" s="5"/>
      <c r="I75" s="5"/>
      <c r="J75" s="5"/>
      <c r="K75" s="5"/>
      <c r="L75" s="5"/>
      <c r="M75" s="5"/>
      <c r="N75" s="5"/>
      <c r="O75" s="5"/>
      <c r="P75" s="5"/>
      <c r="Q75" s="5"/>
      <c r="R75" s="5"/>
      <c r="S75" s="5"/>
      <c r="T75" s="5"/>
      <c r="U75" s="5"/>
      <c r="V75" s="5"/>
      <c r="W75" s="5"/>
      <c r="X75" s="5"/>
      <c r="Y75" s="5"/>
    </row>
    <row r="76" spans="1:25" ht="30" customHeight="1">
      <c r="A76" s="171"/>
      <c r="B76" s="5"/>
      <c r="C76" s="5"/>
      <c r="D76" s="5"/>
      <c r="E76" s="5"/>
      <c r="F76" s="172"/>
      <c r="G76" s="5"/>
      <c r="H76" s="5"/>
      <c r="I76" s="5"/>
      <c r="J76" s="5"/>
      <c r="K76" s="5"/>
      <c r="L76" s="5"/>
      <c r="M76" s="5"/>
      <c r="N76" s="5"/>
      <c r="O76" s="5"/>
      <c r="P76" s="5"/>
      <c r="Q76" s="5"/>
      <c r="R76" s="5"/>
      <c r="S76" s="5"/>
      <c r="T76" s="5"/>
      <c r="U76" s="5"/>
      <c r="V76" s="5"/>
      <c r="W76" s="5"/>
      <c r="X76" s="5"/>
      <c r="Y76" s="5"/>
    </row>
    <row r="77" spans="1:25" ht="30" customHeight="1">
      <c r="A77" s="171"/>
      <c r="B77" s="5"/>
      <c r="C77" s="5"/>
      <c r="D77" s="5"/>
      <c r="E77" s="5"/>
      <c r="F77" s="172"/>
      <c r="G77" s="5"/>
      <c r="H77" s="5"/>
      <c r="I77" s="5"/>
      <c r="J77" s="5"/>
      <c r="K77" s="5"/>
      <c r="L77" s="5"/>
      <c r="M77" s="5"/>
      <c r="N77" s="5"/>
      <c r="O77" s="5"/>
      <c r="P77" s="5"/>
      <c r="Q77" s="5"/>
      <c r="R77" s="5"/>
      <c r="S77" s="5"/>
      <c r="T77" s="5"/>
      <c r="U77" s="5"/>
      <c r="V77" s="5"/>
      <c r="W77" s="5"/>
      <c r="X77" s="5"/>
      <c r="Y77" s="5"/>
    </row>
    <row r="78" spans="1:25" ht="30" customHeight="1">
      <c r="A78" s="171"/>
      <c r="B78" s="5"/>
      <c r="C78" s="5"/>
      <c r="D78" s="5"/>
      <c r="E78" s="5"/>
      <c r="F78" s="172"/>
      <c r="G78" s="5"/>
      <c r="H78" s="5"/>
      <c r="I78" s="5"/>
      <c r="J78" s="5"/>
      <c r="K78" s="5"/>
      <c r="L78" s="5"/>
      <c r="M78" s="5"/>
      <c r="N78" s="5"/>
      <c r="O78" s="5"/>
      <c r="P78" s="5"/>
      <c r="Q78" s="5"/>
      <c r="R78" s="5"/>
      <c r="S78" s="5"/>
      <c r="T78" s="5"/>
      <c r="U78" s="5"/>
      <c r="V78" s="5"/>
      <c r="W78" s="5"/>
      <c r="X78" s="5"/>
      <c r="Y78" s="5"/>
    </row>
    <row r="79" spans="1:25" ht="30" customHeight="1">
      <c r="A79" s="171"/>
      <c r="B79" s="5"/>
      <c r="C79" s="5"/>
      <c r="D79" s="5"/>
      <c r="E79" s="5"/>
      <c r="F79" s="172"/>
      <c r="G79" s="5"/>
      <c r="H79" s="5"/>
      <c r="I79" s="5"/>
      <c r="J79" s="5"/>
      <c r="K79" s="5"/>
      <c r="L79" s="5"/>
      <c r="M79" s="5"/>
      <c r="N79" s="5"/>
      <c r="O79" s="5"/>
      <c r="P79" s="5"/>
      <c r="Q79" s="5"/>
      <c r="R79" s="5"/>
      <c r="S79" s="5"/>
      <c r="T79" s="5"/>
      <c r="U79" s="5"/>
      <c r="V79" s="5"/>
      <c r="W79" s="5"/>
      <c r="X79" s="5"/>
      <c r="Y79" s="5"/>
    </row>
    <row r="80" spans="1:25" ht="30" customHeight="1">
      <c r="A80" s="171"/>
      <c r="B80" s="5"/>
      <c r="C80" s="5"/>
      <c r="D80" s="5"/>
      <c r="E80" s="5"/>
      <c r="F80" s="172"/>
      <c r="G80" s="5"/>
      <c r="H80" s="5"/>
      <c r="I80" s="5"/>
      <c r="J80" s="5"/>
      <c r="K80" s="5"/>
      <c r="L80" s="5"/>
      <c r="M80" s="5"/>
      <c r="N80" s="5"/>
      <c r="O80" s="5"/>
      <c r="P80" s="5"/>
      <c r="Q80" s="5"/>
      <c r="R80" s="5"/>
      <c r="S80" s="5"/>
      <c r="T80" s="5"/>
      <c r="U80" s="5"/>
      <c r="V80" s="5"/>
      <c r="W80" s="5"/>
      <c r="X80" s="5"/>
      <c r="Y80" s="5"/>
    </row>
    <row r="81" spans="1:25" ht="30" customHeight="1">
      <c r="A81" s="171"/>
      <c r="B81" s="5"/>
      <c r="C81" s="5"/>
      <c r="D81" s="5"/>
      <c r="E81" s="5"/>
      <c r="F81" s="172"/>
      <c r="G81" s="5"/>
      <c r="H81" s="5"/>
      <c r="I81" s="5"/>
      <c r="J81" s="5"/>
      <c r="K81" s="5"/>
      <c r="L81" s="5"/>
      <c r="M81" s="5"/>
      <c r="N81" s="5"/>
      <c r="O81" s="5"/>
      <c r="P81" s="5"/>
      <c r="Q81" s="5"/>
      <c r="R81" s="5"/>
      <c r="S81" s="5"/>
      <c r="T81" s="5"/>
      <c r="U81" s="5"/>
      <c r="V81" s="5"/>
      <c r="W81" s="5"/>
      <c r="X81" s="5"/>
      <c r="Y81" s="5"/>
    </row>
    <row r="82" spans="1:25" ht="30" customHeight="1">
      <c r="A82" s="171"/>
      <c r="B82" s="5"/>
      <c r="C82" s="5"/>
      <c r="D82" s="5"/>
      <c r="E82" s="5"/>
      <c r="F82" s="172"/>
      <c r="G82" s="5"/>
      <c r="H82" s="5"/>
      <c r="I82" s="5"/>
      <c r="J82" s="5"/>
      <c r="K82" s="5"/>
      <c r="L82" s="5"/>
      <c r="M82" s="5"/>
      <c r="N82" s="5"/>
      <c r="O82" s="5"/>
      <c r="P82" s="5"/>
      <c r="Q82" s="5"/>
      <c r="R82" s="5"/>
      <c r="S82" s="5"/>
      <c r="T82" s="5"/>
      <c r="U82" s="5"/>
      <c r="V82" s="5"/>
      <c r="W82" s="5"/>
      <c r="X82" s="5"/>
      <c r="Y82" s="5"/>
    </row>
    <row r="83" spans="1:25" ht="30" customHeight="1">
      <c r="A83" s="171"/>
      <c r="B83" s="5"/>
      <c r="C83" s="5"/>
      <c r="D83" s="5"/>
      <c r="E83" s="5"/>
      <c r="F83" s="172"/>
      <c r="G83" s="5"/>
      <c r="H83" s="5"/>
      <c r="I83" s="5"/>
      <c r="J83" s="5"/>
      <c r="K83" s="5"/>
      <c r="L83" s="5"/>
      <c r="M83" s="5"/>
      <c r="N83" s="5"/>
      <c r="O83" s="5"/>
      <c r="P83" s="5"/>
      <c r="Q83" s="5"/>
      <c r="R83" s="5"/>
      <c r="S83" s="5"/>
      <c r="T83" s="5"/>
      <c r="U83" s="5"/>
      <c r="V83" s="5"/>
      <c r="W83" s="5"/>
      <c r="X83" s="5"/>
      <c r="Y83" s="5"/>
    </row>
    <row r="84" spans="1:25" ht="30" customHeight="1">
      <c r="A84" s="171"/>
      <c r="B84" s="5"/>
      <c r="C84" s="5"/>
      <c r="D84" s="5"/>
      <c r="E84" s="5"/>
      <c r="F84" s="172"/>
      <c r="G84" s="5"/>
      <c r="H84" s="5"/>
      <c r="I84" s="5"/>
      <c r="J84" s="5"/>
      <c r="K84" s="5"/>
      <c r="L84" s="5"/>
      <c r="M84" s="5"/>
      <c r="N84" s="5"/>
      <c r="O84" s="5"/>
      <c r="P84" s="5"/>
      <c r="Q84" s="5"/>
      <c r="R84" s="5"/>
      <c r="S84" s="5"/>
      <c r="T84" s="5"/>
      <c r="U84" s="5"/>
      <c r="V84" s="5"/>
      <c r="W84" s="5"/>
      <c r="X84" s="5"/>
      <c r="Y84" s="5"/>
    </row>
    <row r="85" spans="1:25" ht="30" customHeight="1">
      <c r="A85" s="171"/>
      <c r="B85" s="5"/>
      <c r="C85" s="5"/>
      <c r="D85" s="5"/>
      <c r="E85" s="5"/>
      <c r="F85" s="172"/>
      <c r="G85" s="5"/>
      <c r="H85" s="5"/>
      <c r="I85" s="5"/>
      <c r="J85" s="5"/>
      <c r="K85" s="5"/>
      <c r="L85" s="5"/>
      <c r="M85" s="5"/>
      <c r="N85" s="5"/>
      <c r="O85" s="5"/>
      <c r="P85" s="5"/>
      <c r="Q85" s="5"/>
      <c r="R85" s="5"/>
      <c r="S85" s="5"/>
      <c r="T85" s="5"/>
      <c r="U85" s="5"/>
      <c r="V85" s="5"/>
      <c r="W85" s="5"/>
      <c r="X85" s="5"/>
      <c r="Y85" s="5"/>
    </row>
    <row r="86" spans="1:25" ht="30" customHeight="1">
      <c r="A86" s="171"/>
      <c r="B86" s="5"/>
      <c r="C86" s="5"/>
      <c r="D86" s="5"/>
      <c r="E86" s="5"/>
      <c r="F86" s="172"/>
      <c r="G86" s="5"/>
      <c r="H86" s="5"/>
      <c r="I86" s="5"/>
      <c r="J86" s="5"/>
      <c r="K86" s="5"/>
      <c r="L86" s="5"/>
      <c r="M86" s="5"/>
      <c r="N86" s="5"/>
      <c r="O86" s="5"/>
      <c r="P86" s="5"/>
      <c r="Q86" s="5"/>
      <c r="R86" s="5"/>
      <c r="S86" s="5"/>
      <c r="T86" s="5"/>
      <c r="U86" s="5"/>
      <c r="V86" s="5"/>
      <c r="W86" s="5"/>
      <c r="X86" s="5"/>
      <c r="Y86" s="5"/>
    </row>
    <row r="87" spans="1:25" ht="30" customHeight="1">
      <c r="A87" s="171"/>
      <c r="B87" s="5"/>
      <c r="C87" s="5"/>
      <c r="D87" s="5"/>
      <c r="E87" s="5"/>
      <c r="F87" s="172"/>
      <c r="G87" s="5"/>
      <c r="H87" s="5"/>
      <c r="I87" s="5"/>
      <c r="J87" s="5"/>
      <c r="K87" s="5"/>
      <c r="L87" s="5"/>
      <c r="M87" s="5"/>
      <c r="N87" s="5"/>
      <c r="O87" s="5"/>
      <c r="P87" s="5"/>
      <c r="Q87" s="5"/>
      <c r="R87" s="5"/>
      <c r="S87" s="5"/>
      <c r="T87" s="5"/>
      <c r="U87" s="5"/>
      <c r="V87" s="5"/>
      <c r="W87" s="5"/>
      <c r="X87" s="5"/>
      <c r="Y87" s="5"/>
    </row>
    <row r="88" spans="1:25" ht="30" customHeight="1">
      <c r="A88" s="171"/>
      <c r="B88" s="5"/>
      <c r="C88" s="5"/>
      <c r="D88" s="5"/>
      <c r="E88" s="5"/>
      <c r="F88" s="172"/>
      <c r="G88" s="5"/>
      <c r="H88" s="5"/>
      <c r="I88" s="5"/>
      <c r="J88" s="5"/>
      <c r="K88" s="5"/>
      <c r="L88" s="5"/>
      <c r="M88" s="5"/>
      <c r="N88" s="5"/>
      <c r="O88" s="5"/>
      <c r="P88" s="5"/>
      <c r="Q88" s="5"/>
      <c r="R88" s="5"/>
      <c r="S88" s="5"/>
      <c r="T88" s="5"/>
      <c r="U88" s="5"/>
      <c r="V88" s="5"/>
      <c r="W88" s="5"/>
      <c r="X88" s="5"/>
      <c r="Y88" s="5"/>
    </row>
    <row r="89" spans="1:25" ht="30" customHeight="1">
      <c r="A89" s="171"/>
      <c r="B89" s="5"/>
      <c r="C89" s="5"/>
      <c r="D89" s="5"/>
      <c r="E89" s="5"/>
      <c r="F89" s="172"/>
      <c r="G89" s="5"/>
      <c r="H89" s="5"/>
      <c r="I89" s="5"/>
      <c r="J89" s="5"/>
      <c r="K89" s="5"/>
      <c r="L89" s="5"/>
      <c r="M89" s="5"/>
      <c r="N89" s="5"/>
      <c r="O89" s="5"/>
      <c r="P89" s="5"/>
      <c r="Q89" s="5"/>
      <c r="R89" s="5"/>
      <c r="S89" s="5"/>
      <c r="T89" s="5"/>
      <c r="U89" s="5"/>
      <c r="V89" s="5"/>
      <c r="W89" s="5"/>
      <c r="X89" s="5"/>
      <c r="Y89" s="5"/>
    </row>
    <row r="90" spans="1:25" ht="30" customHeight="1">
      <c r="A90" s="171"/>
      <c r="B90" s="5"/>
      <c r="C90" s="5"/>
      <c r="D90" s="5"/>
      <c r="E90" s="5"/>
      <c r="F90" s="172"/>
      <c r="G90" s="5"/>
      <c r="H90" s="5"/>
      <c r="I90" s="5"/>
      <c r="J90" s="5"/>
      <c r="K90" s="5"/>
      <c r="L90" s="5"/>
      <c r="M90" s="5"/>
      <c r="N90" s="5"/>
      <c r="O90" s="5"/>
      <c r="P90" s="5"/>
      <c r="Q90" s="5"/>
      <c r="R90" s="5"/>
      <c r="S90" s="5"/>
      <c r="T90" s="5"/>
      <c r="U90" s="5"/>
      <c r="V90" s="5"/>
      <c r="W90" s="5"/>
      <c r="X90" s="5"/>
      <c r="Y90" s="5"/>
    </row>
    <row r="91" spans="1:25" ht="30" customHeight="1">
      <c r="A91" s="171"/>
      <c r="B91" s="5"/>
      <c r="C91" s="5"/>
      <c r="D91" s="5"/>
      <c r="E91" s="5"/>
      <c r="F91" s="172"/>
      <c r="G91" s="5"/>
      <c r="H91" s="5"/>
      <c r="I91" s="5"/>
      <c r="J91" s="5"/>
      <c r="K91" s="5"/>
      <c r="L91" s="5"/>
      <c r="M91" s="5"/>
      <c r="N91" s="5"/>
      <c r="O91" s="5"/>
      <c r="P91" s="5"/>
      <c r="Q91" s="5"/>
      <c r="R91" s="5"/>
      <c r="S91" s="5"/>
      <c r="T91" s="5"/>
      <c r="U91" s="5"/>
      <c r="V91" s="5"/>
      <c r="W91" s="5"/>
      <c r="X91" s="5"/>
      <c r="Y91" s="5"/>
    </row>
    <row r="92" spans="1:25" ht="30" customHeight="1">
      <c r="A92" s="171"/>
      <c r="B92" s="5"/>
      <c r="C92" s="5"/>
      <c r="D92" s="5"/>
      <c r="E92" s="5"/>
      <c r="F92" s="172"/>
      <c r="G92" s="5"/>
      <c r="H92" s="5"/>
      <c r="I92" s="5"/>
      <c r="J92" s="5"/>
      <c r="K92" s="5"/>
      <c r="L92" s="5"/>
      <c r="M92" s="5"/>
      <c r="N92" s="5"/>
      <c r="O92" s="5"/>
      <c r="P92" s="5"/>
      <c r="Q92" s="5"/>
      <c r="R92" s="5"/>
      <c r="S92" s="5"/>
      <c r="T92" s="5"/>
      <c r="U92" s="5"/>
      <c r="V92" s="5"/>
      <c r="W92" s="5"/>
      <c r="X92" s="5"/>
      <c r="Y92" s="5"/>
    </row>
    <row r="93" spans="1:25" ht="30" customHeight="1">
      <c r="A93" s="171"/>
      <c r="B93" s="5"/>
      <c r="C93" s="5"/>
      <c r="D93" s="5"/>
      <c r="E93" s="5"/>
      <c r="F93" s="172"/>
      <c r="G93" s="5"/>
      <c r="H93" s="5"/>
      <c r="I93" s="5"/>
      <c r="J93" s="5"/>
      <c r="K93" s="5"/>
      <c r="L93" s="5"/>
      <c r="M93" s="5"/>
      <c r="N93" s="5"/>
      <c r="O93" s="5"/>
      <c r="P93" s="5"/>
      <c r="Q93" s="5"/>
      <c r="R93" s="5"/>
      <c r="S93" s="5"/>
      <c r="T93" s="5"/>
      <c r="U93" s="5"/>
      <c r="V93" s="5"/>
      <c r="W93" s="5"/>
      <c r="X93" s="5"/>
      <c r="Y93" s="5"/>
    </row>
    <row r="94" spans="1:25" ht="30" customHeight="1">
      <c r="A94" s="171"/>
      <c r="B94" s="5"/>
      <c r="C94" s="5"/>
      <c r="D94" s="5"/>
      <c r="E94" s="5"/>
      <c r="F94" s="172"/>
      <c r="G94" s="5"/>
      <c r="H94" s="5"/>
      <c r="I94" s="5"/>
      <c r="J94" s="5"/>
      <c r="K94" s="5"/>
      <c r="L94" s="5"/>
      <c r="M94" s="5"/>
      <c r="N94" s="5"/>
      <c r="O94" s="5"/>
      <c r="P94" s="5"/>
      <c r="Q94" s="5"/>
      <c r="R94" s="5"/>
      <c r="S94" s="5"/>
      <c r="T94" s="5"/>
      <c r="U94" s="5"/>
      <c r="V94" s="5"/>
      <c r="W94" s="5"/>
      <c r="X94" s="5"/>
      <c r="Y94" s="5"/>
    </row>
    <row r="95" spans="1:25" ht="30" customHeight="1">
      <c r="A95" s="171"/>
      <c r="B95" s="5"/>
      <c r="C95" s="5"/>
      <c r="D95" s="5"/>
      <c r="E95" s="5"/>
      <c r="F95" s="172"/>
      <c r="G95" s="5"/>
      <c r="H95" s="5"/>
      <c r="I95" s="5"/>
      <c r="J95" s="5"/>
      <c r="K95" s="5"/>
      <c r="L95" s="5"/>
      <c r="M95" s="5"/>
      <c r="N95" s="5"/>
      <c r="O95" s="5"/>
      <c r="P95" s="5"/>
      <c r="Q95" s="5"/>
      <c r="R95" s="5"/>
      <c r="S95" s="5"/>
      <c r="T95" s="5"/>
      <c r="U95" s="5"/>
      <c r="V95" s="5"/>
      <c r="W95" s="5"/>
      <c r="X95" s="5"/>
      <c r="Y95" s="5"/>
    </row>
    <row r="96" spans="1:25" ht="30" customHeight="1">
      <c r="A96" s="171"/>
      <c r="B96" s="5"/>
      <c r="C96" s="5"/>
      <c r="D96" s="5"/>
      <c r="E96" s="5"/>
      <c r="F96" s="172"/>
      <c r="G96" s="5"/>
      <c r="H96" s="5"/>
      <c r="I96" s="5"/>
      <c r="J96" s="5"/>
      <c r="K96" s="5"/>
      <c r="L96" s="5"/>
      <c r="M96" s="5"/>
      <c r="N96" s="5"/>
      <c r="O96" s="5"/>
      <c r="P96" s="5"/>
      <c r="Q96" s="5"/>
      <c r="R96" s="5"/>
      <c r="S96" s="5"/>
      <c r="T96" s="5"/>
      <c r="U96" s="5"/>
      <c r="V96" s="5"/>
      <c r="W96" s="5"/>
      <c r="X96" s="5"/>
      <c r="Y96" s="5"/>
    </row>
    <row r="97" spans="1:25" ht="30" customHeight="1">
      <c r="A97" s="171"/>
      <c r="B97" s="5"/>
      <c r="C97" s="5"/>
      <c r="D97" s="5"/>
      <c r="E97" s="5"/>
      <c r="F97" s="172"/>
      <c r="G97" s="5"/>
      <c r="H97" s="5"/>
      <c r="I97" s="5"/>
      <c r="J97" s="5"/>
      <c r="K97" s="5"/>
      <c r="L97" s="5"/>
      <c r="M97" s="5"/>
      <c r="N97" s="5"/>
      <c r="O97" s="5"/>
      <c r="P97" s="5"/>
      <c r="Q97" s="5"/>
      <c r="R97" s="5"/>
      <c r="S97" s="5"/>
      <c r="T97" s="5"/>
      <c r="U97" s="5"/>
      <c r="V97" s="5"/>
      <c r="W97" s="5"/>
      <c r="X97" s="5"/>
      <c r="Y97" s="5"/>
    </row>
    <row r="98" spans="1:25" ht="30" customHeight="1">
      <c r="A98" s="171"/>
      <c r="B98" s="5"/>
      <c r="C98" s="5"/>
      <c r="D98" s="5"/>
      <c r="E98" s="5"/>
      <c r="F98" s="172"/>
      <c r="G98" s="5"/>
      <c r="H98" s="5"/>
      <c r="I98" s="5"/>
      <c r="J98" s="5"/>
      <c r="K98" s="5"/>
      <c r="L98" s="5"/>
      <c r="M98" s="5"/>
      <c r="N98" s="5"/>
      <c r="O98" s="5"/>
      <c r="P98" s="5"/>
      <c r="Q98" s="5"/>
      <c r="R98" s="5"/>
      <c r="S98" s="5"/>
      <c r="T98" s="5"/>
      <c r="U98" s="5"/>
      <c r="V98" s="5"/>
      <c r="W98" s="5"/>
      <c r="X98" s="5"/>
      <c r="Y98" s="5"/>
    </row>
    <row r="99" spans="1:25" ht="30" customHeight="1">
      <c r="A99" s="171"/>
      <c r="B99" s="5"/>
      <c r="C99" s="5"/>
      <c r="D99" s="5"/>
      <c r="E99" s="5"/>
      <c r="F99" s="172"/>
      <c r="G99" s="5"/>
      <c r="H99" s="5"/>
      <c r="I99" s="5"/>
      <c r="J99" s="5"/>
      <c r="K99" s="5"/>
      <c r="L99" s="5"/>
      <c r="M99" s="5"/>
      <c r="N99" s="5"/>
      <c r="O99" s="5"/>
      <c r="P99" s="5"/>
      <c r="Q99" s="5"/>
      <c r="R99" s="5"/>
      <c r="S99" s="5"/>
      <c r="T99" s="5"/>
      <c r="U99" s="5"/>
      <c r="V99" s="5"/>
      <c r="W99" s="5"/>
      <c r="X99" s="5"/>
      <c r="Y99" s="5"/>
    </row>
    <row r="100" spans="1:25" ht="30" customHeight="1">
      <c r="A100" s="171"/>
      <c r="B100" s="5"/>
      <c r="C100" s="5"/>
      <c r="D100" s="5"/>
      <c r="E100" s="5"/>
      <c r="F100" s="172"/>
      <c r="G100" s="5"/>
      <c r="H100" s="5"/>
      <c r="I100" s="5"/>
      <c r="J100" s="5"/>
      <c r="K100" s="5"/>
      <c r="L100" s="5"/>
      <c r="M100" s="5"/>
      <c r="N100" s="5"/>
      <c r="O100" s="5"/>
      <c r="P100" s="5"/>
      <c r="Q100" s="5"/>
      <c r="R100" s="5"/>
      <c r="S100" s="5"/>
      <c r="T100" s="5"/>
      <c r="U100" s="5"/>
      <c r="V100" s="5"/>
      <c r="W100" s="5"/>
      <c r="X100" s="5"/>
      <c r="Y100" s="5"/>
    </row>
    <row r="101" spans="1:25" ht="30" customHeight="1">
      <c r="A101" s="171"/>
      <c r="B101" s="5"/>
      <c r="C101" s="5"/>
      <c r="D101" s="5"/>
      <c r="E101" s="5"/>
      <c r="F101" s="172"/>
      <c r="G101" s="5"/>
      <c r="H101" s="5"/>
      <c r="I101" s="5"/>
      <c r="J101" s="5"/>
      <c r="K101" s="5"/>
      <c r="L101" s="5"/>
      <c r="M101" s="5"/>
      <c r="N101" s="5"/>
      <c r="O101" s="5"/>
      <c r="P101" s="5"/>
      <c r="Q101" s="5"/>
      <c r="R101" s="5"/>
      <c r="S101" s="5"/>
      <c r="T101" s="5"/>
      <c r="U101" s="5"/>
      <c r="V101" s="5"/>
      <c r="W101" s="5"/>
      <c r="X101" s="5"/>
      <c r="Y101" s="5"/>
    </row>
    <row r="102" spans="1:25" ht="30" customHeight="1">
      <c r="A102" s="171"/>
      <c r="B102" s="5"/>
      <c r="C102" s="5"/>
      <c r="D102" s="5"/>
      <c r="E102" s="5"/>
      <c r="F102" s="172"/>
      <c r="G102" s="5"/>
      <c r="H102" s="5"/>
      <c r="I102" s="5"/>
      <c r="J102" s="5"/>
      <c r="K102" s="5"/>
      <c r="L102" s="5"/>
      <c r="M102" s="5"/>
      <c r="N102" s="5"/>
      <c r="O102" s="5"/>
      <c r="P102" s="5"/>
      <c r="Q102" s="5"/>
      <c r="R102" s="5"/>
      <c r="S102" s="5"/>
      <c r="T102" s="5"/>
      <c r="U102" s="5"/>
      <c r="V102" s="5"/>
      <c r="W102" s="5"/>
      <c r="X102" s="5"/>
      <c r="Y102" s="5"/>
    </row>
    <row r="103" spans="1:25" ht="30" customHeight="1">
      <c r="A103" s="171"/>
      <c r="B103" s="5"/>
      <c r="C103" s="5"/>
      <c r="D103" s="5"/>
      <c r="E103" s="5"/>
      <c r="F103" s="172"/>
      <c r="G103" s="5"/>
      <c r="H103" s="5"/>
      <c r="I103" s="5"/>
      <c r="J103" s="5"/>
      <c r="K103" s="5"/>
      <c r="L103" s="5"/>
      <c r="M103" s="5"/>
      <c r="N103" s="5"/>
      <c r="O103" s="5"/>
      <c r="P103" s="5"/>
      <c r="Q103" s="5"/>
      <c r="R103" s="5"/>
      <c r="S103" s="5"/>
      <c r="T103" s="5"/>
      <c r="U103" s="5"/>
      <c r="V103" s="5"/>
      <c r="W103" s="5"/>
      <c r="X103" s="5"/>
      <c r="Y103" s="5"/>
    </row>
    <row r="104" spans="1:25" ht="30" customHeight="1">
      <c r="A104" s="171"/>
      <c r="B104" s="5"/>
      <c r="C104" s="5"/>
      <c r="D104" s="5"/>
      <c r="E104" s="5"/>
      <c r="F104" s="172"/>
      <c r="G104" s="5"/>
      <c r="H104" s="5"/>
      <c r="I104" s="5"/>
      <c r="J104" s="5"/>
      <c r="K104" s="5"/>
      <c r="L104" s="5"/>
      <c r="M104" s="5"/>
      <c r="N104" s="5"/>
      <c r="O104" s="5"/>
      <c r="P104" s="5"/>
      <c r="Q104" s="5"/>
      <c r="R104" s="5"/>
      <c r="S104" s="5"/>
      <c r="T104" s="5"/>
      <c r="U104" s="5"/>
      <c r="V104" s="5"/>
      <c r="W104" s="5"/>
      <c r="X104" s="5"/>
      <c r="Y104" s="5"/>
    </row>
    <row r="105" spans="1:25" ht="30" customHeight="1">
      <c r="A105" s="171"/>
      <c r="B105" s="5"/>
      <c r="C105" s="5"/>
      <c r="D105" s="5"/>
      <c r="E105" s="5"/>
      <c r="F105" s="172"/>
      <c r="G105" s="5"/>
      <c r="H105" s="5"/>
      <c r="I105" s="5"/>
      <c r="J105" s="5"/>
      <c r="K105" s="5"/>
      <c r="L105" s="5"/>
      <c r="M105" s="5"/>
      <c r="N105" s="5"/>
      <c r="O105" s="5"/>
      <c r="P105" s="5"/>
      <c r="Q105" s="5"/>
      <c r="R105" s="5"/>
      <c r="S105" s="5"/>
      <c r="T105" s="5"/>
      <c r="U105" s="5"/>
      <c r="V105" s="5"/>
      <c r="W105" s="5"/>
      <c r="X105" s="5"/>
      <c r="Y105" s="5"/>
    </row>
    <row r="106" spans="1:25" ht="30" customHeight="1">
      <c r="A106" s="171"/>
      <c r="B106" s="5"/>
      <c r="C106" s="5"/>
      <c r="D106" s="5"/>
      <c r="E106" s="5"/>
      <c r="F106" s="172"/>
      <c r="G106" s="5"/>
      <c r="H106" s="5"/>
      <c r="I106" s="5"/>
      <c r="J106" s="5"/>
      <c r="K106" s="5"/>
      <c r="L106" s="5"/>
      <c r="M106" s="5"/>
      <c r="N106" s="5"/>
      <c r="O106" s="5"/>
      <c r="P106" s="5"/>
      <c r="Q106" s="5"/>
      <c r="R106" s="5"/>
      <c r="S106" s="5"/>
      <c r="T106" s="5"/>
      <c r="U106" s="5"/>
      <c r="V106" s="5"/>
      <c r="W106" s="5"/>
      <c r="X106" s="5"/>
      <c r="Y106" s="5"/>
    </row>
    <row r="107" spans="1:25" ht="30" customHeight="1">
      <c r="A107" s="171"/>
      <c r="B107" s="5"/>
      <c r="C107" s="5"/>
      <c r="D107" s="5"/>
      <c r="E107" s="5"/>
      <c r="F107" s="172"/>
      <c r="G107" s="5"/>
      <c r="H107" s="5"/>
      <c r="I107" s="5"/>
      <c r="J107" s="5"/>
      <c r="K107" s="5"/>
      <c r="L107" s="5"/>
      <c r="M107" s="5"/>
      <c r="N107" s="5"/>
      <c r="O107" s="5"/>
      <c r="P107" s="5"/>
      <c r="Q107" s="5"/>
      <c r="R107" s="5"/>
      <c r="S107" s="5"/>
      <c r="T107" s="5"/>
      <c r="U107" s="5"/>
      <c r="V107" s="5"/>
      <c r="W107" s="5"/>
      <c r="X107" s="5"/>
      <c r="Y107" s="5"/>
    </row>
    <row r="108" spans="1:25" ht="30" customHeight="1">
      <c r="A108" s="171"/>
      <c r="B108" s="5"/>
      <c r="C108" s="5"/>
      <c r="D108" s="5"/>
      <c r="E108" s="5"/>
      <c r="F108" s="172"/>
      <c r="G108" s="5"/>
      <c r="H108" s="5"/>
      <c r="I108" s="5"/>
      <c r="J108" s="5"/>
      <c r="K108" s="5"/>
      <c r="L108" s="5"/>
      <c r="M108" s="5"/>
      <c r="N108" s="5"/>
      <c r="O108" s="5"/>
      <c r="P108" s="5"/>
      <c r="Q108" s="5"/>
      <c r="R108" s="5"/>
      <c r="S108" s="5"/>
      <c r="T108" s="5"/>
      <c r="U108" s="5"/>
      <c r="V108" s="5"/>
      <c r="W108" s="5"/>
      <c r="X108" s="5"/>
      <c r="Y108" s="5"/>
    </row>
    <row r="109" spans="1:25" ht="30" customHeight="1">
      <c r="A109" s="171"/>
      <c r="B109" s="5"/>
      <c r="C109" s="5"/>
      <c r="D109" s="5"/>
      <c r="E109" s="5"/>
      <c r="F109" s="172"/>
      <c r="G109" s="5"/>
      <c r="H109" s="5"/>
      <c r="I109" s="5"/>
      <c r="J109" s="5"/>
      <c r="K109" s="5"/>
      <c r="L109" s="5"/>
      <c r="M109" s="5"/>
      <c r="N109" s="5"/>
      <c r="O109" s="5"/>
      <c r="P109" s="5"/>
      <c r="Q109" s="5"/>
      <c r="R109" s="5"/>
      <c r="S109" s="5"/>
      <c r="T109" s="5"/>
      <c r="U109" s="5"/>
      <c r="V109" s="5"/>
      <c r="W109" s="5"/>
      <c r="X109" s="5"/>
      <c r="Y109" s="5"/>
    </row>
    <row r="110" spans="1:25" ht="30" customHeight="1">
      <c r="A110" s="171"/>
      <c r="B110" s="5"/>
      <c r="C110" s="5"/>
      <c r="D110" s="5"/>
      <c r="E110" s="5"/>
      <c r="F110" s="172"/>
      <c r="G110" s="5"/>
      <c r="H110" s="5"/>
      <c r="I110" s="5"/>
      <c r="J110" s="5"/>
      <c r="K110" s="5"/>
      <c r="L110" s="5"/>
      <c r="M110" s="5"/>
      <c r="N110" s="5"/>
      <c r="O110" s="5"/>
      <c r="P110" s="5"/>
      <c r="Q110" s="5"/>
      <c r="R110" s="5"/>
      <c r="S110" s="5"/>
      <c r="T110" s="5"/>
      <c r="U110" s="5"/>
      <c r="V110" s="5"/>
      <c r="W110" s="5"/>
      <c r="X110" s="5"/>
      <c r="Y110" s="5"/>
    </row>
    <row r="111" spans="1:25" ht="30" customHeight="1">
      <c r="A111" s="171"/>
      <c r="B111" s="5"/>
      <c r="C111" s="5"/>
      <c r="D111" s="5"/>
      <c r="E111" s="5"/>
      <c r="F111" s="172"/>
      <c r="G111" s="5"/>
      <c r="H111" s="5"/>
      <c r="I111" s="5"/>
      <c r="J111" s="5"/>
      <c r="K111" s="5"/>
      <c r="L111" s="5"/>
      <c r="M111" s="5"/>
      <c r="N111" s="5"/>
      <c r="O111" s="5"/>
      <c r="P111" s="5"/>
      <c r="Q111" s="5"/>
      <c r="R111" s="5"/>
      <c r="S111" s="5"/>
      <c r="T111" s="5"/>
      <c r="U111" s="5"/>
      <c r="V111" s="5"/>
      <c r="W111" s="5"/>
      <c r="X111" s="5"/>
      <c r="Y111" s="5"/>
    </row>
    <row r="112" spans="1:25" ht="30" customHeight="1">
      <c r="A112" s="171"/>
      <c r="B112" s="5"/>
      <c r="C112" s="5"/>
      <c r="D112" s="5"/>
      <c r="E112" s="5"/>
      <c r="F112" s="172"/>
      <c r="G112" s="5"/>
      <c r="H112" s="5"/>
      <c r="I112" s="5"/>
      <c r="J112" s="5"/>
      <c r="K112" s="5"/>
      <c r="L112" s="5"/>
      <c r="M112" s="5"/>
      <c r="N112" s="5"/>
      <c r="O112" s="5"/>
      <c r="P112" s="5"/>
      <c r="Q112" s="5"/>
      <c r="R112" s="5"/>
      <c r="S112" s="5"/>
      <c r="T112" s="5"/>
      <c r="U112" s="5"/>
      <c r="V112" s="5"/>
      <c r="W112" s="5"/>
      <c r="X112" s="5"/>
      <c r="Y112" s="5"/>
    </row>
    <row r="113" spans="1:25" ht="30" customHeight="1">
      <c r="A113" s="171"/>
      <c r="B113" s="5"/>
      <c r="C113" s="5"/>
      <c r="D113" s="5"/>
      <c r="E113" s="5"/>
      <c r="F113" s="172"/>
      <c r="G113" s="5"/>
      <c r="H113" s="5"/>
      <c r="I113" s="5"/>
      <c r="J113" s="5"/>
      <c r="K113" s="5"/>
      <c r="L113" s="5"/>
      <c r="M113" s="5"/>
      <c r="N113" s="5"/>
      <c r="O113" s="5"/>
      <c r="P113" s="5"/>
      <c r="Q113" s="5"/>
      <c r="R113" s="5"/>
      <c r="S113" s="5"/>
      <c r="T113" s="5"/>
      <c r="U113" s="5"/>
      <c r="V113" s="5"/>
      <c r="W113" s="5"/>
      <c r="X113" s="5"/>
      <c r="Y113" s="5"/>
    </row>
    <row r="114" spans="1:25" ht="30" customHeight="1">
      <c r="A114" s="171"/>
      <c r="B114" s="5"/>
      <c r="C114" s="5"/>
      <c r="D114" s="5"/>
      <c r="E114" s="5"/>
      <c r="F114" s="172"/>
      <c r="G114" s="5"/>
      <c r="H114" s="5"/>
      <c r="I114" s="5"/>
      <c r="J114" s="5"/>
      <c r="K114" s="5"/>
      <c r="L114" s="5"/>
      <c r="M114" s="5"/>
      <c r="N114" s="5"/>
      <c r="O114" s="5"/>
      <c r="P114" s="5"/>
      <c r="Q114" s="5"/>
      <c r="R114" s="5"/>
      <c r="S114" s="5"/>
      <c r="T114" s="5"/>
      <c r="U114" s="5"/>
      <c r="V114" s="5"/>
      <c r="W114" s="5"/>
      <c r="X114" s="5"/>
      <c r="Y114" s="5"/>
    </row>
    <row r="115" spans="1:25" ht="30" customHeight="1">
      <c r="A115" s="171"/>
      <c r="B115" s="5"/>
      <c r="C115" s="5"/>
      <c r="D115" s="5"/>
      <c r="E115" s="5"/>
      <c r="F115" s="172"/>
      <c r="G115" s="5"/>
      <c r="H115" s="5"/>
      <c r="I115" s="5"/>
      <c r="J115" s="5"/>
      <c r="K115" s="5"/>
      <c r="L115" s="5"/>
      <c r="M115" s="5"/>
      <c r="N115" s="5"/>
      <c r="O115" s="5"/>
      <c r="P115" s="5"/>
      <c r="Q115" s="5"/>
      <c r="R115" s="5"/>
      <c r="S115" s="5"/>
      <c r="T115" s="5"/>
      <c r="U115" s="5"/>
      <c r="V115" s="5"/>
      <c r="W115" s="5"/>
      <c r="X115" s="5"/>
      <c r="Y115" s="5"/>
    </row>
    <row r="116" spans="1:25" ht="30" customHeight="1">
      <c r="A116" s="171"/>
      <c r="B116" s="5"/>
      <c r="C116" s="5"/>
      <c r="D116" s="5"/>
      <c r="E116" s="5"/>
      <c r="F116" s="172"/>
      <c r="G116" s="5"/>
      <c r="H116" s="5"/>
      <c r="I116" s="5"/>
      <c r="J116" s="5"/>
      <c r="K116" s="5"/>
      <c r="L116" s="5"/>
      <c r="M116" s="5"/>
      <c r="N116" s="5"/>
      <c r="O116" s="5"/>
      <c r="P116" s="5"/>
      <c r="Q116" s="5"/>
      <c r="R116" s="5"/>
      <c r="S116" s="5"/>
      <c r="T116" s="5"/>
      <c r="U116" s="5"/>
      <c r="V116" s="5"/>
      <c r="W116" s="5"/>
      <c r="X116" s="5"/>
      <c r="Y116" s="5"/>
    </row>
    <row r="117" spans="1:25" ht="30" customHeight="1">
      <c r="A117" s="171"/>
      <c r="B117" s="5"/>
      <c r="C117" s="5"/>
      <c r="D117" s="5"/>
      <c r="E117" s="5"/>
      <c r="F117" s="172"/>
      <c r="G117" s="5"/>
      <c r="H117" s="5"/>
      <c r="I117" s="5"/>
      <c r="J117" s="5"/>
      <c r="K117" s="5"/>
      <c r="L117" s="5"/>
      <c r="M117" s="5"/>
      <c r="N117" s="5"/>
      <c r="O117" s="5"/>
      <c r="P117" s="5"/>
      <c r="Q117" s="5"/>
      <c r="R117" s="5"/>
      <c r="S117" s="5"/>
      <c r="T117" s="5"/>
      <c r="U117" s="5"/>
      <c r="V117" s="5"/>
      <c r="W117" s="5"/>
      <c r="X117" s="5"/>
      <c r="Y117" s="5"/>
    </row>
    <row r="118" spans="1:25" ht="30" customHeight="1">
      <c r="A118" s="171"/>
      <c r="B118" s="5"/>
      <c r="C118" s="5"/>
      <c r="D118" s="5"/>
      <c r="E118" s="5"/>
      <c r="F118" s="172"/>
      <c r="G118" s="5"/>
      <c r="H118" s="5"/>
      <c r="I118" s="5"/>
      <c r="J118" s="5"/>
      <c r="K118" s="5"/>
      <c r="L118" s="5"/>
      <c r="M118" s="5"/>
      <c r="N118" s="5"/>
      <c r="O118" s="5"/>
      <c r="P118" s="5"/>
      <c r="Q118" s="5"/>
      <c r="R118" s="5"/>
      <c r="S118" s="5"/>
      <c r="T118" s="5"/>
      <c r="U118" s="5"/>
      <c r="V118" s="5"/>
      <c r="W118" s="5"/>
      <c r="X118" s="5"/>
      <c r="Y118" s="5"/>
    </row>
    <row r="119" spans="1:25" ht="30" customHeight="1">
      <c r="A119" s="171"/>
      <c r="B119" s="5"/>
      <c r="C119" s="5"/>
      <c r="D119" s="5"/>
      <c r="E119" s="5"/>
      <c r="F119" s="172"/>
      <c r="G119" s="5"/>
      <c r="H119" s="5"/>
      <c r="I119" s="5"/>
      <c r="J119" s="5"/>
      <c r="K119" s="5"/>
      <c r="L119" s="5"/>
      <c r="M119" s="5"/>
      <c r="N119" s="5"/>
      <c r="O119" s="5"/>
      <c r="P119" s="5"/>
      <c r="Q119" s="5"/>
      <c r="R119" s="5"/>
      <c r="S119" s="5"/>
      <c r="T119" s="5"/>
      <c r="U119" s="5"/>
      <c r="V119" s="5"/>
      <c r="W119" s="5"/>
      <c r="X119" s="5"/>
      <c r="Y119" s="5"/>
    </row>
    <row r="120" spans="1:25" ht="30" customHeight="1">
      <c r="A120" s="171"/>
      <c r="B120" s="5"/>
      <c r="C120" s="5"/>
      <c r="D120" s="5"/>
      <c r="E120" s="5"/>
      <c r="F120" s="172"/>
      <c r="G120" s="5"/>
      <c r="H120" s="5"/>
      <c r="I120" s="5"/>
      <c r="J120" s="5"/>
      <c r="K120" s="5"/>
      <c r="L120" s="5"/>
      <c r="M120" s="5"/>
      <c r="N120" s="5"/>
      <c r="O120" s="5"/>
      <c r="P120" s="5"/>
      <c r="Q120" s="5"/>
      <c r="R120" s="5"/>
      <c r="S120" s="5"/>
      <c r="T120" s="5"/>
      <c r="U120" s="5"/>
      <c r="V120" s="5"/>
      <c r="W120" s="5"/>
      <c r="X120" s="5"/>
      <c r="Y120" s="5"/>
    </row>
    <row r="121" spans="1:25" ht="30" customHeight="1">
      <c r="A121" s="171"/>
      <c r="B121" s="5"/>
      <c r="C121" s="5"/>
      <c r="D121" s="5"/>
      <c r="E121" s="5"/>
      <c r="F121" s="172"/>
      <c r="G121" s="5"/>
      <c r="H121" s="5"/>
      <c r="I121" s="5"/>
      <c r="J121" s="5"/>
      <c r="K121" s="5"/>
      <c r="L121" s="5"/>
      <c r="M121" s="5"/>
      <c r="N121" s="5"/>
      <c r="O121" s="5"/>
      <c r="P121" s="5"/>
      <c r="Q121" s="5"/>
      <c r="R121" s="5"/>
      <c r="S121" s="5"/>
      <c r="T121" s="5"/>
      <c r="U121" s="5"/>
      <c r="V121" s="5"/>
      <c r="W121" s="5"/>
      <c r="X121" s="5"/>
      <c r="Y121" s="5"/>
    </row>
    <row r="122" spans="1:25" ht="30" customHeight="1">
      <c r="A122" s="171"/>
      <c r="B122" s="5"/>
      <c r="C122" s="5"/>
      <c r="D122" s="5"/>
      <c r="E122" s="5"/>
      <c r="F122" s="172"/>
      <c r="G122" s="5"/>
      <c r="H122" s="5"/>
      <c r="I122" s="5"/>
      <c r="J122" s="5"/>
      <c r="K122" s="5"/>
      <c r="L122" s="5"/>
      <c r="M122" s="5"/>
      <c r="N122" s="5"/>
      <c r="O122" s="5"/>
      <c r="P122" s="5"/>
      <c r="Q122" s="5"/>
      <c r="R122" s="5"/>
      <c r="S122" s="5"/>
      <c r="T122" s="5"/>
      <c r="U122" s="5"/>
      <c r="V122" s="5"/>
      <c r="W122" s="5"/>
      <c r="X122" s="5"/>
      <c r="Y122" s="5"/>
    </row>
    <row r="123" spans="1:25" ht="30" customHeight="1">
      <c r="A123" s="171"/>
      <c r="B123" s="5"/>
      <c r="C123" s="5"/>
      <c r="D123" s="5"/>
      <c r="E123" s="5"/>
      <c r="F123" s="172"/>
      <c r="G123" s="5"/>
      <c r="H123" s="5"/>
      <c r="I123" s="5"/>
      <c r="J123" s="5"/>
      <c r="K123" s="5"/>
      <c r="L123" s="5"/>
      <c r="M123" s="5"/>
      <c r="N123" s="5"/>
      <c r="O123" s="5"/>
      <c r="P123" s="5"/>
      <c r="Q123" s="5"/>
      <c r="R123" s="5"/>
      <c r="S123" s="5"/>
      <c r="T123" s="5"/>
      <c r="U123" s="5"/>
      <c r="V123" s="5"/>
      <c r="W123" s="5"/>
      <c r="X123" s="5"/>
      <c r="Y123" s="5"/>
    </row>
    <row r="124" spans="1:25" ht="30" customHeight="1">
      <c r="A124" s="171"/>
      <c r="B124" s="5"/>
      <c r="C124" s="5"/>
      <c r="D124" s="5"/>
      <c r="E124" s="5"/>
      <c r="F124" s="172"/>
      <c r="G124" s="5"/>
      <c r="H124" s="5"/>
      <c r="I124" s="5"/>
      <c r="J124" s="5"/>
      <c r="K124" s="5"/>
      <c r="L124" s="5"/>
      <c r="M124" s="5"/>
      <c r="N124" s="5"/>
      <c r="O124" s="5"/>
      <c r="P124" s="5"/>
      <c r="Q124" s="5"/>
      <c r="R124" s="5"/>
      <c r="S124" s="5"/>
      <c r="T124" s="5"/>
      <c r="U124" s="5"/>
      <c r="V124" s="5"/>
      <c r="W124" s="5"/>
      <c r="X124" s="5"/>
      <c r="Y124" s="5"/>
    </row>
    <row r="125" spans="1:25" ht="30" customHeight="1">
      <c r="A125" s="171"/>
      <c r="B125" s="5"/>
      <c r="C125" s="5"/>
      <c r="D125" s="5"/>
      <c r="E125" s="5"/>
      <c r="F125" s="172"/>
      <c r="G125" s="5"/>
      <c r="H125" s="5"/>
      <c r="I125" s="5"/>
      <c r="J125" s="5"/>
      <c r="K125" s="5"/>
      <c r="L125" s="5"/>
      <c r="M125" s="5"/>
      <c r="N125" s="5"/>
      <c r="O125" s="5"/>
      <c r="P125" s="5"/>
      <c r="Q125" s="5"/>
      <c r="R125" s="5"/>
      <c r="S125" s="5"/>
      <c r="T125" s="5"/>
      <c r="U125" s="5"/>
      <c r="V125" s="5"/>
      <c r="W125" s="5"/>
      <c r="X125" s="5"/>
      <c r="Y125" s="5"/>
    </row>
    <row r="126" spans="1:25" ht="30" customHeight="1">
      <c r="A126" s="171"/>
      <c r="B126" s="5"/>
      <c r="C126" s="5"/>
      <c r="D126" s="5"/>
      <c r="E126" s="5"/>
      <c r="F126" s="172"/>
      <c r="G126" s="5"/>
      <c r="H126" s="5"/>
      <c r="I126" s="5"/>
      <c r="J126" s="5"/>
      <c r="K126" s="5"/>
      <c r="L126" s="5"/>
      <c r="M126" s="5"/>
      <c r="N126" s="5"/>
      <c r="O126" s="5"/>
      <c r="P126" s="5"/>
      <c r="Q126" s="5"/>
      <c r="R126" s="5"/>
      <c r="S126" s="5"/>
      <c r="T126" s="5"/>
      <c r="U126" s="5"/>
      <c r="V126" s="5"/>
      <c r="W126" s="5"/>
      <c r="X126" s="5"/>
      <c r="Y126" s="5"/>
    </row>
    <row r="127" spans="1:25" ht="30" customHeight="1">
      <c r="A127" s="171"/>
      <c r="B127" s="5"/>
      <c r="C127" s="5"/>
      <c r="D127" s="5"/>
      <c r="E127" s="5"/>
      <c r="F127" s="172"/>
      <c r="G127" s="5"/>
      <c r="H127" s="5"/>
      <c r="I127" s="5"/>
      <c r="J127" s="5"/>
      <c r="K127" s="5"/>
      <c r="L127" s="5"/>
      <c r="M127" s="5"/>
      <c r="N127" s="5"/>
      <c r="O127" s="5"/>
      <c r="P127" s="5"/>
      <c r="Q127" s="5"/>
      <c r="R127" s="5"/>
      <c r="S127" s="5"/>
      <c r="T127" s="5"/>
      <c r="U127" s="5"/>
      <c r="V127" s="5"/>
      <c r="W127" s="5"/>
      <c r="X127" s="5"/>
      <c r="Y127" s="5"/>
    </row>
    <row r="128" spans="1:25" ht="30" customHeight="1">
      <c r="A128" s="171"/>
      <c r="B128" s="5"/>
      <c r="C128" s="5"/>
      <c r="D128" s="5"/>
      <c r="E128" s="5"/>
      <c r="F128" s="172"/>
      <c r="G128" s="5"/>
      <c r="H128" s="5"/>
      <c r="I128" s="5"/>
      <c r="J128" s="5"/>
      <c r="K128" s="5"/>
      <c r="L128" s="5"/>
      <c r="M128" s="5"/>
      <c r="N128" s="5"/>
      <c r="O128" s="5"/>
      <c r="P128" s="5"/>
      <c r="Q128" s="5"/>
      <c r="R128" s="5"/>
      <c r="S128" s="5"/>
      <c r="T128" s="5"/>
      <c r="U128" s="5"/>
      <c r="V128" s="5"/>
      <c r="W128" s="5"/>
      <c r="X128" s="5"/>
      <c r="Y128" s="5"/>
    </row>
    <row r="129" spans="1:25" ht="30" customHeight="1">
      <c r="A129" s="171"/>
      <c r="B129" s="5"/>
      <c r="C129" s="5"/>
      <c r="D129" s="5"/>
      <c r="E129" s="5"/>
      <c r="F129" s="172"/>
      <c r="G129" s="5"/>
      <c r="H129" s="5"/>
      <c r="I129" s="5"/>
      <c r="J129" s="5"/>
      <c r="K129" s="5"/>
      <c r="L129" s="5"/>
      <c r="M129" s="5"/>
      <c r="N129" s="5"/>
      <c r="O129" s="5"/>
      <c r="P129" s="5"/>
      <c r="Q129" s="5"/>
      <c r="R129" s="5"/>
      <c r="S129" s="5"/>
      <c r="T129" s="5"/>
      <c r="U129" s="5"/>
      <c r="V129" s="5"/>
      <c r="W129" s="5"/>
      <c r="X129" s="5"/>
      <c r="Y129" s="5"/>
    </row>
    <row r="130" spans="1:25" ht="30" customHeight="1">
      <c r="A130" s="171"/>
      <c r="B130" s="5"/>
      <c r="C130" s="5"/>
      <c r="D130" s="5"/>
      <c r="E130" s="5"/>
      <c r="F130" s="172"/>
      <c r="G130" s="5"/>
      <c r="H130" s="5"/>
      <c r="I130" s="5"/>
      <c r="J130" s="5"/>
      <c r="K130" s="5"/>
      <c r="L130" s="5"/>
      <c r="M130" s="5"/>
      <c r="N130" s="5"/>
      <c r="O130" s="5"/>
      <c r="P130" s="5"/>
      <c r="Q130" s="5"/>
      <c r="R130" s="5"/>
      <c r="S130" s="5"/>
      <c r="T130" s="5"/>
      <c r="U130" s="5"/>
      <c r="V130" s="5"/>
      <c r="W130" s="5"/>
      <c r="X130" s="5"/>
      <c r="Y130" s="5"/>
    </row>
    <row r="131" spans="1:25" ht="30" customHeight="1">
      <c r="A131" s="171"/>
      <c r="B131" s="5"/>
      <c r="C131" s="5"/>
      <c r="D131" s="5"/>
      <c r="E131" s="5"/>
      <c r="F131" s="172"/>
      <c r="G131" s="5"/>
      <c r="H131" s="5"/>
      <c r="I131" s="5"/>
      <c r="J131" s="5"/>
      <c r="K131" s="5"/>
      <c r="L131" s="5"/>
      <c r="M131" s="5"/>
      <c r="N131" s="5"/>
      <c r="O131" s="5"/>
      <c r="P131" s="5"/>
      <c r="Q131" s="5"/>
      <c r="R131" s="5"/>
      <c r="S131" s="5"/>
      <c r="T131" s="5"/>
      <c r="U131" s="5"/>
      <c r="V131" s="5"/>
      <c r="W131" s="5"/>
      <c r="X131" s="5"/>
      <c r="Y131" s="5"/>
    </row>
    <row r="132" spans="1:25" ht="30" customHeight="1">
      <c r="A132" s="171"/>
      <c r="B132" s="5"/>
      <c r="C132" s="5"/>
      <c r="D132" s="5"/>
      <c r="E132" s="5"/>
      <c r="F132" s="172"/>
      <c r="G132" s="5"/>
      <c r="H132" s="5"/>
      <c r="I132" s="5"/>
      <c r="J132" s="5"/>
      <c r="K132" s="5"/>
      <c r="L132" s="5"/>
      <c r="M132" s="5"/>
      <c r="N132" s="5"/>
      <c r="O132" s="5"/>
      <c r="P132" s="5"/>
      <c r="Q132" s="5"/>
      <c r="R132" s="5"/>
      <c r="S132" s="5"/>
      <c r="T132" s="5"/>
      <c r="U132" s="5"/>
      <c r="V132" s="5"/>
      <c r="W132" s="5"/>
      <c r="X132" s="5"/>
      <c r="Y132" s="5"/>
    </row>
    <row r="133" spans="1:25" ht="30" customHeight="1">
      <c r="A133" s="171"/>
      <c r="B133" s="5"/>
      <c r="C133" s="5"/>
      <c r="D133" s="5"/>
      <c r="E133" s="5"/>
      <c r="F133" s="172"/>
      <c r="G133" s="5"/>
      <c r="H133" s="5"/>
      <c r="I133" s="5"/>
      <c r="J133" s="5"/>
      <c r="K133" s="5"/>
      <c r="L133" s="5"/>
      <c r="M133" s="5"/>
      <c r="N133" s="5"/>
      <c r="O133" s="5"/>
      <c r="P133" s="5"/>
      <c r="Q133" s="5"/>
      <c r="R133" s="5"/>
      <c r="S133" s="5"/>
      <c r="T133" s="5"/>
      <c r="U133" s="5"/>
      <c r="V133" s="5"/>
      <c r="W133" s="5"/>
      <c r="X133" s="5"/>
      <c r="Y133" s="5"/>
    </row>
    <row r="134" spans="1:25" ht="30" customHeight="1">
      <c r="A134" s="171"/>
      <c r="B134" s="5"/>
      <c r="C134" s="5"/>
      <c r="D134" s="5"/>
      <c r="E134" s="5"/>
      <c r="F134" s="172"/>
      <c r="G134" s="5"/>
      <c r="H134" s="5"/>
      <c r="I134" s="5"/>
      <c r="J134" s="5"/>
      <c r="K134" s="5"/>
      <c r="L134" s="5"/>
      <c r="M134" s="5"/>
      <c r="N134" s="5"/>
      <c r="O134" s="5"/>
      <c r="P134" s="5"/>
      <c r="Q134" s="5"/>
      <c r="R134" s="5"/>
      <c r="S134" s="5"/>
      <c r="T134" s="5"/>
      <c r="U134" s="5"/>
      <c r="V134" s="5"/>
      <c r="W134" s="5"/>
      <c r="X134" s="5"/>
      <c r="Y134" s="5"/>
    </row>
    <row r="135" spans="1:25" ht="30" customHeight="1">
      <c r="A135" s="171"/>
      <c r="B135" s="5"/>
      <c r="C135" s="5"/>
      <c r="D135" s="5"/>
      <c r="E135" s="5"/>
      <c r="F135" s="172"/>
      <c r="G135" s="5"/>
      <c r="H135" s="5"/>
      <c r="I135" s="5"/>
      <c r="J135" s="5"/>
      <c r="K135" s="5"/>
      <c r="L135" s="5"/>
      <c r="M135" s="5"/>
      <c r="N135" s="5"/>
      <c r="O135" s="5"/>
      <c r="P135" s="5"/>
      <c r="Q135" s="5"/>
      <c r="R135" s="5"/>
      <c r="S135" s="5"/>
      <c r="T135" s="5"/>
      <c r="U135" s="5"/>
      <c r="V135" s="5"/>
      <c r="W135" s="5"/>
      <c r="X135" s="5"/>
      <c r="Y135" s="5"/>
    </row>
    <row r="136" spans="1:25" ht="30" customHeight="1">
      <c r="A136" s="171"/>
      <c r="B136" s="5"/>
      <c r="C136" s="5"/>
      <c r="D136" s="5"/>
      <c r="E136" s="5"/>
      <c r="F136" s="172"/>
      <c r="G136" s="5"/>
      <c r="H136" s="5"/>
      <c r="I136" s="5"/>
      <c r="J136" s="5"/>
      <c r="K136" s="5"/>
      <c r="L136" s="5"/>
      <c r="M136" s="5"/>
      <c r="N136" s="5"/>
      <c r="O136" s="5"/>
      <c r="P136" s="5"/>
      <c r="Q136" s="5"/>
      <c r="R136" s="5"/>
      <c r="S136" s="5"/>
      <c r="T136" s="5"/>
      <c r="U136" s="5"/>
      <c r="V136" s="5"/>
      <c r="W136" s="5"/>
      <c r="X136" s="5"/>
      <c r="Y136" s="5"/>
    </row>
    <row r="137" spans="1:25" ht="30" customHeight="1">
      <c r="A137" s="171"/>
      <c r="B137" s="5"/>
      <c r="C137" s="5"/>
      <c r="D137" s="5"/>
      <c r="E137" s="5"/>
      <c r="F137" s="172"/>
      <c r="G137" s="5"/>
      <c r="H137" s="5"/>
      <c r="I137" s="5"/>
      <c r="J137" s="5"/>
      <c r="K137" s="5"/>
      <c r="L137" s="5"/>
      <c r="M137" s="5"/>
      <c r="N137" s="5"/>
      <c r="O137" s="5"/>
      <c r="P137" s="5"/>
      <c r="Q137" s="5"/>
      <c r="R137" s="5"/>
      <c r="S137" s="5"/>
      <c r="T137" s="5"/>
      <c r="U137" s="5"/>
      <c r="V137" s="5"/>
      <c r="W137" s="5"/>
      <c r="X137" s="5"/>
      <c r="Y137" s="5"/>
    </row>
    <row r="138" spans="1:25" ht="30" customHeight="1">
      <c r="A138" s="171"/>
      <c r="B138" s="5"/>
      <c r="C138" s="5"/>
      <c r="D138" s="5"/>
      <c r="E138" s="5"/>
      <c r="F138" s="172"/>
      <c r="G138" s="5"/>
      <c r="H138" s="5"/>
      <c r="I138" s="5"/>
      <c r="J138" s="5"/>
      <c r="K138" s="5"/>
      <c r="L138" s="5"/>
      <c r="M138" s="5"/>
      <c r="N138" s="5"/>
      <c r="O138" s="5"/>
      <c r="P138" s="5"/>
      <c r="Q138" s="5"/>
      <c r="R138" s="5"/>
      <c r="S138" s="5"/>
      <c r="T138" s="5"/>
      <c r="U138" s="5"/>
      <c r="V138" s="5"/>
      <c r="W138" s="5"/>
      <c r="X138" s="5"/>
      <c r="Y138" s="5"/>
    </row>
    <row r="139" spans="1:25" ht="30" customHeight="1">
      <c r="A139" s="171"/>
      <c r="B139" s="5"/>
      <c r="C139" s="5"/>
      <c r="D139" s="5"/>
      <c r="E139" s="5"/>
      <c r="F139" s="172"/>
      <c r="G139" s="5"/>
      <c r="H139" s="5"/>
      <c r="I139" s="5"/>
      <c r="J139" s="5"/>
      <c r="K139" s="5"/>
      <c r="L139" s="5"/>
      <c r="M139" s="5"/>
      <c r="N139" s="5"/>
      <c r="O139" s="5"/>
      <c r="P139" s="5"/>
      <c r="Q139" s="5"/>
      <c r="R139" s="5"/>
      <c r="S139" s="5"/>
      <c r="T139" s="5"/>
      <c r="U139" s="5"/>
      <c r="V139" s="5"/>
      <c r="W139" s="5"/>
      <c r="X139" s="5"/>
      <c r="Y139" s="5"/>
    </row>
    <row r="140" spans="1:25" ht="30" customHeight="1">
      <c r="A140" s="171"/>
      <c r="B140" s="5"/>
      <c r="C140" s="5"/>
      <c r="D140" s="5"/>
      <c r="E140" s="5"/>
      <c r="F140" s="172"/>
      <c r="G140" s="5"/>
      <c r="H140" s="5"/>
      <c r="I140" s="5"/>
      <c r="J140" s="5"/>
      <c r="K140" s="5"/>
      <c r="L140" s="5"/>
      <c r="M140" s="5"/>
      <c r="N140" s="5"/>
      <c r="O140" s="5"/>
      <c r="P140" s="5"/>
      <c r="Q140" s="5"/>
      <c r="R140" s="5"/>
      <c r="S140" s="5"/>
      <c r="T140" s="5"/>
      <c r="U140" s="5"/>
      <c r="V140" s="5"/>
      <c r="W140" s="5"/>
      <c r="X140" s="5"/>
      <c r="Y140" s="5"/>
    </row>
    <row r="141" spans="1:25" ht="30" customHeight="1">
      <c r="A141" s="171"/>
      <c r="B141" s="5"/>
      <c r="C141" s="5"/>
      <c r="D141" s="5"/>
      <c r="E141" s="5"/>
      <c r="F141" s="172"/>
      <c r="G141" s="5"/>
      <c r="H141" s="5"/>
      <c r="I141" s="5"/>
      <c r="J141" s="5"/>
      <c r="K141" s="5"/>
      <c r="L141" s="5"/>
      <c r="M141" s="5"/>
      <c r="N141" s="5"/>
      <c r="O141" s="5"/>
      <c r="P141" s="5"/>
      <c r="Q141" s="5"/>
      <c r="R141" s="5"/>
      <c r="S141" s="5"/>
      <c r="T141" s="5"/>
      <c r="U141" s="5"/>
      <c r="V141" s="5"/>
      <c r="W141" s="5"/>
      <c r="X141" s="5"/>
      <c r="Y141" s="5"/>
    </row>
    <row r="142" spans="1:25" ht="30" customHeight="1">
      <c r="A142" s="171"/>
      <c r="B142" s="5"/>
      <c r="C142" s="5"/>
      <c r="D142" s="5"/>
      <c r="E142" s="5"/>
      <c r="F142" s="172"/>
      <c r="G142" s="5"/>
      <c r="H142" s="5"/>
      <c r="I142" s="5"/>
      <c r="J142" s="5"/>
      <c r="K142" s="5"/>
      <c r="L142" s="5"/>
      <c r="M142" s="5"/>
      <c r="N142" s="5"/>
      <c r="O142" s="5"/>
      <c r="P142" s="5"/>
      <c r="Q142" s="5"/>
      <c r="R142" s="5"/>
      <c r="S142" s="5"/>
      <c r="T142" s="5"/>
      <c r="U142" s="5"/>
      <c r="V142" s="5"/>
      <c r="W142" s="5"/>
      <c r="X142" s="5"/>
      <c r="Y142" s="5"/>
    </row>
    <row r="143" spans="1:25" ht="30" customHeight="1">
      <c r="A143" s="171"/>
      <c r="B143" s="5"/>
      <c r="C143" s="5"/>
      <c r="D143" s="5"/>
      <c r="E143" s="5"/>
      <c r="F143" s="172"/>
      <c r="G143" s="5"/>
      <c r="H143" s="5"/>
      <c r="I143" s="5"/>
      <c r="J143" s="5"/>
      <c r="K143" s="5"/>
      <c r="L143" s="5"/>
      <c r="M143" s="5"/>
      <c r="N143" s="5"/>
      <c r="O143" s="5"/>
      <c r="P143" s="5"/>
      <c r="Q143" s="5"/>
      <c r="R143" s="5"/>
      <c r="S143" s="5"/>
      <c r="T143" s="5"/>
      <c r="U143" s="5"/>
      <c r="V143" s="5"/>
      <c r="W143" s="5"/>
      <c r="X143" s="5"/>
      <c r="Y143" s="5"/>
    </row>
    <row r="144" spans="1:25" ht="30" customHeight="1">
      <c r="A144" s="171"/>
      <c r="B144" s="5"/>
      <c r="C144" s="5"/>
      <c r="D144" s="5"/>
      <c r="E144" s="5"/>
      <c r="F144" s="172"/>
      <c r="G144" s="5"/>
      <c r="H144" s="5"/>
      <c r="I144" s="5"/>
      <c r="J144" s="5"/>
      <c r="K144" s="5"/>
      <c r="L144" s="5"/>
      <c r="M144" s="5"/>
      <c r="N144" s="5"/>
      <c r="O144" s="5"/>
      <c r="P144" s="5"/>
      <c r="Q144" s="5"/>
      <c r="R144" s="5"/>
      <c r="S144" s="5"/>
      <c r="T144" s="5"/>
      <c r="U144" s="5"/>
      <c r="V144" s="5"/>
      <c r="W144" s="5"/>
      <c r="X144" s="5"/>
      <c r="Y144" s="5"/>
    </row>
    <row r="145" spans="1:25" ht="30" customHeight="1">
      <c r="A145" s="171"/>
      <c r="B145" s="5"/>
      <c r="C145" s="5"/>
      <c r="D145" s="5"/>
      <c r="E145" s="5"/>
      <c r="F145" s="172"/>
      <c r="G145" s="5"/>
      <c r="H145" s="5"/>
      <c r="I145" s="5"/>
      <c r="J145" s="5"/>
      <c r="K145" s="5"/>
      <c r="L145" s="5"/>
      <c r="M145" s="5"/>
      <c r="N145" s="5"/>
      <c r="O145" s="5"/>
      <c r="P145" s="5"/>
      <c r="Q145" s="5"/>
      <c r="R145" s="5"/>
      <c r="S145" s="5"/>
      <c r="T145" s="5"/>
      <c r="U145" s="5"/>
      <c r="V145" s="5"/>
      <c r="W145" s="5"/>
      <c r="X145" s="5"/>
      <c r="Y145" s="5"/>
    </row>
    <row r="146" spans="1:25" ht="30" customHeight="1">
      <c r="A146" s="171"/>
      <c r="B146" s="5"/>
      <c r="C146" s="5"/>
      <c r="D146" s="5"/>
      <c r="E146" s="5"/>
      <c r="F146" s="172"/>
      <c r="G146" s="5"/>
      <c r="H146" s="5"/>
      <c r="I146" s="5"/>
      <c r="J146" s="5"/>
      <c r="K146" s="5"/>
      <c r="L146" s="5"/>
      <c r="M146" s="5"/>
      <c r="N146" s="5"/>
      <c r="O146" s="5"/>
      <c r="P146" s="5"/>
      <c r="Q146" s="5"/>
      <c r="R146" s="5"/>
      <c r="S146" s="5"/>
      <c r="T146" s="5"/>
      <c r="U146" s="5"/>
      <c r="V146" s="5"/>
      <c r="W146" s="5"/>
      <c r="X146" s="5"/>
      <c r="Y146" s="5"/>
    </row>
    <row r="147" spans="1:25" ht="30" customHeight="1">
      <c r="A147" s="171"/>
      <c r="B147" s="5"/>
      <c r="C147" s="5"/>
      <c r="D147" s="5"/>
      <c r="E147" s="5"/>
      <c r="F147" s="172"/>
      <c r="G147" s="5"/>
      <c r="H147" s="5"/>
      <c r="I147" s="5"/>
      <c r="J147" s="5"/>
      <c r="K147" s="5"/>
      <c r="L147" s="5"/>
      <c r="M147" s="5"/>
      <c r="N147" s="5"/>
      <c r="O147" s="5"/>
      <c r="P147" s="5"/>
      <c r="Q147" s="5"/>
      <c r="R147" s="5"/>
      <c r="S147" s="5"/>
      <c r="T147" s="5"/>
      <c r="U147" s="5"/>
      <c r="V147" s="5"/>
      <c r="W147" s="5"/>
      <c r="X147" s="5"/>
      <c r="Y147" s="5"/>
    </row>
    <row r="148" spans="1:25" ht="30" customHeight="1">
      <c r="A148" s="171"/>
      <c r="B148" s="5"/>
      <c r="C148" s="5"/>
      <c r="D148" s="5"/>
      <c r="E148" s="5"/>
      <c r="F148" s="172"/>
      <c r="G148" s="5"/>
      <c r="H148" s="5"/>
      <c r="I148" s="5"/>
      <c r="J148" s="5"/>
      <c r="K148" s="5"/>
      <c r="L148" s="5"/>
      <c r="M148" s="5"/>
      <c r="N148" s="5"/>
      <c r="O148" s="5"/>
      <c r="P148" s="5"/>
      <c r="Q148" s="5"/>
      <c r="R148" s="5"/>
      <c r="S148" s="5"/>
      <c r="T148" s="5"/>
      <c r="U148" s="5"/>
      <c r="V148" s="5"/>
      <c r="W148" s="5"/>
      <c r="X148" s="5"/>
      <c r="Y148" s="5"/>
    </row>
    <row r="149" spans="1:25" ht="30" customHeight="1">
      <c r="A149" s="171"/>
      <c r="B149" s="5"/>
      <c r="C149" s="5"/>
      <c r="D149" s="5"/>
      <c r="E149" s="5"/>
      <c r="F149" s="172"/>
      <c r="G149" s="5"/>
      <c r="H149" s="5"/>
      <c r="I149" s="5"/>
      <c r="J149" s="5"/>
      <c r="K149" s="5"/>
      <c r="L149" s="5"/>
      <c r="M149" s="5"/>
      <c r="N149" s="5"/>
      <c r="O149" s="5"/>
      <c r="P149" s="5"/>
      <c r="Q149" s="5"/>
      <c r="R149" s="5"/>
      <c r="S149" s="5"/>
      <c r="T149" s="5"/>
      <c r="U149" s="5"/>
      <c r="V149" s="5"/>
      <c r="W149" s="5"/>
      <c r="X149" s="5"/>
      <c r="Y149" s="5"/>
    </row>
    <row r="150" spans="1:25" ht="30" customHeight="1">
      <c r="A150" s="171"/>
      <c r="B150" s="5"/>
      <c r="C150" s="5"/>
      <c r="D150" s="5"/>
      <c r="E150" s="5"/>
      <c r="F150" s="172"/>
      <c r="G150" s="5"/>
      <c r="H150" s="5"/>
      <c r="I150" s="5"/>
      <c r="J150" s="5"/>
      <c r="K150" s="5"/>
      <c r="L150" s="5"/>
      <c r="M150" s="5"/>
      <c r="N150" s="5"/>
      <c r="O150" s="5"/>
      <c r="P150" s="5"/>
      <c r="Q150" s="5"/>
      <c r="R150" s="5"/>
      <c r="S150" s="5"/>
      <c r="T150" s="5"/>
      <c r="U150" s="5"/>
      <c r="V150" s="5"/>
      <c r="W150" s="5"/>
      <c r="X150" s="5"/>
      <c r="Y150" s="5"/>
    </row>
    <row r="151" spans="1:25" ht="30" customHeight="1">
      <c r="A151" s="171"/>
      <c r="B151" s="5"/>
      <c r="C151" s="5"/>
      <c r="D151" s="5"/>
      <c r="E151" s="5"/>
      <c r="F151" s="172"/>
      <c r="G151" s="5"/>
      <c r="H151" s="5"/>
      <c r="I151" s="5"/>
      <c r="J151" s="5"/>
      <c r="K151" s="5"/>
      <c r="L151" s="5"/>
      <c r="M151" s="5"/>
      <c r="N151" s="5"/>
      <c r="O151" s="5"/>
      <c r="P151" s="5"/>
      <c r="Q151" s="5"/>
      <c r="R151" s="5"/>
      <c r="S151" s="5"/>
      <c r="T151" s="5"/>
      <c r="U151" s="5"/>
      <c r="V151" s="5"/>
      <c r="W151" s="5"/>
      <c r="X151" s="5"/>
      <c r="Y151" s="5"/>
    </row>
    <row r="152" spans="1:25" ht="30" customHeight="1">
      <c r="A152" s="171"/>
      <c r="B152" s="5"/>
      <c r="C152" s="5"/>
      <c r="D152" s="5"/>
      <c r="E152" s="5"/>
      <c r="F152" s="172"/>
      <c r="G152" s="5"/>
      <c r="H152" s="5"/>
      <c r="I152" s="5"/>
      <c r="J152" s="5"/>
      <c r="K152" s="5"/>
      <c r="L152" s="5"/>
      <c r="M152" s="5"/>
      <c r="N152" s="5"/>
      <c r="O152" s="5"/>
      <c r="P152" s="5"/>
      <c r="Q152" s="5"/>
      <c r="R152" s="5"/>
      <c r="S152" s="5"/>
      <c r="T152" s="5"/>
      <c r="U152" s="5"/>
      <c r="V152" s="5"/>
      <c r="W152" s="5"/>
      <c r="X152" s="5"/>
      <c r="Y152" s="5"/>
    </row>
    <row r="153" spans="1:25" ht="30" customHeight="1">
      <c r="A153" s="171"/>
      <c r="B153" s="5"/>
      <c r="C153" s="5"/>
      <c r="D153" s="5"/>
      <c r="E153" s="5"/>
      <c r="F153" s="172"/>
      <c r="G153" s="5"/>
      <c r="H153" s="5"/>
      <c r="I153" s="5"/>
      <c r="J153" s="5"/>
      <c r="K153" s="5"/>
      <c r="L153" s="5"/>
      <c r="M153" s="5"/>
      <c r="N153" s="5"/>
      <c r="O153" s="5"/>
      <c r="P153" s="5"/>
      <c r="Q153" s="5"/>
      <c r="R153" s="5"/>
      <c r="S153" s="5"/>
      <c r="T153" s="5"/>
      <c r="U153" s="5"/>
      <c r="V153" s="5"/>
      <c r="W153" s="5"/>
      <c r="X153" s="5"/>
      <c r="Y153" s="5"/>
    </row>
    <row r="154" spans="1:25" ht="30" customHeight="1">
      <c r="A154" s="171"/>
      <c r="B154" s="5"/>
      <c r="C154" s="5"/>
      <c r="D154" s="5"/>
      <c r="E154" s="5"/>
      <c r="F154" s="172"/>
      <c r="G154" s="5"/>
      <c r="H154" s="5"/>
      <c r="I154" s="5"/>
      <c r="J154" s="5"/>
      <c r="K154" s="5"/>
      <c r="L154" s="5"/>
      <c r="M154" s="5"/>
      <c r="N154" s="5"/>
      <c r="O154" s="5"/>
      <c r="P154" s="5"/>
      <c r="Q154" s="5"/>
      <c r="R154" s="5"/>
      <c r="S154" s="5"/>
      <c r="T154" s="5"/>
      <c r="U154" s="5"/>
      <c r="V154" s="5"/>
      <c r="W154" s="5"/>
      <c r="X154" s="5"/>
      <c r="Y154" s="5"/>
    </row>
    <row r="155" spans="1:25" ht="30" customHeight="1">
      <c r="A155" s="171"/>
      <c r="B155" s="5"/>
      <c r="C155" s="5"/>
      <c r="D155" s="5"/>
      <c r="E155" s="5"/>
      <c r="F155" s="172"/>
      <c r="G155" s="5"/>
      <c r="H155" s="5"/>
      <c r="I155" s="5"/>
      <c r="J155" s="5"/>
      <c r="K155" s="5"/>
      <c r="L155" s="5"/>
      <c r="M155" s="5"/>
      <c r="N155" s="5"/>
      <c r="O155" s="5"/>
      <c r="P155" s="5"/>
      <c r="Q155" s="5"/>
      <c r="R155" s="5"/>
      <c r="S155" s="5"/>
      <c r="T155" s="5"/>
      <c r="U155" s="5"/>
      <c r="V155" s="5"/>
      <c r="W155" s="5"/>
      <c r="X155" s="5"/>
      <c r="Y155" s="5"/>
    </row>
    <row r="156" spans="1:25" ht="30" customHeight="1">
      <c r="A156" s="171"/>
      <c r="B156" s="5"/>
      <c r="C156" s="5"/>
      <c r="D156" s="5"/>
      <c r="E156" s="5"/>
      <c r="F156" s="172"/>
      <c r="G156" s="5"/>
      <c r="H156" s="5"/>
      <c r="I156" s="5"/>
      <c r="J156" s="5"/>
      <c r="K156" s="5"/>
      <c r="L156" s="5"/>
      <c r="M156" s="5"/>
      <c r="N156" s="5"/>
      <c r="O156" s="5"/>
      <c r="P156" s="5"/>
      <c r="Q156" s="5"/>
      <c r="R156" s="5"/>
      <c r="S156" s="5"/>
      <c r="T156" s="5"/>
      <c r="U156" s="5"/>
      <c r="V156" s="5"/>
      <c r="W156" s="5"/>
      <c r="X156" s="5"/>
      <c r="Y156" s="5"/>
    </row>
    <row r="157" spans="1:25" ht="30" customHeight="1">
      <c r="A157" s="171"/>
      <c r="B157" s="5"/>
      <c r="C157" s="5"/>
      <c r="D157" s="5"/>
      <c r="E157" s="5"/>
      <c r="F157" s="172"/>
      <c r="G157" s="5"/>
      <c r="H157" s="5"/>
      <c r="I157" s="5"/>
      <c r="J157" s="5"/>
      <c r="K157" s="5"/>
      <c r="L157" s="5"/>
      <c r="M157" s="5"/>
      <c r="N157" s="5"/>
      <c r="O157" s="5"/>
      <c r="P157" s="5"/>
      <c r="Q157" s="5"/>
      <c r="R157" s="5"/>
      <c r="S157" s="5"/>
      <c r="T157" s="5"/>
      <c r="U157" s="5"/>
      <c r="V157" s="5"/>
      <c r="W157" s="5"/>
      <c r="X157" s="5"/>
      <c r="Y157" s="5"/>
    </row>
    <row r="158" spans="1:25" ht="30" customHeight="1">
      <c r="A158" s="171"/>
      <c r="B158" s="5"/>
      <c r="C158" s="5"/>
      <c r="D158" s="5"/>
      <c r="E158" s="5"/>
      <c r="F158" s="172"/>
      <c r="G158" s="5"/>
      <c r="H158" s="5"/>
      <c r="I158" s="5"/>
      <c r="J158" s="5"/>
      <c r="K158" s="5"/>
      <c r="L158" s="5"/>
      <c r="M158" s="5"/>
      <c r="N158" s="5"/>
      <c r="O158" s="5"/>
      <c r="P158" s="5"/>
      <c r="Q158" s="5"/>
      <c r="R158" s="5"/>
      <c r="S158" s="5"/>
      <c r="T158" s="5"/>
      <c r="U158" s="5"/>
      <c r="V158" s="5"/>
      <c r="W158" s="5"/>
      <c r="X158" s="5"/>
      <c r="Y158" s="5"/>
    </row>
    <row r="159" spans="1:25" ht="30" customHeight="1">
      <c r="A159" s="171"/>
      <c r="B159" s="5"/>
      <c r="C159" s="5"/>
      <c r="D159" s="5"/>
      <c r="E159" s="5"/>
      <c r="F159" s="172"/>
      <c r="G159" s="5"/>
      <c r="H159" s="5"/>
      <c r="I159" s="5"/>
      <c r="J159" s="5"/>
      <c r="K159" s="5"/>
      <c r="L159" s="5"/>
      <c r="M159" s="5"/>
      <c r="N159" s="5"/>
      <c r="O159" s="5"/>
      <c r="P159" s="5"/>
      <c r="Q159" s="5"/>
      <c r="R159" s="5"/>
      <c r="S159" s="5"/>
      <c r="T159" s="5"/>
      <c r="U159" s="5"/>
      <c r="V159" s="5"/>
      <c r="W159" s="5"/>
      <c r="X159" s="5"/>
      <c r="Y159" s="5"/>
    </row>
    <row r="160" spans="1:25" ht="30" customHeight="1">
      <c r="A160" s="171"/>
      <c r="B160" s="5"/>
      <c r="C160" s="5"/>
      <c r="D160" s="5"/>
      <c r="E160" s="5"/>
      <c r="F160" s="172"/>
      <c r="G160" s="5"/>
      <c r="H160" s="5"/>
      <c r="I160" s="5"/>
      <c r="J160" s="5"/>
      <c r="K160" s="5"/>
      <c r="L160" s="5"/>
      <c r="M160" s="5"/>
      <c r="N160" s="5"/>
      <c r="O160" s="5"/>
      <c r="P160" s="5"/>
      <c r="Q160" s="5"/>
      <c r="R160" s="5"/>
      <c r="S160" s="5"/>
      <c r="T160" s="5"/>
      <c r="U160" s="5"/>
      <c r="V160" s="5"/>
      <c r="W160" s="5"/>
      <c r="X160" s="5"/>
      <c r="Y160" s="5"/>
    </row>
    <row r="161" spans="1:25" ht="30" customHeight="1">
      <c r="A161" s="171"/>
      <c r="B161" s="5"/>
      <c r="C161" s="5"/>
      <c r="D161" s="5"/>
      <c r="E161" s="5"/>
      <c r="F161" s="172"/>
      <c r="G161" s="5"/>
      <c r="H161" s="5"/>
      <c r="I161" s="5"/>
      <c r="J161" s="5"/>
      <c r="K161" s="5"/>
      <c r="L161" s="5"/>
      <c r="M161" s="5"/>
      <c r="N161" s="5"/>
      <c r="O161" s="5"/>
      <c r="P161" s="5"/>
      <c r="Q161" s="5"/>
      <c r="R161" s="5"/>
      <c r="S161" s="5"/>
      <c r="T161" s="5"/>
      <c r="U161" s="5"/>
      <c r="V161" s="5"/>
      <c r="W161" s="5"/>
      <c r="X161" s="5"/>
      <c r="Y161" s="5"/>
    </row>
    <row r="162" spans="1:25" ht="30" customHeight="1">
      <c r="A162" s="171"/>
      <c r="B162" s="5"/>
      <c r="C162" s="5"/>
      <c r="D162" s="5"/>
      <c r="E162" s="5"/>
      <c r="F162" s="172"/>
      <c r="G162" s="5"/>
      <c r="H162" s="5"/>
      <c r="I162" s="5"/>
      <c r="J162" s="5"/>
      <c r="K162" s="5"/>
      <c r="L162" s="5"/>
      <c r="M162" s="5"/>
      <c r="N162" s="5"/>
      <c r="O162" s="5"/>
      <c r="P162" s="5"/>
      <c r="Q162" s="5"/>
      <c r="R162" s="5"/>
      <c r="S162" s="5"/>
      <c r="T162" s="5"/>
      <c r="U162" s="5"/>
      <c r="V162" s="5"/>
      <c r="W162" s="5"/>
      <c r="X162" s="5"/>
      <c r="Y162" s="5"/>
    </row>
    <row r="163" spans="1:25" ht="30" customHeight="1">
      <c r="A163" s="171"/>
      <c r="B163" s="5"/>
      <c r="C163" s="5"/>
      <c r="D163" s="5"/>
      <c r="E163" s="5"/>
      <c r="F163" s="172"/>
      <c r="G163" s="5"/>
      <c r="H163" s="5"/>
      <c r="I163" s="5"/>
      <c r="J163" s="5"/>
      <c r="K163" s="5"/>
      <c r="L163" s="5"/>
      <c r="M163" s="5"/>
      <c r="N163" s="5"/>
      <c r="O163" s="5"/>
      <c r="P163" s="5"/>
      <c r="Q163" s="5"/>
      <c r="R163" s="5"/>
      <c r="S163" s="5"/>
      <c r="T163" s="5"/>
      <c r="U163" s="5"/>
      <c r="V163" s="5"/>
      <c r="W163" s="5"/>
      <c r="X163" s="5"/>
      <c r="Y163" s="5"/>
    </row>
    <row r="164" spans="1:25" ht="30" customHeight="1">
      <c r="A164" s="171"/>
      <c r="B164" s="5"/>
      <c r="C164" s="5"/>
      <c r="D164" s="5"/>
      <c r="E164" s="5"/>
      <c r="F164" s="172"/>
      <c r="G164" s="5"/>
      <c r="H164" s="5"/>
      <c r="I164" s="5"/>
      <c r="J164" s="5"/>
      <c r="K164" s="5"/>
      <c r="L164" s="5"/>
      <c r="M164" s="5"/>
      <c r="N164" s="5"/>
      <c r="O164" s="5"/>
      <c r="P164" s="5"/>
      <c r="Q164" s="5"/>
      <c r="R164" s="5"/>
      <c r="S164" s="5"/>
      <c r="T164" s="5"/>
      <c r="U164" s="5"/>
      <c r="V164" s="5"/>
      <c r="W164" s="5"/>
      <c r="X164" s="5"/>
      <c r="Y164" s="5"/>
    </row>
    <row r="165" spans="1:25" ht="30" customHeight="1">
      <c r="A165" s="171"/>
      <c r="B165" s="5"/>
      <c r="C165" s="5"/>
      <c r="D165" s="5"/>
      <c r="E165" s="5"/>
      <c r="F165" s="172"/>
      <c r="G165" s="5"/>
      <c r="H165" s="5"/>
      <c r="I165" s="5"/>
      <c r="J165" s="5"/>
      <c r="K165" s="5"/>
      <c r="L165" s="5"/>
      <c r="M165" s="5"/>
      <c r="N165" s="5"/>
      <c r="O165" s="5"/>
      <c r="P165" s="5"/>
      <c r="Q165" s="5"/>
      <c r="R165" s="5"/>
      <c r="S165" s="5"/>
      <c r="T165" s="5"/>
      <c r="U165" s="5"/>
      <c r="V165" s="5"/>
      <c r="W165" s="5"/>
      <c r="X165" s="5"/>
      <c r="Y165" s="5"/>
    </row>
    <row r="166" spans="1:25" ht="30" customHeight="1">
      <c r="A166" s="171"/>
      <c r="B166" s="5"/>
      <c r="C166" s="5"/>
      <c r="D166" s="5"/>
      <c r="E166" s="5"/>
      <c r="F166" s="172"/>
      <c r="G166" s="5"/>
      <c r="H166" s="5"/>
      <c r="I166" s="5"/>
      <c r="J166" s="5"/>
      <c r="K166" s="5"/>
      <c r="L166" s="5"/>
      <c r="M166" s="5"/>
      <c r="N166" s="5"/>
      <c r="O166" s="5"/>
      <c r="P166" s="5"/>
      <c r="Q166" s="5"/>
      <c r="R166" s="5"/>
      <c r="S166" s="5"/>
      <c r="T166" s="5"/>
      <c r="U166" s="5"/>
      <c r="V166" s="5"/>
      <c r="W166" s="5"/>
      <c r="X166" s="5"/>
      <c r="Y166" s="5"/>
    </row>
    <row r="167" spans="1:25" ht="30" customHeight="1">
      <c r="A167" s="171"/>
      <c r="B167" s="5"/>
      <c r="C167" s="5"/>
      <c r="D167" s="5"/>
      <c r="E167" s="5"/>
      <c r="F167" s="172"/>
      <c r="G167" s="5"/>
      <c r="H167" s="5"/>
      <c r="I167" s="5"/>
      <c r="J167" s="5"/>
      <c r="K167" s="5"/>
      <c r="L167" s="5"/>
      <c r="M167" s="5"/>
      <c r="N167" s="5"/>
      <c r="O167" s="5"/>
      <c r="P167" s="5"/>
      <c r="Q167" s="5"/>
      <c r="R167" s="5"/>
      <c r="S167" s="5"/>
      <c r="T167" s="5"/>
      <c r="U167" s="5"/>
      <c r="V167" s="5"/>
      <c r="W167" s="5"/>
      <c r="X167" s="5"/>
      <c r="Y167" s="5"/>
    </row>
    <row r="168" spans="1:25" ht="30" customHeight="1">
      <c r="A168" s="171"/>
      <c r="B168" s="5"/>
      <c r="C168" s="5"/>
      <c r="D168" s="5"/>
      <c r="E168" s="5"/>
      <c r="F168" s="172"/>
      <c r="G168" s="5"/>
      <c r="H168" s="5"/>
      <c r="I168" s="5"/>
      <c r="J168" s="5"/>
      <c r="K168" s="5"/>
      <c r="L168" s="5"/>
      <c r="M168" s="5"/>
      <c r="N168" s="5"/>
      <c r="O168" s="5"/>
      <c r="P168" s="5"/>
      <c r="Q168" s="5"/>
      <c r="R168" s="5"/>
      <c r="S168" s="5"/>
      <c r="T168" s="5"/>
      <c r="U168" s="5"/>
      <c r="V168" s="5"/>
      <c r="W168" s="5"/>
      <c r="X168" s="5"/>
      <c r="Y168" s="5"/>
    </row>
    <row r="169" spans="1:25" ht="30" customHeight="1">
      <c r="A169" s="171"/>
      <c r="B169" s="5"/>
      <c r="C169" s="5"/>
      <c r="D169" s="5"/>
      <c r="E169" s="5"/>
      <c r="F169" s="172"/>
      <c r="G169" s="5"/>
      <c r="H169" s="5"/>
      <c r="I169" s="5"/>
      <c r="J169" s="5"/>
      <c r="K169" s="5"/>
      <c r="L169" s="5"/>
      <c r="M169" s="5"/>
      <c r="N169" s="5"/>
      <c r="O169" s="5"/>
      <c r="P169" s="5"/>
      <c r="Q169" s="5"/>
      <c r="R169" s="5"/>
      <c r="S169" s="5"/>
      <c r="T169" s="5"/>
      <c r="U169" s="5"/>
      <c r="V169" s="5"/>
      <c r="W169" s="5"/>
      <c r="X169" s="5"/>
      <c r="Y169" s="5"/>
    </row>
    <row r="170" spans="1:25" ht="30" customHeight="1">
      <c r="A170" s="171"/>
      <c r="B170" s="5"/>
      <c r="C170" s="5"/>
      <c r="D170" s="5"/>
      <c r="E170" s="5"/>
      <c r="F170" s="172"/>
      <c r="G170" s="5"/>
      <c r="H170" s="5"/>
      <c r="I170" s="5"/>
      <c r="J170" s="5"/>
      <c r="K170" s="5"/>
      <c r="L170" s="5"/>
      <c r="M170" s="5"/>
      <c r="N170" s="5"/>
      <c r="O170" s="5"/>
      <c r="P170" s="5"/>
      <c r="Q170" s="5"/>
      <c r="R170" s="5"/>
      <c r="S170" s="5"/>
      <c r="T170" s="5"/>
      <c r="U170" s="5"/>
      <c r="V170" s="5"/>
      <c r="W170" s="5"/>
      <c r="X170" s="5"/>
      <c r="Y170" s="5"/>
    </row>
    <row r="171" spans="1:25" ht="30" customHeight="1">
      <c r="A171" s="171"/>
      <c r="B171" s="5"/>
      <c r="C171" s="5"/>
      <c r="D171" s="5"/>
      <c r="E171" s="5"/>
      <c r="F171" s="172"/>
      <c r="G171" s="5"/>
      <c r="H171" s="5"/>
      <c r="I171" s="5"/>
      <c r="J171" s="5"/>
      <c r="K171" s="5"/>
      <c r="L171" s="5"/>
      <c r="M171" s="5"/>
      <c r="N171" s="5"/>
      <c r="O171" s="5"/>
      <c r="P171" s="5"/>
      <c r="Q171" s="5"/>
      <c r="R171" s="5"/>
      <c r="S171" s="5"/>
      <c r="T171" s="5"/>
      <c r="U171" s="5"/>
      <c r="V171" s="5"/>
      <c r="W171" s="5"/>
      <c r="X171" s="5"/>
      <c r="Y171" s="5"/>
    </row>
    <row r="172" spans="1:25" ht="30" customHeight="1">
      <c r="A172" s="171"/>
      <c r="B172" s="5"/>
      <c r="C172" s="5"/>
      <c r="D172" s="5"/>
      <c r="E172" s="5"/>
      <c r="F172" s="172"/>
      <c r="G172" s="5"/>
      <c r="H172" s="5"/>
      <c r="I172" s="5"/>
      <c r="J172" s="5"/>
      <c r="K172" s="5"/>
      <c r="L172" s="5"/>
      <c r="M172" s="5"/>
      <c r="N172" s="5"/>
      <c r="O172" s="5"/>
      <c r="P172" s="5"/>
      <c r="Q172" s="5"/>
      <c r="R172" s="5"/>
      <c r="S172" s="5"/>
      <c r="T172" s="5"/>
      <c r="U172" s="5"/>
      <c r="V172" s="5"/>
      <c r="W172" s="5"/>
      <c r="X172" s="5"/>
      <c r="Y172" s="5"/>
    </row>
    <row r="173" spans="1:25" ht="30" customHeight="1">
      <c r="A173" s="171"/>
      <c r="B173" s="5"/>
      <c r="C173" s="5"/>
      <c r="D173" s="5"/>
      <c r="E173" s="5"/>
      <c r="F173" s="172"/>
      <c r="G173" s="5"/>
      <c r="H173" s="5"/>
      <c r="I173" s="5"/>
      <c r="J173" s="5"/>
      <c r="K173" s="5"/>
      <c r="L173" s="5"/>
      <c r="M173" s="5"/>
      <c r="N173" s="5"/>
      <c r="O173" s="5"/>
      <c r="P173" s="5"/>
      <c r="Q173" s="5"/>
      <c r="R173" s="5"/>
      <c r="S173" s="5"/>
      <c r="T173" s="5"/>
      <c r="U173" s="5"/>
      <c r="V173" s="5"/>
      <c r="W173" s="5"/>
      <c r="X173" s="5"/>
      <c r="Y173" s="5"/>
    </row>
    <row r="174" spans="1:25" ht="30" customHeight="1">
      <c r="A174" s="171"/>
      <c r="B174" s="5"/>
      <c r="C174" s="5"/>
      <c r="D174" s="5"/>
      <c r="E174" s="5"/>
      <c r="F174" s="172"/>
      <c r="G174" s="5"/>
      <c r="H174" s="5"/>
      <c r="I174" s="5"/>
      <c r="J174" s="5"/>
      <c r="K174" s="5"/>
      <c r="L174" s="5"/>
      <c r="M174" s="5"/>
      <c r="N174" s="5"/>
      <c r="O174" s="5"/>
      <c r="P174" s="5"/>
      <c r="Q174" s="5"/>
      <c r="R174" s="5"/>
      <c r="S174" s="5"/>
      <c r="T174" s="5"/>
      <c r="U174" s="5"/>
      <c r="V174" s="5"/>
      <c r="W174" s="5"/>
      <c r="X174" s="5"/>
      <c r="Y174" s="5"/>
    </row>
    <row r="175" spans="1:25" ht="30" customHeight="1">
      <c r="A175" s="171"/>
      <c r="B175" s="5"/>
      <c r="C175" s="5"/>
      <c r="D175" s="5"/>
      <c r="E175" s="5"/>
      <c r="F175" s="172"/>
      <c r="G175" s="5"/>
      <c r="H175" s="5"/>
      <c r="I175" s="5"/>
      <c r="J175" s="5"/>
      <c r="K175" s="5"/>
      <c r="L175" s="5"/>
      <c r="M175" s="5"/>
      <c r="N175" s="5"/>
      <c r="O175" s="5"/>
      <c r="P175" s="5"/>
      <c r="Q175" s="5"/>
      <c r="R175" s="5"/>
      <c r="S175" s="5"/>
      <c r="T175" s="5"/>
      <c r="U175" s="5"/>
      <c r="V175" s="5"/>
      <c r="W175" s="5"/>
      <c r="X175" s="5"/>
      <c r="Y175" s="5"/>
    </row>
    <row r="176" spans="1:25" ht="30" customHeight="1">
      <c r="A176" s="171"/>
      <c r="B176" s="5"/>
      <c r="C176" s="5"/>
      <c r="D176" s="5"/>
      <c r="E176" s="5"/>
      <c r="F176" s="172"/>
      <c r="G176" s="5"/>
      <c r="H176" s="5"/>
      <c r="I176" s="5"/>
      <c r="J176" s="5"/>
      <c r="K176" s="5"/>
      <c r="L176" s="5"/>
      <c r="M176" s="5"/>
      <c r="N176" s="5"/>
      <c r="O176" s="5"/>
      <c r="P176" s="5"/>
      <c r="Q176" s="5"/>
      <c r="R176" s="5"/>
      <c r="S176" s="5"/>
      <c r="T176" s="5"/>
      <c r="U176" s="5"/>
      <c r="V176" s="5"/>
      <c r="W176" s="5"/>
      <c r="X176" s="5"/>
      <c r="Y176" s="5"/>
    </row>
    <row r="177" spans="1:25" ht="30" customHeight="1">
      <c r="A177" s="171"/>
      <c r="B177" s="5"/>
      <c r="C177" s="5"/>
      <c r="D177" s="5"/>
      <c r="E177" s="5"/>
      <c r="F177" s="172"/>
      <c r="G177" s="5"/>
      <c r="H177" s="5"/>
      <c r="I177" s="5"/>
      <c r="J177" s="5"/>
      <c r="K177" s="5"/>
      <c r="L177" s="5"/>
      <c r="M177" s="5"/>
      <c r="N177" s="5"/>
      <c r="O177" s="5"/>
      <c r="P177" s="5"/>
      <c r="Q177" s="5"/>
      <c r="R177" s="5"/>
      <c r="S177" s="5"/>
      <c r="T177" s="5"/>
      <c r="U177" s="5"/>
      <c r="V177" s="5"/>
      <c r="W177" s="5"/>
      <c r="X177" s="5"/>
      <c r="Y177" s="5"/>
    </row>
    <row r="178" spans="1:25" ht="30" customHeight="1">
      <c r="A178" s="171"/>
      <c r="B178" s="5"/>
      <c r="C178" s="5"/>
      <c r="D178" s="5"/>
      <c r="E178" s="5"/>
      <c r="F178" s="172"/>
      <c r="G178" s="5"/>
      <c r="H178" s="5"/>
      <c r="I178" s="5"/>
      <c r="J178" s="5"/>
      <c r="K178" s="5"/>
      <c r="L178" s="5"/>
      <c r="M178" s="5"/>
      <c r="N178" s="5"/>
      <c r="O178" s="5"/>
      <c r="P178" s="5"/>
      <c r="Q178" s="5"/>
      <c r="R178" s="5"/>
      <c r="S178" s="5"/>
      <c r="T178" s="5"/>
      <c r="U178" s="5"/>
      <c r="V178" s="5"/>
      <c r="W178" s="5"/>
      <c r="X178" s="5"/>
      <c r="Y178" s="5"/>
    </row>
    <row r="179" spans="1:25" ht="30" customHeight="1">
      <c r="A179" s="171"/>
      <c r="B179" s="5"/>
      <c r="C179" s="5"/>
      <c r="D179" s="5"/>
      <c r="E179" s="5"/>
      <c r="F179" s="172"/>
      <c r="G179" s="5"/>
      <c r="H179" s="5"/>
      <c r="I179" s="5"/>
      <c r="J179" s="5"/>
      <c r="K179" s="5"/>
      <c r="L179" s="5"/>
      <c r="M179" s="5"/>
      <c r="N179" s="5"/>
      <c r="O179" s="5"/>
      <c r="P179" s="5"/>
      <c r="Q179" s="5"/>
      <c r="R179" s="5"/>
      <c r="S179" s="5"/>
      <c r="T179" s="5"/>
      <c r="U179" s="5"/>
      <c r="V179" s="5"/>
      <c r="W179" s="5"/>
      <c r="X179" s="5"/>
      <c r="Y179" s="5"/>
    </row>
    <row r="180" spans="1:25" ht="30" customHeight="1">
      <c r="A180" s="171"/>
      <c r="B180" s="5"/>
      <c r="C180" s="5"/>
      <c r="D180" s="5"/>
      <c r="E180" s="5"/>
      <c r="F180" s="172"/>
      <c r="G180" s="5"/>
      <c r="H180" s="5"/>
      <c r="I180" s="5"/>
      <c r="J180" s="5"/>
      <c r="K180" s="5"/>
      <c r="L180" s="5"/>
      <c r="M180" s="5"/>
      <c r="N180" s="5"/>
      <c r="O180" s="5"/>
      <c r="P180" s="5"/>
      <c r="Q180" s="5"/>
      <c r="R180" s="5"/>
      <c r="S180" s="5"/>
      <c r="T180" s="5"/>
      <c r="U180" s="5"/>
      <c r="V180" s="5"/>
      <c r="W180" s="5"/>
      <c r="X180" s="5"/>
      <c r="Y180" s="5"/>
    </row>
    <row r="181" spans="1:25" ht="30" customHeight="1">
      <c r="A181" s="171"/>
      <c r="B181" s="5"/>
      <c r="C181" s="5"/>
      <c r="D181" s="5"/>
      <c r="E181" s="5"/>
      <c r="F181" s="172"/>
      <c r="G181" s="5"/>
      <c r="H181" s="5"/>
      <c r="I181" s="5"/>
      <c r="J181" s="5"/>
      <c r="K181" s="5"/>
      <c r="L181" s="5"/>
      <c r="M181" s="5"/>
      <c r="N181" s="5"/>
      <c r="O181" s="5"/>
      <c r="P181" s="5"/>
      <c r="Q181" s="5"/>
      <c r="R181" s="5"/>
      <c r="S181" s="5"/>
      <c r="T181" s="5"/>
      <c r="U181" s="5"/>
      <c r="V181" s="5"/>
      <c r="W181" s="5"/>
      <c r="X181" s="5"/>
      <c r="Y181" s="5"/>
    </row>
    <row r="182" spans="1:25" ht="30" customHeight="1">
      <c r="A182" s="171"/>
      <c r="B182" s="5"/>
      <c r="C182" s="5"/>
      <c r="D182" s="5"/>
      <c r="E182" s="5"/>
      <c r="F182" s="172"/>
      <c r="G182" s="5"/>
      <c r="H182" s="5"/>
      <c r="I182" s="5"/>
      <c r="J182" s="5"/>
      <c r="K182" s="5"/>
      <c r="L182" s="5"/>
      <c r="M182" s="5"/>
      <c r="N182" s="5"/>
      <c r="O182" s="5"/>
      <c r="P182" s="5"/>
      <c r="Q182" s="5"/>
      <c r="R182" s="5"/>
      <c r="S182" s="5"/>
      <c r="T182" s="5"/>
      <c r="U182" s="5"/>
      <c r="V182" s="5"/>
      <c r="W182" s="5"/>
      <c r="X182" s="5"/>
      <c r="Y182" s="5"/>
    </row>
    <row r="183" spans="1:25" ht="30" customHeight="1">
      <c r="A183" s="171"/>
      <c r="B183" s="5"/>
      <c r="C183" s="5"/>
      <c r="D183" s="5"/>
      <c r="E183" s="5"/>
      <c r="F183" s="172"/>
      <c r="G183" s="5"/>
      <c r="H183" s="5"/>
      <c r="I183" s="5"/>
      <c r="J183" s="5"/>
      <c r="K183" s="5"/>
      <c r="L183" s="5"/>
      <c r="M183" s="5"/>
      <c r="N183" s="5"/>
      <c r="O183" s="5"/>
      <c r="P183" s="5"/>
      <c r="Q183" s="5"/>
      <c r="R183" s="5"/>
      <c r="S183" s="5"/>
      <c r="T183" s="5"/>
      <c r="U183" s="5"/>
      <c r="V183" s="5"/>
      <c r="W183" s="5"/>
      <c r="X183" s="5"/>
      <c r="Y183" s="5"/>
    </row>
    <row r="184" spans="1:25" ht="30" customHeight="1">
      <c r="A184" s="171"/>
      <c r="B184" s="5"/>
      <c r="C184" s="5"/>
      <c r="D184" s="5"/>
      <c r="E184" s="5"/>
      <c r="F184" s="172"/>
      <c r="G184" s="5"/>
      <c r="H184" s="5"/>
      <c r="I184" s="5"/>
      <c r="J184" s="5"/>
      <c r="K184" s="5"/>
      <c r="L184" s="5"/>
      <c r="M184" s="5"/>
      <c r="N184" s="5"/>
      <c r="O184" s="5"/>
      <c r="P184" s="5"/>
      <c r="Q184" s="5"/>
      <c r="R184" s="5"/>
      <c r="S184" s="5"/>
      <c r="T184" s="5"/>
      <c r="U184" s="5"/>
      <c r="V184" s="5"/>
      <c r="W184" s="5"/>
      <c r="X184" s="5"/>
      <c r="Y184" s="5"/>
    </row>
    <row r="185" spans="1:25" ht="30" customHeight="1">
      <c r="A185" s="171"/>
      <c r="B185" s="5"/>
      <c r="C185" s="5"/>
      <c r="D185" s="5"/>
      <c r="E185" s="5"/>
      <c r="F185" s="172"/>
      <c r="G185" s="5"/>
      <c r="H185" s="5"/>
      <c r="I185" s="5"/>
      <c r="J185" s="5"/>
      <c r="K185" s="5"/>
      <c r="L185" s="5"/>
      <c r="M185" s="5"/>
      <c r="N185" s="5"/>
      <c r="O185" s="5"/>
      <c r="P185" s="5"/>
      <c r="Q185" s="5"/>
      <c r="R185" s="5"/>
      <c r="S185" s="5"/>
      <c r="T185" s="5"/>
      <c r="U185" s="5"/>
      <c r="V185" s="5"/>
      <c r="W185" s="5"/>
      <c r="X185" s="5"/>
      <c r="Y185" s="5"/>
    </row>
    <row r="186" spans="1:25" ht="30" customHeight="1">
      <c r="A186" s="171"/>
      <c r="B186" s="5"/>
      <c r="C186" s="5"/>
      <c r="D186" s="5"/>
      <c r="E186" s="5"/>
      <c r="F186" s="172"/>
      <c r="G186" s="5"/>
      <c r="H186" s="5"/>
      <c r="I186" s="5"/>
      <c r="J186" s="5"/>
      <c r="K186" s="5"/>
      <c r="L186" s="5"/>
      <c r="M186" s="5"/>
      <c r="N186" s="5"/>
      <c r="O186" s="5"/>
      <c r="P186" s="5"/>
      <c r="Q186" s="5"/>
      <c r="R186" s="5"/>
      <c r="S186" s="5"/>
      <c r="T186" s="5"/>
      <c r="U186" s="5"/>
      <c r="V186" s="5"/>
      <c r="W186" s="5"/>
      <c r="X186" s="5"/>
      <c r="Y186" s="5"/>
    </row>
    <row r="187" spans="1:25" ht="30" customHeight="1">
      <c r="A187" s="171"/>
      <c r="B187" s="5"/>
      <c r="C187" s="5"/>
      <c r="D187" s="5"/>
      <c r="E187" s="5"/>
      <c r="F187" s="172"/>
      <c r="G187" s="5"/>
      <c r="H187" s="5"/>
      <c r="I187" s="5"/>
      <c r="J187" s="5"/>
      <c r="K187" s="5"/>
      <c r="L187" s="5"/>
      <c r="M187" s="5"/>
      <c r="N187" s="5"/>
      <c r="O187" s="5"/>
      <c r="P187" s="5"/>
      <c r="Q187" s="5"/>
      <c r="R187" s="5"/>
      <c r="S187" s="5"/>
      <c r="T187" s="5"/>
      <c r="U187" s="5"/>
      <c r="V187" s="5"/>
      <c r="W187" s="5"/>
      <c r="X187" s="5"/>
      <c r="Y187" s="5"/>
    </row>
    <row r="188" spans="1:25" ht="30" customHeight="1">
      <c r="A188" s="171"/>
      <c r="B188" s="5"/>
      <c r="C188" s="5"/>
      <c r="D188" s="5"/>
      <c r="E188" s="5"/>
      <c r="F188" s="172"/>
      <c r="G188" s="5"/>
      <c r="H188" s="5"/>
      <c r="I188" s="5"/>
      <c r="J188" s="5"/>
      <c r="K188" s="5"/>
      <c r="L188" s="5"/>
      <c r="M188" s="5"/>
      <c r="N188" s="5"/>
      <c r="O188" s="5"/>
      <c r="P188" s="5"/>
      <c r="Q188" s="5"/>
      <c r="R188" s="5"/>
      <c r="S188" s="5"/>
      <c r="T188" s="5"/>
      <c r="U188" s="5"/>
      <c r="V188" s="5"/>
      <c r="W188" s="5"/>
      <c r="X188" s="5"/>
      <c r="Y188" s="5"/>
    </row>
    <row r="189" spans="1:25" ht="30" customHeight="1">
      <c r="A189" s="171"/>
      <c r="B189" s="5"/>
      <c r="C189" s="5"/>
      <c r="D189" s="5"/>
      <c r="E189" s="5"/>
      <c r="F189" s="172"/>
      <c r="G189" s="5"/>
      <c r="H189" s="5"/>
      <c r="I189" s="5"/>
      <c r="J189" s="5"/>
      <c r="K189" s="5"/>
      <c r="L189" s="5"/>
      <c r="M189" s="5"/>
      <c r="N189" s="5"/>
      <c r="O189" s="5"/>
      <c r="P189" s="5"/>
      <c r="Q189" s="5"/>
      <c r="R189" s="5"/>
      <c r="S189" s="5"/>
      <c r="T189" s="5"/>
      <c r="U189" s="5"/>
      <c r="V189" s="5"/>
      <c r="W189" s="5"/>
      <c r="X189" s="5"/>
      <c r="Y189" s="5"/>
    </row>
    <row r="190" spans="1:25" ht="30" customHeight="1">
      <c r="A190" s="171"/>
      <c r="B190" s="5"/>
      <c r="C190" s="5"/>
      <c r="D190" s="5"/>
      <c r="E190" s="5"/>
      <c r="F190" s="172"/>
      <c r="G190" s="5"/>
      <c r="H190" s="5"/>
      <c r="I190" s="5"/>
      <c r="J190" s="5"/>
      <c r="K190" s="5"/>
      <c r="L190" s="5"/>
      <c r="M190" s="5"/>
      <c r="N190" s="5"/>
      <c r="O190" s="5"/>
      <c r="P190" s="5"/>
      <c r="Q190" s="5"/>
      <c r="R190" s="5"/>
      <c r="S190" s="5"/>
      <c r="T190" s="5"/>
      <c r="U190" s="5"/>
      <c r="V190" s="5"/>
      <c r="W190" s="5"/>
      <c r="X190" s="5"/>
      <c r="Y190" s="5"/>
    </row>
    <row r="191" spans="1:25" ht="30" customHeight="1">
      <c r="A191" s="171"/>
      <c r="B191" s="5"/>
      <c r="C191" s="5"/>
      <c r="D191" s="5"/>
      <c r="E191" s="5"/>
      <c r="F191" s="172"/>
      <c r="G191" s="5"/>
      <c r="H191" s="5"/>
      <c r="I191" s="5"/>
      <c r="J191" s="5"/>
      <c r="K191" s="5"/>
      <c r="L191" s="5"/>
      <c r="M191" s="5"/>
      <c r="N191" s="5"/>
      <c r="O191" s="5"/>
      <c r="P191" s="5"/>
      <c r="Q191" s="5"/>
      <c r="R191" s="5"/>
      <c r="S191" s="5"/>
      <c r="T191" s="5"/>
      <c r="U191" s="5"/>
      <c r="V191" s="5"/>
      <c r="W191" s="5"/>
      <c r="X191" s="5"/>
      <c r="Y191" s="5"/>
    </row>
    <row r="192" spans="1:25" ht="30" customHeight="1">
      <c r="A192" s="171"/>
      <c r="B192" s="5"/>
      <c r="C192" s="5"/>
      <c r="D192" s="5"/>
      <c r="E192" s="5"/>
      <c r="F192" s="172"/>
      <c r="G192" s="5"/>
      <c r="H192" s="5"/>
      <c r="I192" s="5"/>
      <c r="J192" s="5"/>
      <c r="K192" s="5"/>
      <c r="L192" s="5"/>
      <c r="M192" s="5"/>
      <c r="N192" s="5"/>
      <c r="O192" s="5"/>
      <c r="P192" s="5"/>
      <c r="Q192" s="5"/>
      <c r="R192" s="5"/>
      <c r="S192" s="5"/>
      <c r="T192" s="5"/>
      <c r="U192" s="5"/>
      <c r="V192" s="5"/>
      <c r="W192" s="5"/>
      <c r="X192" s="5"/>
      <c r="Y192" s="5"/>
    </row>
    <row r="193" spans="1:25" ht="30" customHeight="1">
      <c r="A193" s="171"/>
      <c r="B193" s="5"/>
      <c r="C193" s="5"/>
      <c r="D193" s="5"/>
      <c r="E193" s="5"/>
      <c r="F193" s="172"/>
      <c r="G193" s="5"/>
      <c r="H193" s="5"/>
      <c r="I193" s="5"/>
      <c r="J193" s="5"/>
      <c r="K193" s="5"/>
      <c r="L193" s="5"/>
      <c r="M193" s="5"/>
      <c r="N193" s="5"/>
      <c r="O193" s="5"/>
      <c r="P193" s="5"/>
      <c r="Q193" s="5"/>
      <c r="R193" s="5"/>
      <c r="S193" s="5"/>
      <c r="T193" s="5"/>
      <c r="U193" s="5"/>
      <c r="V193" s="5"/>
      <c r="W193" s="5"/>
      <c r="X193" s="5"/>
      <c r="Y193" s="5"/>
    </row>
    <row r="194" spans="1:25" ht="30" customHeight="1">
      <c r="A194" s="171"/>
      <c r="B194" s="5"/>
      <c r="C194" s="5"/>
      <c r="D194" s="5"/>
      <c r="E194" s="5"/>
      <c r="F194" s="172"/>
      <c r="G194" s="5"/>
      <c r="H194" s="5"/>
      <c r="I194" s="5"/>
      <c r="J194" s="5"/>
      <c r="K194" s="5"/>
      <c r="L194" s="5"/>
      <c r="M194" s="5"/>
      <c r="N194" s="5"/>
      <c r="O194" s="5"/>
      <c r="P194" s="5"/>
      <c r="Q194" s="5"/>
      <c r="R194" s="5"/>
      <c r="S194" s="5"/>
      <c r="T194" s="5"/>
      <c r="U194" s="5"/>
      <c r="V194" s="5"/>
      <c r="W194" s="5"/>
      <c r="X194" s="5"/>
      <c r="Y194" s="5"/>
    </row>
    <row r="195" spans="1:25" ht="30" customHeight="1">
      <c r="A195" s="171"/>
      <c r="B195" s="5"/>
      <c r="C195" s="5"/>
      <c r="D195" s="5"/>
      <c r="E195" s="5"/>
      <c r="F195" s="172"/>
      <c r="G195" s="5"/>
      <c r="H195" s="5"/>
      <c r="I195" s="5"/>
      <c r="J195" s="5"/>
      <c r="K195" s="5"/>
      <c r="L195" s="5"/>
      <c r="M195" s="5"/>
      <c r="N195" s="5"/>
      <c r="O195" s="5"/>
      <c r="P195" s="5"/>
      <c r="Q195" s="5"/>
      <c r="R195" s="5"/>
      <c r="S195" s="5"/>
      <c r="T195" s="5"/>
      <c r="U195" s="5"/>
      <c r="V195" s="5"/>
      <c r="W195" s="5"/>
      <c r="X195" s="5"/>
      <c r="Y195" s="5"/>
    </row>
    <row r="196" spans="1:25" ht="30" customHeight="1">
      <c r="A196" s="171"/>
      <c r="B196" s="5"/>
      <c r="C196" s="5"/>
      <c r="D196" s="5"/>
      <c r="E196" s="5"/>
      <c r="F196" s="172"/>
      <c r="G196" s="5"/>
      <c r="H196" s="5"/>
      <c r="I196" s="5"/>
      <c r="J196" s="5"/>
      <c r="K196" s="5"/>
      <c r="L196" s="5"/>
      <c r="M196" s="5"/>
      <c r="N196" s="5"/>
      <c r="O196" s="5"/>
      <c r="P196" s="5"/>
      <c r="Q196" s="5"/>
      <c r="R196" s="5"/>
      <c r="S196" s="5"/>
      <c r="T196" s="5"/>
      <c r="U196" s="5"/>
      <c r="V196" s="5"/>
      <c r="W196" s="5"/>
      <c r="X196" s="5"/>
      <c r="Y196" s="5"/>
    </row>
    <row r="197" spans="1:25" ht="30" customHeight="1">
      <c r="A197" s="171"/>
      <c r="B197" s="5"/>
      <c r="C197" s="5"/>
      <c r="D197" s="5"/>
      <c r="E197" s="5"/>
      <c r="F197" s="172"/>
      <c r="G197" s="5"/>
      <c r="H197" s="5"/>
      <c r="I197" s="5"/>
      <c r="J197" s="5"/>
      <c r="K197" s="5"/>
      <c r="L197" s="5"/>
      <c r="M197" s="5"/>
      <c r="N197" s="5"/>
      <c r="O197" s="5"/>
      <c r="P197" s="5"/>
      <c r="Q197" s="5"/>
      <c r="R197" s="5"/>
      <c r="S197" s="5"/>
      <c r="T197" s="5"/>
      <c r="U197" s="5"/>
      <c r="V197" s="5"/>
      <c r="W197" s="5"/>
      <c r="X197" s="5"/>
      <c r="Y197" s="5"/>
    </row>
    <row r="198" spans="1:25" ht="30" customHeight="1">
      <c r="A198" s="171"/>
      <c r="B198" s="5"/>
      <c r="C198" s="5"/>
      <c r="D198" s="5"/>
      <c r="E198" s="5"/>
      <c r="F198" s="172"/>
      <c r="G198" s="5"/>
      <c r="H198" s="5"/>
      <c r="I198" s="5"/>
      <c r="J198" s="5"/>
      <c r="K198" s="5"/>
      <c r="L198" s="5"/>
      <c r="M198" s="5"/>
      <c r="N198" s="5"/>
      <c r="O198" s="5"/>
      <c r="P198" s="5"/>
      <c r="Q198" s="5"/>
      <c r="R198" s="5"/>
      <c r="S198" s="5"/>
      <c r="T198" s="5"/>
      <c r="U198" s="5"/>
      <c r="V198" s="5"/>
      <c r="W198" s="5"/>
      <c r="X198" s="5"/>
      <c r="Y198" s="5"/>
    </row>
    <row r="199" spans="1:25" ht="30" customHeight="1">
      <c r="A199" s="171"/>
      <c r="B199" s="5"/>
      <c r="C199" s="5"/>
      <c r="D199" s="5"/>
      <c r="E199" s="5"/>
      <c r="F199" s="172"/>
      <c r="G199" s="5"/>
      <c r="H199" s="5"/>
      <c r="I199" s="5"/>
      <c r="J199" s="5"/>
      <c r="K199" s="5"/>
      <c r="L199" s="5"/>
      <c r="M199" s="5"/>
      <c r="N199" s="5"/>
      <c r="O199" s="5"/>
      <c r="P199" s="5"/>
      <c r="Q199" s="5"/>
      <c r="R199" s="5"/>
      <c r="S199" s="5"/>
      <c r="T199" s="5"/>
      <c r="U199" s="5"/>
      <c r="V199" s="5"/>
      <c r="W199" s="5"/>
      <c r="X199" s="5"/>
      <c r="Y199" s="5"/>
    </row>
    <row r="200" spans="1:25" ht="30" customHeight="1">
      <c r="A200" s="171"/>
      <c r="B200" s="5"/>
      <c r="C200" s="5"/>
      <c r="D200" s="5"/>
      <c r="E200" s="5"/>
      <c r="F200" s="172"/>
      <c r="G200" s="5"/>
      <c r="H200" s="5"/>
      <c r="I200" s="5"/>
      <c r="J200" s="5"/>
      <c r="K200" s="5"/>
      <c r="L200" s="5"/>
      <c r="M200" s="5"/>
      <c r="N200" s="5"/>
      <c r="O200" s="5"/>
      <c r="P200" s="5"/>
      <c r="Q200" s="5"/>
      <c r="R200" s="5"/>
      <c r="S200" s="5"/>
      <c r="T200" s="5"/>
      <c r="U200" s="5"/>
      <c r="V200" s="5"/>
      <c r="W200" s="5"/>
      <c r="X200" s="5"/>
      <c r="Y200" s="5"/>
    </row>
    <row r="201" spans="1:25" ht="30" customHeight="1">
      <c r="A201" s="171"/>
      <c r="B201" s="5"/>
      <c r="C201" s="5"/>
      <c r="D201" s="5"/>
      <c r="E201" s="5"/>
      <c r="F201" s="172"/>
      <c r="G201" s="5"/>
      <c r="H201" s="5"/>
      <c r="I201" s="5"/>
      <c r="J201" s="5"/>
      <c r="K201" s="5"/>
      <c r="L201" s="5"/>
      <c r="M201" s="5"/>
      <c r="N201" s="5"/>
      <c r="O201" s="5"/>
      <c r="P201" s="5"/>
      <c r="Q201" s="5"/>
      <c r="R201" s="5"/>
      <c r="S201" s="5"/>
      <c r="T201" s="5"/>
      <c r="U201" s="5"/>
      <c r="V201" s="5"/>
      <c r="W201" s="5"/>
      <c r="X201" s="5"/>
      <c r="Y201" s="5"/>
    </row>
    <row r="202" spans="1:25" ht="30" customHeight="1">
      <c r="A202" s="171"/>
      <c r="B202" s="5"/>
      <c r="C202" s="5"/>
      <c r="D202" s="5"/>
      <c r="E202" s="5"/>
      <c r="F202" s="172"/>
      <c r="G202" s="5"/>
      <c r="H202" s="5"/>
      <c r="I202" s="5"/>
      <c r="J202" s="5"/>
      <c r="K202" s="5"/>
      <c r="L202" s="5"/>
      <c r="M202" s="5"/>
      <c r="N202" s="5"/>
      <c r="O202" s="5"/>
      <c r="P202" s="5"/>
      <c r="Q202" s="5"/>
      <c r="R202" s="5"/>
      <c r="S202" s="5"/>
      <c r="T202" s="5"/>
      <c r="U202" s="5"/>
      <c r="V202" s="5"/>
      <c r="W202" s="5"/>
      <c r="X202" s="5"/>
      <c r="Y202" s="5"/>
    </row>
    <row r="203" spans="1:25" ht="30" customHeight="1">
      <c r="A203" s="171"/>
      <c r="B203" s="5"/>
      <c r="C203" s="5"/>
      <c r="D203" s="5"/>
      <c r="E203" s="5"/>
      <c r="F203" s="172"/>
      <c r="G203" s="5"/>
      <c r="H203" s="5"/>
      <c r="I203" s="5"/>
      <c r="J203" s="5"/>
      <c r="K203" s="5"/>
      <c r="L203" s="5"/>
      <c r="M203" s="5"/>
      <c r="N203" s="5"/>
      <c r="O203" s="5"/>
      <c r="P203" s="5"/>
      <c r="Q203" s="5"/>
      <c r="R203" s="5"/>
      <c r="S203" s="5"/>
      <c r="T203" s="5"/>
      <c r="U203" s="5"/>
      <c r="V203" s="5"/>
      <c r="W203" s="5"/>
      <c r="X203" s="5"/>
      <c r="Y203" s="5"/>
    </row>
    <row r="204" spans="1:25" ht="30" customHeight="1">
      <c r="A204" s="171"/>
      <c r="B204" s="5"/>
      <c r="C204" s="5"/>
      <c r="D204" s="5"/>
      <c r="E204" s="5"/>
      <c r="F204" s="172"/>
      <c r="G204" s="5"/>
      <c r="H204" s="5"/>
      <c r="I204" s="5"/>
      <c r="J204" s="5"/>
      <c r="K204" s="5"/>
      <c r="L204" s="5"/>
      <c r="M204" s="5"/>
      <c r="N204" s="5"/>
      <c r="O204" s="5"/>
      <c r="P204" s="5"/>
      <c r="Q204" s="5"/>
      <c r="R204" s="5"/>
      <c r="S204" s="5"/>
      <c r="T204" s="5"/>
      <c r="U204" s="5"/>
      <c r="V204" s="5"/>
      <c r="W204" s="5"/>
      <c r="X204" s="5"/>
      <c r="Y204" s="5"/>
    </row>
    <row r="205" spans="1:25" ht="30" customHeight="1">
      <c r="A205" s="171"/>
      <c r="B205" s="5"/>
      <c r="C205" s="5"/>
      <c r="D205" s="5"/>
      <c r="E205" s="5"/>
      <c r="F205" s="172"/>
      <c r="G205" s="5"/>
      <c r="H205" s="5"/>
      <c r="I205" s="5"/>
      <c r="J205" s="5"/>
      <c r="K205" s="5"/>
      <c r="L205" s="5"/>
      <c r="M205" s="5"/>
      <c r="N205" s="5"/>
      <c r="O205" s="5"/>
      <c r="P205" s="5"/>
      <c r="Q205" s="5"/>
      <c r="R205" s="5"/>
      <c r="S205" s="5"/>
      <c r="T205" s="5"/>
      <c r="U205" s="5"/>
      <c r="V205" s="5"/>
      <c r="W205" s="5"/>
      <c r="X205" s="5"/>
      <c r="Y205" s="5"/>
    </row>
    <row r="206" spans="1:25" ht="30" customHeight="1">
      <c r="A206" s="171"/>
      <c r="B206" s="5"/>
      <c r="C206" s="5"/>
      <c r="D206" s="5"/>
      <c r="E206" s="5"/>
      <c r="F206" s="172"/>
      <c r="G206" s="5"/>
      <c r="H206" s="5"/>
      <c r="I206" s="5"/>
      <c r="J206" s="5"/>
      <c r="K206" s="5"/>
      <c r="L206" s="5"/>
      <c r="M206" s="5"/>
      <c r="N206" s="5"/>
      <c r="O206" s="5"/>
      <c r="P206" s="5"/>
      <c r="Q206" s="5"/>
      <c r="R206" s="5"/>
      <c r="S206" s="5"/>
      <c r="T206" s="5"/>
      <c r="U206" s="5"/>
      <c r="V206" s="5"/>
      <c r="W206" s="5"/>
      <c r="X206" s="5"/>
      <c r="Y206" s="5"/>
    </row>
    <row r="207" spans="1:25" ht="30" customHeight="1">
      <c r="A207" s="171"/>
      <c r="B207" s="5"/>
      <c r="C207" s="5"/>
      <c r="D207" s="5"/>
      <c r="E207" s="5"/>
      <c r="F207" s="172"/>
      <c r="G207" s="5"/>
      <c r="H207" s="5"/>
      <c r="I207" s="5"/>
      <c r="J207" s="5"/>
      <c r="K207" s="5"/>
      <c r="L207" s="5"/>
      <c r="M207" s="5"/>
      <c r="N207" s="5"/>
      <c r="O207" s="5"/>
      <c r="P207" s="5"/>
      <c r="Q207" s="5"/>
      <c r="R207" s="5"/>
      <c r="S207" s="5"/>
      <c r="T207" s="5"/>
      <c r="U207" s="5"/>
      <c r="V207" s="5"/>
      <c r="W207" s="5"/>
      <c r="X207" s="5"/>
      <c r="Y207" s="5"/>
    </row>
    <row r="208" spans="1:25" ht="30" customHeight="1">
      <c r="A208" s="171"/>
      <c r="B208" s="5"/>
      <c r="C208" s="5"/>
      <c r="D208" s="5"/>
      <c r="E208" s="5"/>
      <c r="F208" s="172"/>
      <c r="G208" s="5"/>
      <c r="H208" s="5"/>
      <c r="I208" s="5"/>
      <c r="J208" s="5"/>
      <c r="K208" s="5"/>
      <c r="L208" s="5"/>
      <c r="M208" s="5"/>
      <c r="N208" s="5"/>
      <c r="O208" s="5"/>
      <c r="P208" s="5"/>
      <c r="Q208" s="5"/>
      <c r="R208" s="5"/>
      <c r="S208" s="5"/>
      <c r="T208" s="5"/>
      <c r="U208" s="5"/>
      <c r="V208" s="5"/>
      <c r="W208" s="5"/>
      <c r="X208" s="5"/>
      <c r="Y208" s="5"/>
    </row>
    <row r="209" spans="1:25" ht="30" customHeight="1">
      <c r="A209" s="171"/>
      <c r="B209" s="5"/>
      <c r="C209" s="5"/>
      <c r="D209" s="5"/>
      <c r="E209" s="5"/>
      <c r="F209" s="172"/>
      <c r="G209" s="5"/>
      <c r="H209" s="5"/>
      <c r="I209" s="5"/>
      <c r="J209" s="5"/>
      <c r="K209" s="5"/>
      <c r="L209" s="5"/>
      <c r="M209" s="5"/>
      <c r="N209" s="5"/>
      <c r="O209" s="5"/>
      <c r="P209" s="5"/>
      <c r="Q209" s="5"/>
      <c r="R209" s="5"/>
      <c r="S209" s="5"/>
      <c r="T209" s="5"/>
      <c r="U209" s="5"/>
      <c r="V209" s="5"/>
      <c r="W209" s="5"/>
      <c r="X209" s="5"/>
      <c r="Y209" s="5"/>
    </row>
    <row r="210" spans="1:25" ht="30" customHeight="1">
      <c r="A210" s="171"/>
      <c r="B210" s="5"/>
      <c r="C210" s="5"/>
      <c r="D210" s="5"/>
      <c r="E210" s="5"/>
      <c r="F210" s="172"/>
      <c r="G210" s="5"/>
      <c r="H210" s="5"/>
      <c r="I210" s="5"/>
      <c r="J210" s="5"/>
      <c r="K210" s="5"/>
      <c r="L210" s="5"/>
      <c r="M210" s="5"/>
      <c r="N210" s="5"/>
      <c r="O210" s="5"/>
      <c r="P210" s="5"/>
      <c r="Q210" s="5"/>
      <c r="R210" s="5"/>
      <c r="S210" s="5"/>
      <c r="T210" s="5"/>
      <c r="U210" s="5"/>
      <c r="V210" s="5"/>
      <c r="W210" s="5"/>
      <c r="X210" s="5"/>
      <c r="Y210" s="5"/>
    </row>
    <row r="211" spans="1:25" ht="30" customHeight="1">
      <c r="A211" s="171"/>
      <c r="B211" s="5"/>
      <c r="C211" s="5"/>
      <c r="D211" s="5"/>
      <c r="E211" s="5"/>
      <c r="F211" s="172"/>
      <c r="G211" s="5"/>
      <c r="H211" s="5"/>
      <c r="I211" s="5"/>
      <c r="J211" s="5"/>
      <c r="K211" s="5"/>
      <c r="L211" s="5"/>
      <c r="M211" s="5"/>
      <c r="N211" s="5"/>
      <c r="O211" s="5"/>
      <c r="P211" s="5"/>
      <c r="Q211" s="5"/>
      <c r="R211" s="5"/>
      <c r="S211" s="5"/>
      <c r="T211" s="5"/>
      <c r="U211" s="5"/>
      <c r="V211" s="5"/>
      <c r="W211" s="5"/>
      <c r="X211" s="5"/>
      <c r="Y211" s="5"/>
    </row>
    <row r="212" spans="1:25" ht="30" customHeight="1">
      <c r="A212" s="171"/>
      <c r="B212" s="5"/>
      <c r="C212" s="5"/>
      <c r="D212" s="5"/>
      <c r="E212" s="5"/>
      <c r="F212" s="172"/>
      <c r="G212" s="5"/>
      <c r="H212" s="5"/>
      <c r="I212" s="5"/>
      <c r="J212" s="5"/>
      <c r="K212" s="5"/>
      <c r="L212" s="5"/>
      <c r="M212" s="5"/>
      <c r="N212" s="5"/>
      <c r="O212" s="5"/>
      <c r="P212" s="5"/>
      <c r="Q212" s="5"/>
      <c r="R212" s="5"/>
      <c r="S212" s="5"/>
      <c r="T212" s="5"/>
      <c r="U212" s="5"/>
      <c r="V212" s="5"/>
      <c r="W212" s="5"/>
      <c r="X212" s="5"/>
      <c r="Y212" s="5"/>
    </row>
    <row r="213" spans="1:25" ht="30" customHeight="1">
      <c r="A213" s="171"/>
      <c r="B213" s="5"/>
      <c r="C213" s="5"/>
      <c r="D213" s="5"/>
      <c r="E213" s="5"/>
      <c r="F213" s="172"/>
      <c r="G213" s="5"/>
      <c r="H213" s="5"/>
      <c r="I213" s="5"/>
      <c r="J213" s="5"/>
      <c r="K213" s="5"/>
      <c r="L213" s="5"/>
      <c r="M213" s="5"/>
      <c r="N213" s="5"/>
      <c r="O213" s="5"/>
      <c r="P213" s="5"/>
      <c r="Q213" s="5"/>
      <c r="R213" s="5"/>
      <c r="S213" s="5"/>
      <c r="T213" s="5"/>
      <c r="U213" s="5"/>
      <c r="V213" s="5"/>
      <c r="W213" s="5"/>
      <c r="X213" s="5"/>
      <c r="Y213" s="5"/>
    </row>
    <row r="214" spans="1:25" ht="30" customHeight="1">
      <c r="A214" s="171"/>
      <c r="B214" s="5"/>
      <c r="C214" s="5"/>
      <c r="D214" s="5"/>
      <c r="E214" s="5"/>
      <c r="F214" s="172"/>
      <c r="G214" s="5"/>
      <c r="H214" s="5"/>
      <c r="I214" s="5"/>
      <c r="J214" s="5"/>
      <c r="K214" s="5"/>
      <c r="L214" s="5"/>
      <c r="M214" s="5"/>
      <c r="N214" s="5"/>
      <c r="O214" s="5"/>
      <c r="P214" s="5"/>
      <c r="Q214" s="5"/>
      <c r="R214" s="5"/>
      <c r="S214" s="5"/>
      <c r="T214" s="5"/>
      <c r="U214" s="5"/>
      <c r="V214" s="5"/>
      <c r="W214" s="5"/>
      <c r="X214" s="5"/>
      <c r="Y214" s="5"/>
    </row>
    <row r="215" spans="1:25" ht="30" customHeight="1">
      <c r="A215" s="171"/>
      <c r="B215" s="5"/>
      <c r="C215" s="5"/>
      <c r="D215" s="5"/>
      <c r="E215" s="5"/>
      <c r="F215" s="172"/>
      <c r="G215" s="5"/>
      <c r="H215" s="5"/>
      <c r="I215" s="5"/>
      <c r="J215" s="5"/>
      <c r="K215" s="5"/>
      <c r="L215" s="5"/>
      <c r="M215" s="5"/>
      <c r="N215" s="5"/>
      <c r="O215" s="5"/>
      <c r="P215" s="5"/>
      <c r="Q215" s="5"/>
      <c r="R215" s="5"/>
      <c r="S215" s="5"/>
      <c r="T215" s="5"/>
      <c r="U215" s="5"/>
      <c r="V215" s="5"/>
      <c r="W215" s="5"/>
      <c r="X215" s="5"/>
      <c r="Y215" s="5"/>
    </row>
    <row r="216" spans="1:25" ht="30" customHeight="1">
      <c r="A216" s="171"/>
      <c r="B216" s="5"/>
      <c r="C216" s="5"/>
      <c r="D216" s="5"/>
      <c r="E216" s="5"/>
      <c r="F216" s="172"/>
      <c r="G216" s="5"/>
      <c r="H216" s="5"/>
      <c r="I216" s="5"/>
      <c r="J216" s="5"/>
      <c r="K216" s="5"/>
      <c r="L216" s="5"/>
      <c r="M216" s="5"/>
      <c r="N216" s="5"/>
      <c r="O216" s="5"/>
      <c r="P216" s="5"/>
      <c r="Q216" s="5"/>
      <c r="R216" s="5"/>
      <c r="S216" s="5"/>
      <c r="T216" s="5"/>
      <c r="U216" s="5"/>
      <c r="V216" s="5"/>
      <c r="W216" s="5"/>
      <c r="X216" s="5"/>
      <c r="Y216" s="5"/>
    </row>
    <row r="217" spans="1:25" ht="30" customHeight="1">
      <c r="A217" s="171"/>
      <c r="B217" s="5"/>
      <c r="C217" s="5"/>
      <c r="D217" s="5"/>
      <c r="E217" s="5"/>
      <c r="F217" s="172"/>
      <c r="G217" s="5"/>
      <c r="H217" s="5"/>
      <c r="I217" s="5"/>
      <c r="J217" s="5"/>
      <c r="K217" s="5"/>
      <c r="L217" s="5"/>
      <c r="M217" s="5"/>
      <c r="N217" s="5"/>
      <c r="O217" s="5"/>
      <c r="P217" s="5"/>
      <c r="Q217" s="5"/>
      <c r="R217" s="5"/>
      <c r="S217" s="5"/>
      <c r="T217" s="5"/>
      <c r="U217" s="5"/>
      <c r="V217" s="5"/>
      <c r="W217" s="5"/>
      <c r="X217" s="5"/>
      <c r="Y217" s="5"/>
    </row>
    <row r="218" spans="1:25" ht="30" customHeight="1">
      <c r="A218" s="171"/>
      <c r="B218" s="5"/>
      <c r="C218" s="5"/>
      <c r="D218" s="5"/>
      <c r="E218" s="5"/>
      <c r="F218" s="172"/>
      <c r="G218" s="5"/>
      <c r="H218" s="5"/>
      <c r="I218" s="5"/>
      <c r="J218" s="5"/>
      <c r="K218" s="5"/>
      <c r="L218" s="5"/>
      <c r="M218" s="5"/>
      <c r="N218" s="5"/>
      <c r="O218" s="5"/>
      <c r="P218" s="5"/>
      <c r="Q218" s="5"/>
      <c r="R218" s="5"/>
      <c r="S218" s="5"/>
      <c r="T218" s="5"/>
      <c r="U218" s="5"/>
      <c r="V218" s="5"/>
      <c r="W218" s="5"/>
      <c r="X218" s="5"/>
      <c r="Y218" s="5"/>
    </row>
    <row r="219" spans="1:25" ht="30" customHeight="1">
      <c r="A219" s="171"/>
      <c r="B219" s="5"/>
      <c r="C219" s="5"/>
      <c r="D219" s="5"/>
      <c r="E219" s="5"/>
      <c r="F219" s="172"/>
      <c r="G219" s="5"/>
      <c r="H219" s="5"/>
      <c r="I219" s="5"/>
      <c r="J219" s="5"/>
      <c r="K219" s="5"/>
      <c r="L219" s="5"/>
      <c r="M219" s="5"/>
      <c r="N219" s="5"/>
      <c r="O219" s="5"/>
      <c r="P219" s="5"/>
      <c r="Q219" s="5"/>
      <c r="R219" s="5"/>
      <c r="S219" s="5"/>
      <c r="T219" s="5"/>
      <c r="U219" s="5"/>
      <c r="V219" s="5"/>
      <c r="W219" s="5"/>
      <c r="X219" s="5"/>
      <c r="Y219" s="5"/>
    </row>
    <row r="220" spans="1:25" ht="30" customHeight="1">
      <c r="A220" s="171"/>
      <c r="B220" s="5"/>
      <c r="C220" s="5"/>
      <c r="D220" s="5"/>
      <c r="E220" s="5"/>
      <c r="F220" s="172"/>
      <c r="G220" s="5"/>
      <c r="H220" s="5"/>
      <c r="I220" s="5"/>
      <c r="J220" s="5"/>
      <c r="K220" s="5"/>
      <c r="L220" s="5"/>
      <c r="M220" s="5"/>
      <c r="N220" s="5"/>
      <c r="O220" s="5"/>
      <c r="P220" s="5"/>
      <c r="Q220" s="5"/>
      <c r="R220" s="5"/>
      <c r="S220" s="5"/>
      <c r="T220" s="5"/>
      <c r="U220" s="5"/>
      <c r="V220" s="5"/>
      <c r="W220" s="5"/>
      <c r="X220" s="5"/>
      <c r="Y220" s="5"/>
    </row>
    <row r="221" spans="1:25" ht="30" customHeight="1">
      <c r="A221" s="171"/>
      <c r="B221" s="5"/>
      <c r="C221" s="5"/>
      <c r="D221" s="5"/>
      <c r="E221" s="5"/>
      <c r="F221" s="172"/>
      <c r="G221" s="5"/>
      <c r="H221" s="5"/>
      <c r="I221" s="5"/>
      <c r="J221" s="5"/>
      <c r="K221" s="5"/>
      <c r="L221" s="5"/>
      <c r="M221" s="5"/>
      <c r="N221" s="5"/>
      <c r="O221" s="5"/>
      <c r="P221" s="5"/>
      <c r="Q221" s="5"/>
      <c r="R221" s="5"/>
      <c r="S221" s="5"/>
      <c r="T221" s="5"/>
      <c r="U221" s="5"/>
      <c r="V221" s="5"/>
      <c r="W221" s="5"/>
      <c r="X221" s="5"/>
      <c r="Y221" s="5"/>
    </row>
    <row r="222" spans="1:25" ht="30" customHeight="1">
      <c r="A222" s="171"/>
      <c r="B222" s="5"/>
      <c r="C222" s="5"/>
      <c r="D222" s="5"/>
      <c r="E222" s="5"/>
      <c r="F222" s="172"/>
      <c r="G222" s="5"/>
      <c r="H222" s="5"/>
      <c r="I222" s="5"/>
      <c r="J222" s="5"/>
      <c r="K222" s="5"/>
      <c r="L222" s="5"/>
      <c r="M222" s="5"/>
      <c r="N222" s="5"/>
      <c r="O222" s="5"/>
      <c r="P222" s="5"/>
      <c r="Q222" s="5"/>
      <c r="R222" s="5"/>
      <c r="S222" s="5"/>
      <c r="T222" s="5"/>
      <c r="U222" s="5"/>
      <c r="V222" s="5"/>
      <c r="W222" s="5"/>
      <c r="X222" s="5"/>
      <c r="Y222" s="5"/>
    </row>
    <row r="223" spans="1:25" ht="30" customHeight="1">
      <c r="A223" s="171"/>
      <c r="B223" s="5"/>
      <c r="C223" s="5"/>
      <c r="D223" s="5"/>
      <c r="E223" s="5"/>
      <c r="F223" s="172"/>
      <c r="G223" s="5"/>
      <c r="H223" s="5"/>
      <c r="I223" s="5"/>
      <c r="J223" s="5"/>
      <c r="K223" s="5"/>
      <c r="L223" s="5"/>
      <c r="M223" s="5"/>
      <c r="N223" s="5"/>
      <c r="O223" s="5"/>
      <c r="P223" s="5"/>
      <c r="Q223" s="5"/>
      <c r="R223" s="5"/>
      <c r="S223" s="5"/>
      <c r="T223" s="5"/>
      <c r="U223" s="5"/>
      <c r="V223" s="5"/>
      <c r="W223" s="5"/>
      <c r="X223" s="5"/>
      <c r="Y223" s="5"/>
    </row>
    <row r="224" spans="1:25" ht="30" customHeight="1">
      <c r="A224" s="171"/>
      <c r="B224" s="5"/>
      <c r="C224" s="5"/>
      <c r="D224" s="5"/>
      <c r="E224" s="5"/>
      <c r="F224" s="172"/>
      <c r="G224" s="5"/>
      <c r="H224" s="5"/>
      <c r="I224" s="5"/>
      <c r="J224" s="5"/>
      <c r="K224" s="5"/>
      <c r="L224" s="5"/>
      <c r="M224" s="5"/>
      <c r="N224" s="5"/>
      <c r="O224" s="5"/>
      <c r="P224" s="5"/>
      <c r="Q224" s="5"/>
      <c r="R224" s="5"/>
      <c r="S224" s="5"/>
      <c r="T224" s="5"/>
      <c r="U224" s="5"/>
      <c r="V224" s="5"/>
      <c r="W224" s="5"/>
      <c r="X224" s="5"/>
      <c r="Y224" s="5"/>
    </row>
    <row r="225" spans="1:25" ht="30" customHeight="1">
      <c r="A225" s="171"/>
      <c r="B225" s="5"/>
      <c r="C225" s="5"/>
      <c r="D225" s="5"/>
      <c r="E225" s="5"/>
      <c r="F225" s="172"/>
      <c r="G225" s="5"/>
      <c r="H225" s="5"/>
      <c r="I225" s="5"/>
      <c r="J225" s="5"/>
      <c r="K225" s="5"/>
      <c r="L225" s="5"/>
      <c r="M225" s="5"/>
      <c r="N225" s="5"/>
      <c r="O225" s="5"/>
      <c r="P225" s="5"/>
      <c r="Q225" s="5"/>
      <c r="R225" s="5"/>
      <c r="S225" s="5"/>
      <c r="T225" s="5"/>
      <c r="U225" s="5"/>
      <c r="V225" s="5"/>
      <c r="W225" s="5"/>
      <c r="X225" s="5"/>
      <c r="Y225" s="5"/>
    </row>
    <row r="226" spans="1:25" ht="30" customHeight="1">
      <c r="A226" s="171"/>
      <c r="B226" s="5"/>
      <c r="C226" s="5"/>
      <c r="D226" s="5"/>
      <c r="E226" s="5"/>
      <c r="F226" s="172"/>
      <c r="G226" s="5"/>
      <c r="H226" s="5"/>
      <c r="I226" s="5"/>
      <c r="J226" s="5"/>
      <c r="K226" s="5"/>
      <c r="L226" s="5"/>
      <c r="M226" s="5"/>
      <c r="N226" s="5"/>
      <c r="O226" s="5"/>
      <c r="P226" s="5"/>
      <c r="Q226" s="5"/>
      <c r="R226" s="5"/>
      <c r="S226" s="5"/>
      <c r="T226" s="5"/>
      <c r="U226" s="5"/>
      <c r="V226" s="5"/>
      <c r="W226" s="5"/>
      <c r="X226" s="5"/>
      <c r="Y226" s="5"/>
    </row>
    <row r="227" spans="1:25" ht="30" customHeight="1">
      <c r="A227" s="171"/>
      <c r="B227" s="5"/>
      <c r="C227" s="5"/>
      <c r="D227" s="5"/>
      <c r="E227" s="5"/>
      <c r="F227" s="172"/>
      <c r="G227" s="5"/>
      <c r="H227" s="5"/>
      <c r="I227" s="5"/>
      <c r="J227" s="5"/>
      <c r="K227" s="5"/>
      <c r="L227" s="5"/>
      <c r="M227" s="5"/>
      <c r="N227" s="5"/>
      <c r="O227" s="5"/>
      <c r="P227" s="5"/>
      <c r="Q227" s="5"/>
      <c r="R227" s="5"/>
      <c r="S227" s="5"/>
      <c r="T227" s="5"/>
      <c r="U227" s="5"/>
      <c r="V227" s="5"/>
      <c r="W227" s="5"/>
      <c r="X227" s="5"/>
      <c r="Y227" s="5"/>
    </row>
    <row r="228" spans="1:25" ht="30" customHeight="1">
      <c r="A228" s="171"/>
      <c r="B228" s="5"/>
      <c r="C228" s="5"/>
      <c r="D228" s="5"/>
      <c r="E228" s="5"/>
      <c r="F228" s="172"/>
      <c r="G228" s="5"/>
      <c r="H228" s="5"/>
      <c r="I228" s="5"/>
      <c r="J228" s="5"/>
      <c r="K228" s="5"/>
      <c r="L228" s="5"/>
      <c r="M228" s="5"/>
      <c r="N228" s="5"/>
      <c r="O228" s="5"/>
      <c r="P228" s="5"/>
      <c r="Q228" s="5"/>
      <c r="R228" s="5"/>
      <c r="S228" s="5"/>
      <c r="T228" s="5"/>
      <c r="U228" s="5"/>
      <c r="V228" s="5"/>
      <c r="W228" s="5"/>
      <c r="X228" s="5"/>
      <c r="Y228" s="5"/>
    </row>
    <row r="229" spans="1:25" ht="30" customHeight="1">
      <c r="A229" s="171"/>
      <c r="B229" s="5"/>
      <c r="C229" s="5"/>
      <c r="D229" s="5"/>
      <c r="E229" s="5"/>
      <c r="F229" s="172"/>
      <c r="G229" s="5"/>
      <c r="H229" s="5"/>
      <c r="I229" s="5"/>
      <c r="J229" s="5"/>
      <c r="K229" s="5"/>
      <c r="L229" s="5"/>
      <c r="M229" s="5"/>
      <c r="N229" s="5"/>
      <c r="O229" s="5"/>
      <c r="P229" s="5"/>
      <c r="Q229" s="5"/>
      <c r="R229" s="5"/>
      <c r="S229" s="5"/>
      <c r="T229" s="5"/>
      <c r="U229" s="5"/>
      <c r="V229" s="5"/>
      <c r="W229" s="5"/>
      <c r="X229" s="5"/>
      <c r="Y229" s="5"/>
    </row>
    <row r="230" spans="1:25" ht="30" customHeight="1">
      <c r="A230" s="171"/>
      <c r="B230" s="5"/>
      <c r="C230" s="5"/>
      <c r="D230" s="5"/>
      <c r="E230" s="5"/>
      <c r="F230" s="172"/>
      <c r="G230" s="5"/>
      <c r="H230" s="5"/>
      <c r="I230" s="5"/>
      <c r="J230" s="5"/>
      <c r="K230" s="5"/>
      <c r="L230" s="5"/>
      <c r="M230" s="5"/>
      <c r="N230" s="5"/>
      <c r="O230" s="5"/>
      <c r="P230" s="5"/>
      <c r="Q230" s="5"/>
      <c r="R230" s="5"/>
      <c r="S230" s="5"/>
      <c r="T230" s="5"/>
      <c r="U230" s="5"/>
      <c r="V230" s="5"/>
      <c r="W230" s="5"/>
      <c r="X230" s="5"/>
      <c r="Y230" s="5"/>
    </row>
    <row r="231" spans="1:25" ht="30" customHeight="1">
      <c r="A231" s="171"/>
      <c r="B231" s="5"/>
      <c r="C231" s="5"/>
      <c r="D231" s="5"/>
      <c r="E231" s="5"/>
      <c r="F231" s="172"/>
      <c r="G231" s="5"/>
      <c r="H231" s="5"/>
      <c r="I231" s="5"/>
      <c r="J231" s="5"/>
      <c r="K231" s="5"/>
      <c r="L231" s="5"/>
      <c r="M231" s="5"/>
      <c r="N231" s="5"/>
      <c r="O231" s="5"/>
      <c r="P231" s="5"/>
      <c r="Q231" s="5"/>
      <c r="R231" s="5"/>
      <c r="S231" s="5"/>
      <c r="T231" s="5"/>
      <c r="U231" s="5"/>
      <c r="V231" s="5"/>
      <c r="W231" s="5"/>
      <c r="X231" s="5"/>
      <c r="Y231" s="5"/>
    </row>
    <row r="232" spans="1:25" ht="30" customHeight="1">
      <c r="A232" s="171"/>
      <c r="B232" s="5"/>
      <c r="C232" s="5"/>
      <c r="D232" s="5"/>
      <c r="E232" s="5"/>
      <c r="F232" s="172"/>
      <c r="G232" s="5"/>
      <c r="H232" s="5"/>
      <c r="I232" s="5"/>
      <c r="J232" s="5"/>
      <c r="K232" s="5"/>
      <c r="L232" s="5"/>
      <c r="M232" s="5"/>
      <c r="N232" s="5"/>
      <c r="O232" s="5"/>
      <c r="P232" s="5"/>
      <c r="Q232" s="5"/>
      <c r="R232" s="5"/>
      <c r="S232" s="5"/>
      <c r="T232" s="5"/>
      <c r="U232" s="5"/>
      <c r="V232" s="5"/>
      <c r="W232" s="5"/>
      <c r="X232" s="5"/>
      <c r="Y232" s="5"/>
    </row>
    <row r="233" spans="1:25" ht="30" customHeight="1">
      <c r="A233" s="171"/>
      <c r="B233" s="5"/>
      <c r="C233" s="5"/>
      <c r="D233" s="5"/>
      <c r="E233" s="5"/>
      <c r="F233" s="172"/>
      <c r="G233" s="5"/>
      <c r="H233" s="5"/>
      <c r="I233" s="5"/>
      <c r="J233" s="5"/>
      <c r="K233" s="5"/>
      <c r="L233" s="5"/>
      <c r="M233" s="5"/>
      <c r="N233" s="5"/>
      <c r="O233" s="5"/>
      <c r="P233" s="5"/>
      <c r="Q233" s="5"/>
      <c r="R233" s="5"/>
      <c r="S233" s="5"/>
      <c r="T233" s="5"/>
      <c r="U233" s="5"/>
      <c r="V233" s="5"/>
      <c r="W233" s="5"/>
      <c r="X233" s="5"/>
      <c r="Y233" s="5"/>
    </row>
    <row r="234" spans="1:25" ht="30" customHeight="1">
      <c r="A234" s="171"/>
      <c r="B234" s="5"/>
      <c r="C234" s="5"/>
      <c r="D234" s="5"/>
      <c r="E234" s="5"/>
      <c r="F234" s="172"/>
      <c r="G234" s="5"/>
      <c r="H234" s="5"/>
      <c r="I234" s="5"/>
      <c r="J234" s="5"/>
      <c r="K234" s="5"/>
      <c r="L234" s="5"/>
      <c r="M234" s="5"/>
      <c r="N234" s="5"/>
      <c r="O234" s="5"/>
      <c r="P234" s="5"/>
      <c r="Q234" s="5"/>
      <c r="R234" s="5"/>
      <c r="S234" s="5"/>
      <c r="T234" s="5"/>
      <c r="U234" s="5"/>
      <c r="V234" s="5"/>
      <c r="W234" s="5"/>
      <c r="X234" s="5"/>
      <c r="Y234" s="5"/>
    </row>
    <row r="235" spans="1:25" ht="30" customHeight="1">
      <c r="A235" s="171"/>
      <c r="B235" s="5"/>
      <c r="C235" s="5"/>
      <c r="D235" s="5"/>
      <c r="E235" s="5"/>
      <c r="F235" s="172"/>
      <c r="G235" s="5"/>
      <c r="H235" s="5"/>
      <c r="I235" s="5"/>
      <c r="J235" s="5"/>
      <c r="K235" s="5"/>
      <c r="L235" s="5"/>
      <c r="M235" s="5"/>
      <c r="N235" s="5"/>
      <c r="O235" s="5"/>
      <c r="P235" s="5"/>
      <c r="Q235" s="5"/>
      <c r="R235" s="5"/>
      <c r="S235" s="5"/>
      <c r="T235" s="5"/>
      <c r="U235" s="5"/>
      <c r="V235" s="5"/>
      <c r="W235" s="5"/>
      <c r="X235" s="5"/>
      <c r="Y235" s="5"/>
    </row>
    <row r="236" spans="1:25" ht="30" customHeight="1">
      <c r="A236" s="171"/>
      <c r="B236" s="5"/>
      <c r="C236" s="5"/>
      <c r="D236" s="5"/>
      <c r="E236" s="5"/>
      <c r="F236" s="172"/>
      <c r="G236" s="5"/>
      <c r="H236" s="5"/>
      <c r="I236" s="5"/>
      <c r="J236" s="5"/>
      <c r="K236" s="5"/>
      <c r="L236" s="5"/>
      <c r="M236" s="5"/>
      <c r="N236" s="5"/>
      <c r="O236" s="5"/>
      <c r="P236" s="5"/>
      <c r="Q236" s="5"/>
      <c r="R236" s="5"/>
      <c r="S236" s="5"/>
      <c r="T236" s="5"/>
      <c r="U236" s="5"/>
      <c r="V236" s="5"/>
      <c r="W236" s="5"/>
      <c r="X236" s="5"/>
      <c r="Y236" s="5"/>
    </row>
    <row r="237" spans="1:25" ht="30" customHeight="1">
      <c r="A237" s="171"/>
      <c r="B237" s="5"/>
      <c r="C237" s="5"/>
      <c r="D237" s="5"/>
      <c r="E237" s="5"/>
      <c r="F237" s="172"/>
      <c r="G237" s="5"/>
      <c r="H237" s="5"/>
      <c r="I237" s="5"/>
      <c r="J237" s="5"/>
      <c r="K237" s="5"/>
      <c r="L237" s="5"/>
      <c r="M237" s="5"/>
      <c r="N237" s="5"/>
      <c r="O237" s="5"/>
      <c r="P237" s="5"/>
      <c r="Q237" s="5"/>
      <c r="R237" s="5"/>
      <c r="S237" s="5"/>
      <c r="T237" s="5"/>
      <c r="U237" s="5"/>
      <c r="V237" s="5"/>
      <c r="W237" s="5"/>
      <c r="X237" s="5"/>
      <c r="Y237" s="5"/>
    </row>
    <row r="238" spans="1:25" ht="30" customHeight="1">
      <c r="A238" s="171"/>
      <c r="B238" s="5"/>
      <c r="C238" s="5"/>
      <c r="D238" s="5"/>
      <c r="E238" s="5"/>
      <c r="F238" s="172"/>
      <c r="G238" s="5"/>
      <c r="H238" s="5"/>
      <c r="I238" s="5"/>
      <c r="J238" s="5"/>
      <c r="K238" s="5"/>
      <c r="L238" s="5"/>
      <c r="M238" s="5"/>
      <c r="N238" s="5"/>
      <c r="O238" s="5"/>
      <c r="P238" s="5"/>
      <c r="Q238" s="5"/>
      <c r="R238" s="5"/>
      <c r="S238" s="5"/>
      <c r="T238" s="5"/>
      <c r="U238" s="5"/>
      <c r="V238" s="5"/>
      <c r="W238" s="5"/>
      <c r="X238" s="5"/>
      <c r="Y238" s="5"/>
    </row>
    <row r="239" spans="1:25" ht="30" customHeight="1">
      <c r="A239" s="171"/>
      <c r="B239" s="5"/>
      <c r="C239" s="5"/>
      <c r="D239" s="5"/>
      <c r="E239" s="5"/>
      <c r="F239" s="172"/>
      <c r="G239" s="5"/>
      <c r="H239" s="5"/>
      <c r="I239" s="5"/>
      <c r="J239" s="5"/>
      <c r="K239" s="5"/>
      <c r="L239" s="5"/>
      <c r="M239" s="5"/>
      <c r="N239" s="5"/>
      <c r="O239" s="5"/>
      <c r="P239" s="5"/>
      <c r="Q239" s="5"/>
      <c r="R239" s="5"/>
      <c r="S239" s="5"/>
      <c r="T239" s="5"/>
      <c r="U239" s="5"/>
      <c r="V239" s="5"/>
      <c r="W239" s="5"/>
      <c r="X239" s="5"/>
      <c r="Y239" s="5"/>
    </row>
    <row r="240" spans="1:25" ht="30" customHeight="1">
      <c r="A240" s="171"/>
      <c r="B240" s="5"/>
      <c r="C240" s="5"/>
      <c r="D240" s="5"/>
      <c r="E240" s="5"/>
      <c r="F240" s="172"/>
      <c r="G240" s="5"/>
      <c r="H240" s="5"/>
      <c r="I240" s="5"/>
      <c r="J240" s="5"/>
      <c r="K240" s="5"/>
      <c r="L240" s="5"/>
      <c r="M240" s="5"/>
      <c r="N240" s="5"/>
      <c r="O240" s="5"/>
      <c r="P240" s="5"/>
      <c r="Q240" s="5"/>
      <c r="R240" s="5"/>
      <c r="S240" s="5"/>
      <c r="T240" s="5"/>
      <c r="U240" s="5"/>
      <c r="V240" s="5"/>
      <c r="W240" s="5"/>
      <c r="X240" s="5"/>
      <c r="Y240" s="5"/>
    </row>
    <row r="241" spans="1:25" ht="30" customHeight="1">
      <c r="A241" s="171"/>
      <c r="B241" s="5"/>
      <c r="C241" s="5"/>
      <c r="D241" s="5"/>
      <c r="E241" s="5"/>
      <c r="F241" s="172"/>
      <c r="G241" s="5"/>
      <c r="H241" s="5"/>
      <c r="I241" s="5"/>
      <c r="J241" s="5"/>
      <c r="K241" s="5"/>
      <c r="L241" s="5"/>
      <c r="M241" s="5"/>
      <c r="N241" s="5"/>
      <c r="O241" s="5"/>
      <c r="P241" s="5"/>
      <c r="Q241" s="5"/>
      <c r="R241" s="5"/>
      <c r="S241" s="5"/>
      <c r="T241" s="5"/>
      <c r="U241" s="5"/>
      <c r="V241" s="5"/>
      <c r="W241" s="5"/>
      <c r="X241" s="5"/>
      <c r="Y241" s="5"/>
    </row>
    <row r="242" spans="1:25" ht="30" customHeight="1">
      <c r="A242" s="171"/>
      <c r="B242" s="5"/>
      <c r="C242" s="5"/>
      <c r="D242" s="5"/>
      <c r="E242" s="5"/>
      <c r="F242" s="172"/>
      <c r="G242" s="5"/>
      <c r="H242" s="5"/>
      <c r="I242" s="5"/>
      <c r="J242" s="5"/>
      <c r="K242" s="5"/>
      <c r="L242" s="5"/>
      <c r="M242" s="5"/>
      <c r="N242" s="5"/>
      <c r="O242" s="5"/>
      <c r="P242" s="5"/>
      <c r="Q242" s="5"/>
      <c r="R242" s="5"/>
      <c r="S242" s="5"/>
      <c r="T242" s="5"/>
      <c r="U242" s="5"/>
      <c r="V242" s="5"/>
      <c r="W242" s="5"/>
      <c r="X242" s="5"/>
      <c r="Y242" s="5"/>
    </row>
    <row r="243" spans="1:25" ht="30" customHeight="1">
      <c r="A243" s="171"/>
      <c r="B243" s="5"/>
      <c r="C243" s="5"/>
      <c r="D243" s="5"/>
      <c r="E243" s="5"/>
      <c r="F243" s="172"/>
      <c r="G243" s="5"/>
      <c r="H243" s="5"/>
      <c r="I243" s="5"/>
      <c r="J243" s="5"/>
      <c r="K243" s="5"/>
      <c r="L243" s="5"/>
      <c r="M243" s="5"/>
      <c r="N243" s="5"/>
      <c r="O243" s="5"/>
      <c r="P243" s="5"/>
      <c r="Q243" s="5"/>
      <c r="R243" s="5"/>
      <c r="S243" s="5"/>
      <c r="T243" s="5"/>
      <c r="U243" s="5"/>
      <c r="V243" s="5"/>
      <c r="W243" s="5"/>
      <c r="X243" s="5"/>
      <c r="Y243" s="5"/>
    </row>
    <row r="244" spans="1:25" ht="30" customHeight="1">
      <c r="A244" s="171"/>
      <c r="B244" s="5"/>
      <c r="C244" s="5"/>
      <c r="D244" s="5"/>
      <c r="E244" s="5"/>
      <c r="F244" s="172"/>
      <c r="G244" s="5"/>
      <c r="H244" s="5"/>
      <c r="I244" s="5"/>
      <c r="J244" s="5"/>
      <c r="K244" s="5"/>
      <c r="L244" s="5"/>
      <c r="M244" s="5"/>
      <c r="N244" s="5"/>
      <c r="O244" s="5"/>
      <c r="P244" s="5"/>
      <c r="Q244" s="5"/>
      <c r="R244" s="5"/>
      <c r="S244" s="5"/>
      <c r="T244" s="5"/>
      <c r="U244" s="5"/>
      <c r="V244" s="5"/>
      <c r="W244" s="5"/>
      <c r="X244" s="5"/>
      <c r="Y244" s="5"/>
    </row>
    <row r="245" spans="1:25" ht="30" customHeight="1">
      <c r="A245" s="171"/>
      <c r="B245" s="5"/>
      <c r="C245" s="5"/>
      <c r="D245" s="5"/>
      <c r="E245" s="5"/>
      <c r="F245" s="172"/>
      <c r="G245" s="5"/>
      <c r="H245" s="5"/>
      <c r="I245" s="5"/>
      <c r="J245" s="5"/>
      <c r="K245" s="5"/>
      <c r="L245" s="5"/>
      <c r="M245" s="5"/>
      <c r="N245" s="5"/>
      <c r="O245" s="5"/>
      <c r="P245" s="5"/>
      <c r="Q245" s="5"/>
      <c r="R245" s="5"/>
      <c r="S245" s="5"/>
      <c r="T245" s="5"/>
      <c r="U245" s="5"/>
      <c r="V245" s="5"/>
      <c r="W245" s="5"/>
      <c r="X245" s="5"/>
      <c r="Y245" s="5"/>
    </row>
    <row r="246" spans="1:25" ht="30" customHeight="1">
      <c r="A246" s="171"/>
      <c r="B246" s="5"/>
      <c r="C246" s="5"/>
      <c r="D246" s="5"/>
      <c r="E246" s="5"/>
      <c r="F246" s="172"/>
      <c r="G246" s="5"/>
      <c r="H246" s="5"/>
      <c r="I246" s="5"/>
      <c r="J246" s="5"/>
      <c r="K246" s="5"/>
      <c r="L246" s="5"/>
      <c r="M246" s="5"/>
      <c r="N246" s="5"/>
      <c r="O246" s="5"/>
      <c r="P246" s="5"/>
      <c r="Q246" s="5"/>
      <c r="R246" s="5"/>
      <c r="S246" s="5"/>
      <c r="T246" s="5"/>
      <c r="U246" s="5"/>
      <c r="V246" s="5"/>
      <c r="W246" s="5"/>
      <c r="X246" s="5"/>
      <c r="Y246" s="5"/>
    </row>
    <row r="247" spans="1:25" ht="30" customHeight="1">
      <c r="A247" s="171"/>
      <c r="B247" s="5"/>
      <c r="C247" s="5"/>
      <c r="D247" s="5"/>
      <c r="E247" s="5"/>
      <c r="F247" s="172"/>
      <c r="G247" s="5"/>
      <c r="H247" s="5"/>
      <c r="I247" s="5"/>
      <c r="J247" s="5"/>
      <c r="K247" s="5"/>
      <c r="L247" s="5"/>
      <c r="M247" s="5"/>
      <c r="N247" s="5"/>
      <c r="O247" s="5"/>
      <c r="P247" s="5"/>
      <c r="Q247" s="5"/>
      <c r="R247" s="5"/>
      <c r="S247" s="5"/>
      <c r="T247" s="5"/>
      <c r="U247" s="5"/>
      <c r="V247" s="5"/>
      <c r="W247" s="5"/>
      <c r="X247" s="5"/>
      <c r="Y247" s="5"/>
    </row>
    <row r="248" spans="1:25" ht="30" customHeight="1">
      <c r="A248" s="171"/>
      <c r="B248" s="5"/>
      <c r="C248" s="5"/>
      <c r="D248" s="5"/>
      <c r="E248" s="5"/>
      <c r="F248" s="172"/>
      <c r="G248" s="5"/>
      <c r="H248" s="5"/>
      <c r="I248" s="5"/>
      <c r="J248" s="5"/>
      <c r="K248" s="5"/>
      <c r="L248" s="5"/>
      <c r="M248" s="5"/>
      <c r="N248" s="5"/>
      <c r="O248" s="5"/>
      <c r="P248" s="5"/>
      <c r="Q248" s="5"/>
      <c r="R248" s="5"/>
      <c r="S248" s="5"/>
      <c r="T248" s="5"/>
      <c r="U248" s="5"/>
      <c r="V248" s="5"/>
      <c r="W248" s="5"/>
      <c r="X248" s="5"/>
      <c r="Y248" s="5"/>
    </row>
    <row r="249" spans="1:25" ht="30" customHeight="1">
      <c r="A249" s="171"/>
      <c r="B249" s="5"/>
      <c r="C249" s="5"/>
      <c r="D249" s="5"/>
      <c r="E249" s="5"/>
      <c r="F249" s="172"/>
      <c r="G249" s="5"/>
      <c r="H249" s="5"/>
      <c r="I249" s="5"/>
      <c r="J249" s="5"/>
      <c r="K249" s="5"/>
      <c r="L249" s="5"/>
      <c r="M249" s="5"/>
      <c r="N249" s="5"/>
      <c r="O249" s="5"/>
      <c r="P249" s="5"/>
      <c r="Q249" s="5"/>
      <c r="R249" s="5"/>
      <c r="S249" s="5"/>
      <c r="T249" s="5"/>
      <c r="U249" s="5"/>
      <c r="V249" s="5"/>
      <c r="W249" s="5"/>
      <c r="X249" s="5"/>
      <c r="Y249" s="5"/>
    </row>
    <row r="250" spans="1:25" ht="30" customHeight="1">
      <c r="A250" s="171"/>
      <c r="B250" s="5"/>
      <c r="C250" s="5"/>
      <c r="D250" s="5"/>
      <c r="E250" s="5"/>
      <c r="F250" s="172"/>
      <c r="G250" s="5"/>
      <c r="H250" s="5"/>
      <c r="I250" s="5"/>
      <c r="J250" s="5"/>
      <c r="K250" s="5"/>
      <c r="L250" s="5"/>
      <c r="M250" s="5"/>
      <c r="N250" s="5"/>
      <c r="O250" s="5"/>
      <c r="P250" s="5"/>
      <c r="Q250" s="5"/>
      <c r="R250" s="5"/>
      <c r="S250" s="5"/>
      <c r="T250" s="5"/>
      <c r="U250" s="5"/>
      <c r="V250" s="5"/>
      <c r="W250" s="5"/>
      <c r="X250" s="5"/>
      <c r="Y250" s="5"/>
    </row>
    <row r="251" spans="1:25" ht="30" customHeight="1">
      <c r="A251" s="171"/>
      <c r="B251" s="5"/>
      <c r="C251" s="5"/>
      <c r="D251" s="5"/>
      <c r="E251" s="5"/>
      <c r="F251" s="172"/>
      <c r="G251" s="5"/>
      <c r="H251" s="5"/>
      <c r="I251" s="5"/>
      <c r="J251" s="5"/>
      <c r="K251" s="5"/>
      <c r="L251" s="5"/>
      <c r="M251" s="5"/>
      <c r="N251" s="5"/>
      <c r="O251" s="5"/>
      <c r="P251" s="5"/>
      <c r="Q251" s="5"/>
      <c r="R251" s="5"/>
      <c r="S251" s="5"/>
      <c r="T251" s="5"/>
      <c r="U251" s="5"/>
      <c r="V251" s="5"/>
      <c r="W251" s="5"/>
      <c r="X251" s="5"/>
      <c r="Y251" s="5"/>
    </row>
    <row r="252" spans="1:25" ht="30" customHeight="1">
      <c r="A252" s="171"/>
      <c r="B252" s="5"/>
      <c r="C252" s="5"/>
      <c r="D252" s="5"/>
      <c r="E252" s="5"/>
      <c r="F252" s="172"/>
      <c r="G252" s="5"/>
      <c r="H252" s="5"/>
      <c r="I252" s="5"/>
      <c r="J252" s="5"/>
      <c r="K252" s="5"/>
      <c r="L252" s="5"/>
      <c r="M252" s="5"/>
      <c r="N252" s="5"/>
      <c r="O252" s="5"/>
      <c r="P252" s="5"/>
      <c r="Q252" s="5"/>
      <c r="R252" s="5"/>
      <c r="S252" s="5"/>
      <c r="T252" s="5"/>
      <c r="U252" s="5"/>
      <c r="V252" s="5"/>
      <c r="W252" s="5"/>
      <c r="X252" s="5"/>
      <c r="Y252" s="5"/>
    </row>
    <row r="253" spans="1:25" ht="30" customHeight="1">
      <c r="A253" s="171"/>
      <c r="B253" s="5"/>
      <c r="C253" s="5"/>
      <c r="D253" s="5"/>
      <c r="E253" s="5"/>
      <c r="F253" s="172"/>
      <c r="G253" s="5"/>
      <c r="H253" s="5"/>
      <c r="I253" s="5"/>
      <c r="J253" s="5"/>
      <c r="K253" s="5"/>
      <c r="L253" s="5"/>
      <c r="M253" s="5"/>
      <c r="N253" s="5"/>
      <c r="O253" s="5"/>
      <c r="P253" s="5"/>
      <c r="Q253" s="5"/>
      <c r="R253" s="5"/>
      <c r="S253" s="5"/>
      <c r="T253" s="5"/>
      <c r="U253" s="5"/>
      <c r="V253" s="5"/>
      <c r="W253" s="5"/>
      <c r="X253" s="5"/>
      <c r="Y253" s="5"/>
    </row>
    <row r="254" spans="1:25" ht="30" customHeight="1">
      <c r="A254" s="171"/>
      <c r="B254" s="5"/>
      <c r="C254" s="5"/>
      <c r="D254" s="5"/>
      <c r="E254" s="5"/>
      <c r="F254" s="172"/>
      <c r="G254" s="5"/>
      <c r="H254" s="5"/>
      <c r="I254" s="5"/>
      <c r="J254" s="5"/>
      <c r="K254" s="5"/>
      <c r="L254" s="5"/>
      <c r="M254" s="5"/>
      <c r="N254" s="5"/>
      <c r="O254" s="5"/>
      <c r="P254" s="5"/>
      <c r="Q254" s="5"/>
      <c r="R254" s="5"/>
      <c r="S254" s="5"/>
      <c r="T254" s="5"/>
      <c r="U254" s="5"/>
      <c r="V254" s="5"/>
      <c r="W254" s="5"/>
      <c r="X254" s="5"/>
      <c r="Y254" s="5"/>
    </row>
    <row r="255" spans="1:25" ht="30" customHeight="1">
      <c r="A255" s="171"/>
      <c r="B255" s="5"/>
      <c r="C255" s="5"/>
      <c r="D255" s="5"/>
      <c r="E255" s="5"/>
      <c r="F255" s="172"/>
      <c r="G255" s="5"/>
      <c r="H255" s="5"/>
      <c r="I255" s="5"/>
      <c r="J255" s="5"/>
      <c r="K255" s="5"/>
      <c r="L255" s="5"/>
      <c r="M255" s="5"/>
      <c r="N255" s="5"/>
      <c r="O255" s="5"/>
      <c r="P255" s="5"/>
      <c r="Q255" s="5"/>
      <c r="R255" s="5"/>
      <c r="S255" s="5"/>
      <c r="T255" s="5"/>
      <c r="U255" s="5"/>
      <c r="V255" s="5"/>
      <c r="W255" s="5"/>
      <c r="X255" s="5"/>
      <c r="Y255" s="5"/>
    </row>
    <row r="256" spans="1:25" ht="30" customHeight="1">
      <c r="A256" s="171"/>
      <c r="B256" s="5"/>
      <c r="C256" s="5"/>
      <c r="D256" s="5"/>
      <c r="E256" s="5"/>
      <c r="F256" s="172"/>
      <c r="G256" s="5"/>
      <c r="H256" s="5"/>
      <c r="I256" s="5"/>
      <c r="J256" s="5"/>
      <c r="K256" s="5"/>
      <c r="L256" s="5"/>
      <c r="M256" s="5"/>
      <c r="N256" s="5"/>
      <c r="O256" s="5"/>
      <c r="P256" s="5"/>
      <c r="Q256" s="5"/>
      <c r="R256" s="5"/>
      <c r="S256" s="5"/>
      <c r="T256" s="5"/>
      <c r="U256" s="5"/>
      <c r="V256" s="5"/>
      <c r="W256" s="5"/>
      <c r="X256" s="5"/>
      <c r="Y256" s="5"/>
    </row>
    <row r="257" spans="1:25" ht="30" customHeight="1">
      <c r="A257" s="171"/>
      <c r="B257" s="5"/>
      <c r="C257" s="5"/>
      <c r="D257" s="5"/>
      <c r="E257" s="5"/>
      <c r="F257" s="172"/>
      <c r="G257" s="5"/>
      <c r="H257" s="5"/>
      <c r="I257" s="5"/>
      <c r="J257" s="5"/>
      <c r="K257" s="5"/>
      <c r="L257" s="5"/>
      <c r="M257" s="5"/>
      <c r="N257" s="5"/>
      <c r="O257" s="5"/>
      <c r="P257" s="5"/>
      <c r="Q257" s="5"/>
      <c r="R257" s="5"/>
      <c r="S257" s="5"/>
      <c r="T257" s="5"/>
      <c r="U257" s="5"/>
      <c r="V257" s="5"/>
      <c r="W257" s="5"/>
      <c r="X257" s="5"/>
      <c r="Y257" s="5"/>
    </row>
    <row r="258" spans="1:25" ht="15.75" customHeight="1"/>
    <row r="259" spans="1:25" ht="15.75" customHeight="1"/>
    <row r="260" spans="1:25" ht="15.75" customHeight="1"/>
    <row r="261" spans="1:25" ht="15.75" customHeight="1"/>
    <row r="262" spans="1:25" ht="15.75" customHeight="1"/>
    <row r="263" spans="1:25" ht="15.75" customHeight="1"/>
    <row r="264" spans="1:25" ht="15.75" customHeight="1"/>
    <row r="265" spans="1:25" ht="15.75" customHeight="1"/>
    <row r="266" spans="1:25" ht="15.75" customHeight="1"/>
    <row r="267" spans="1:25" ht="15.75" customHeight="1"/>
    <row r="268" spans="1:25" ht="15.75" customHeight="1"/>
    <row r="269" spans="1:25" ht="15.75" customHeight="1"/>
    <row r="270" spans="1:25" ht="15.75" customHeight="1"/>
    <row r="271" spans="1:25" ht="15.75" customHeight="1"/>
    <row r="272" spans="1:25"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G14:G15 B26">
      <formula1>#REF!</formula1>
    </dataValidation>
  </dataValidations>
  <pageMargins left="0.70866141732283472" right="0.70866141732283472" top="0.74803149606299213" bottom="0.74803149606299213" header="0" footer="0"/>
  <pageSetup orientation="portrait"/>
  <rowBreaks count="1" manualBreakCount="1">
    <brk id="41" man="1"/>
  </rowBreaks>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Z1000"/>
  <sheetViews>
    <sheetView topLeftCell="A42" zoomScale="70" zoomScaleNormal="70" workbookViewId="0">
      <selection activeCell="H66" sqref="H66"/>
    </sheetView>
  </sheetViews>
  <sheetFormatPr baseColWidth="10" defaultColWidth="12.625" defaultRowHeight="15" customHeight="1"/>
  <cols>
    <col min="1" max="1" width="5" customWidth="1"/>
    <col min="2" max="2" width="40.625" customWidth="1"/>
    <col min="3" max="3" width="13.625" customWidth="1"/>
    <col min="4" max="4" width="5" customWidth="1"/>
    <col min="5" max="5" width="53.375" customWidth="1"/>
    <col min="6" max="6" width="16" customWidth="1"/>
    <col min="7" max="7" width="13.625" customWidth="1"/>
    <col min="8" max="8" width="15.25" customWidth="1"/>
    <col min="9" max="9" width="14.25" customWidth="1"/>
    <col min="10" max="10" width="70.625" customWidth="1"/>
    <col min="11" max="12" width="9.375" hidden="1" customWidth="1"/>
    <col min="13" max="26" width="9.375" customWidth="1"/>
  </cols>
  <sheetData>
    <row r="1" spans="1:26" ht="30" customHeight="1">
      <c r="A1" s="402"/>
      <c r="B1" s="334"/>
      <c r="C1" s="403" t="s">
        <v>684</v>
      </c>
      <c r="D1" s="347"/>
      <c r="E1" s="347"/>
      <c r="F1" s="347"/>
      <c r="G1" s="347"/>
      <c r="H1" s="347"/>
      <c r="I1" s="347"/>
      <c r="J1" s="348"/>
      <c r="K1" s="96"/>
      <c r="L1" s="96"/>
      <c r="M1" s="96"/>
      <c r="N1" s="96"/>
      <c r="O1" s="96"/>
      <c r="P1" s="96"/>
      <c r="Q1" s="96"/>
      <c r="R1" s="96"/>
      <c r="S1" s="96"/>
      <c r="T1" s="96"/>
      <c r="U1" s="96"/>
      <c r="V1" s="96"/>
      <c r="W1" s="96"/>
      <c r="X1" s="96"/>
      <c r="Y1" s="96"/>
      <c r="Z1" s="96"/>
    </row>
    <row r="2" spans="1:26" ht="30" customHeight="1">
      <c r="A2" s="335"/>
      <c r="B2" s="336"/>
      <c r="C2" s="403" t="s">
        <v>1</v>
      </c>
      <c r="D2" s="347"/>
      <c r="E2" s="347"/>
      <c r="F2" s="347"/>
      <c r="G2" s="347"/>
      <c r="H2" s="347"/>
      <c r="I2" s="347"/>
      <c r="J2" s="348"/>
      <c r="K2" s="96"/>
      <c r="L2" s="96"/>
      <c r="M2" s="96"/>
      <c r="N2" s="96"/>
      <c r="O2" s="96"/>
      <c r="P2" s="96"/>
      <c r="Q2" s="96"/>
      <c r="R2" s="96"/>
      <c r="S2" s="96"/>
      <c r="T2" s="96"/>
      <c r="U2" s="96"/>
      <c r="V2" s="96"/>
      <c r="W2" s="96"/>
      <c r="X2" s="96"/>
      <c r="Y2" s="96"/>
      <c r="Z2" s="96"/>
    </row>
    <row r="3" spans="1:26" ht="30" customHeight="1">
      <c r="A3" s="335"/>
      <c r="B3" s="336"/>
      <c r="C3" s="403" t="s">
        <v>717</v>
      </c>
      <c r="D3" s="347"/>
      <c r="E3" s="347"/>
      <c r="F3" s="347"/>
      <c r="G3" s="347"/>
      <c r="H3" s="347"/>
      <c r="I3" s="347"/>
      <c r="J3" s="348"/>
      <c r="K3" s="96"/>
      <c r="L3" s="96"/>
      <c r="M3" s="96"/>
      <c r="N3" s="96"/>
      <c r="O3" s="96"/>
      <c r="P3" s="96"/>
      <c r="Q3" s="96"/>
      <c r="R3" s="96"/>
      <c r="S3" s="96"/>
      <c r="T3" s="96"/>
      <c r="U3" s="96"/>
      <c r="V3" s="96"/>
      <c r="W3" s="96"/>
      <c r="X3" s="96"/>
      <c r="Y3" s="96"/>
      <c r="Z3" s="96"/>
    </row>
    <row r="4" spans="1:26" ht="30" customHeight="1">
      <c r="A4" s="337"/>
      <c r="B4" s="338"/>
      <c r="C4" s="403" t="s">
        <v>166</v>
      </c>
      <c r="D4" s="347"/>
      <c r="E4" s="347"/>
      <c r="F4" s="347"/>
      <c r="G4" s="348"/>
      <c r="H4" s="420" t="s">
        <v>66</v>
      </c>
      <c r="I4" s="347"/>
      <c r="J4" s="348"/>
      <c r="K4" s="96"/>
      <c r="L4" s="96"/>
      <c r="M4" s="96"/>
      <c r="N4" s="96"/>
      <c r="O4" s="96"/>
      <c r="P4" s="96"/>
      <c r="Q4" s="96"/>
      <c r="R4" s="96"/>
      <c r="S4" s="96"/>
      <c r="T4" s="96"/>
      <c r="U4" s="96"/>
      <c r="V4" s="96"/>
      <c r="W4" s="96"/>
      <c r="X4" s="96"/>
      <c r="Y4" s="96"/>
      <c r="Z4" s="96"/>
    </row>
    <row r="5" spans="1:26" ht="30" customHeight="1">
      <c r="A5" s="82"/>
      <c r="B5" s="81"/>
      <c r="C5" s="81"/>
      <c r="D5" s="81"/>
      <c r="E5" s="81"/>
      <c r="F5" s="173"/>
      <c r="G5" s="173"/>
      <c r="H5" s="173"/>
      <c r="I5" s="84"/>
      <c r="J5" s="81"/>
      <c r="K5" s="96"/>
      <c r="L5" s="96"/>
      <c r="M5" s="96"/>
      <c r="N5" s="96"/>
      <c r="O5" s="96"/>
      <c r="P5" s="96"/>
      <c r="Q5" s="96"/>
      <c r="R5" s="96"/>
      <c r="S5" s="96"/>
      <c r="T5" s="96"/>
      <c r="U5" s="96"/>
      <c r="V5" s="96"/>
      <c r="W5" s="96"/>
      <c r="X5" s="96"/>
      <c r="Y5" s="96"/>
      <c r="Z5" s="96"/>
    </row>
    <row r="6" spans="1:26" ht="30" customHeight="1">
      <c r="A6" s="82"/>
      <c r="B6" s="50" t="s">
        <v>167</v>
      </c>
      <c r="C6" s="383" t="s">
        <v>168</v>
      </c>
      <c r="D6" s="347"/>
      <c r="E6" s="347"/>
      <c r="F6" s="347"/>
      <c r="G6" s="348"/>
      <c r="H6" s="81"/>
      <c r="I6" s="84"/>
      <c r="J6" s="81"/>
      <c r="K6" s="96"/>
      <c r="L6" s="96"/>
    </row>
    <row r="7" spans="1:26" ht="30" customHeight="1">
      <c r="A7" s="82"/>
      <c r="B7" s="52" t="s">
        <v>4</v>
      </c>
      <c r="C7" s="383" t="s">
        <v>169</v>
      </c>
      <c r="D7" s="347"/>
      <c r="E7" s="347"/>
      <c r="F7" s="347"/>
      <c r="G7" s="348"/>
      <c r="H7" s="81"/>
      <c r="I7" s="84"/>
      <c r="J7" s="81"/>
      <c r="K7" s="96"/>
      <c r="L7" s="96"/>
    </row>
    <row r="8" spans="1:26" ht="30" customHeight="1">
      <c r="A8" s="82"/>
      <c r="B8" s="52" t="s">
        <v>170</v>
      </c>
      <c r="C8" s="383" t="s">
        <v>7</v>
      </c>
      <c r="D8" s="347"/>
      <c r="E8" s="347"/>
      <c r="F8" s="347"/>
      <c r="G8" s="348"/>
      <c r="H8" s="81"/>
      <c r="I8" s="84"/>
      <c r="J8" s="81"/>
    </row>
    <row r="9" spans="1:26" ht="30" customHeight="1">
      <c r="A9" s="82"/>
      <c r="B9" s="52" t="s">
        <v>171</v>
      </c>
      <c r="C9" s="383" t="s">
        <v>161</v>
      </c>
      <c r="D9" s="347"/>
      <c r="E9" s="347"/>
      <c r="F9" s="347"/>
      <c r="G9" s="348"/>
      <c r="H9" s="81"/>
      <c r="I9" s="84"/>
      <c r="J9" s="81"/>
    </row>
    <row r="10" spans="1:26" ht="30" customHeight="1">
      <c r="A10" s="82"/>
      <c r="B10" s="52" t="s">
        <v>172</v>
      </c>
      <c r="C10" s="383" t="s">
        <v>703</v>
      </c>
      <c r="D10" s="347"/>
      <c r="E10" s="347"/>
      <c r="F10" s="347"/>
      <c r="G10" s="348"/>
      <c r="H10" s="81"/>
      <c r="I10" s="84"/>
      <c r="J10" s="81"/>
    </row>
    <row r="11" spans="1:26" ht="30" customHeight="1">
      <c r="A11" s="82"/>
      <c r="B11" s="81"/>
      <c r="C11" s="81"/>
      <c r="D11" s="81"/>
      <c r="E11" s="81"/>
      <c r="F11" s="81"/>
      <c r="G11" s="81"/>
      <c r="H11" s="81"/>
      <c r="I11" s="81"/>
      <c r="J11" s="81"/>
    </row>
    <row r="12" spans="1:26" ht="30" customHeight="1">
      <c r="A12" s="421" t="s">
        <v>718</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92.25" customHeight="1">
      <c r="A13" s="86" t="s">
        <v>176</v>
      </c>
      <c r="B13" s="86" t="s">
        <v>177</v>
      </c>
      <c r="C13" s="86" t="s">
        <v>178</v>
      </c>
      <c r="D13" s="86" t="s">
        <v>179</v>
      </c>
      <c r="E13" s="86" t="s">
        <v>180</v>
      </c>
      <c r="F13" s="86" t="s">
        <v>181</v>
      </c>
      <c r="G13" s="86" t="s">
        <v>182</v>
      </c>
      <c r="H13" s="175" t="s">
        <v>183</v>
      </c>
      <c r="I13" s="175" t="s">
        <v>184</v>
      </c>
      <c r="J13" s="175" t="s">
        <v>185</v>
      </c>
      <c r="K13" s="88"/>
      <c r="L13" s="88"/>
      <c r="M13" s="88"/>
      <c r="N13" s="88"/>
      <c r="O13" s="88"/>
      <c r="P13" s="88"/>
      <c r="Q13" s="88"/>
      <c r="R13" s="88"/>
      <c r="S13" s="88"/>
      <c r="T13" s="88"/>
      <c r="U13" s="88"/>
      <c r="V13" s="88"/>
      <c r="W13" s="88"/>
      <c r="X13" s="88"/>
      <c r="Y13" s="88"/>
      <c r="Z13" s="88"/>
    </row>
    <row r="14" spans="1:26" ht="49.5" customHeight="1">
      <c r="A14" s="183">
        <v>1</v>
      </c>
      <c r="B14" s="184" t="s">
        <v>719</v>
      </c>
      <c r="C14" s="185">
        <v>0.05</v>
      </c>
      <c r="D14" s="136">
        <v>1</v>
      </c>
      <c r="E14" s="186" t="s">
        <v>720</v>
      </c>
      <c r="F14" s="185">
        <v>0.05</v>
      </c>
      <c r="G14" s="141">
        <v>43862</v>
      </c>
      <c r="H14" s="185">
        <v>0.05</v>
      </c>
      <c r="I14" s="141">
        <v>43831</v>
      </c>
      <c r="J14" s="187" t="s">
        <v>721</v>
      </c>
      <c r="K14" s="81"/>
      <c r="L14" s="81"/>
      <c r="M14" s="81"/>
      <c r="N14" s="81"/>
      <c r="O14" s="81"/>
      <c r="P14" s="81"/>
      <c r="Q14" s="81"/>
      <c r="R14" s="81"/>
      <c r="S14" s="81"/>
      <c r="T14" s="81"/>
      <c r="U14" s="81"/>
      <c r="V14" s="81"/>
      <c r="W14" s="81"/>
      <c r="X14" s="81"/>
      <c r="Y14" s="81"/>
      <c r="Z14" s="81"/>
    </row>
    <row r="15" spans="1:26" ht="69.75" customHeight="1">
      <c r="A15" s="183">
        <v>2</v>
      </c>
      <c r="B15" s="184" t="s">
        <v>722</v>
      </c>
      <c r="C15" s="185">
        <v>0.05</v>
      </c>
      <c r="D15" s="136">
        <v>1</v>
      </c>
      <c r="E15" s="186" t="s">
        <v>723</v>
      </c>
      <c r="F15" s="185">
        <v>0.05</v>
      </c>
      <c r="G15" s="141">
        <v>44166</v>
      </c>
      <c r="H15" s="185">
        <v>0.05</v>
      </c>
      <c r="I15" s="141">
        <v>44166</v>
      </c>
      <c r="J15" s="187" t="s">
        <v>724</v>
      </c>
      <c r="K15" s="81"/>
      <c r="L15" s="81"/>
      <c r="M15" s="81"/>
      <c r="N15" s="81"/>
      <c r="O15" s="81"/>
      <c r="P15" s="81"/>
      <c r="Q15" s="81"/>
      <c r="R15" s="81"/>
      <c r="S15" s="81"/>
      <c r="T15" s="81"/>
      <c r="U15" s="81"/>
      <c r="V15" s="81"/>
      <c r="W15" s="81"/>
      <c r="X15" s="81"/>
      <c r="Y15" s="81"/>
      <c r="Z15" s="81"/>
    </row>
    <row r="16" spans="1:26" ht="69.75" customHeight="1">
      <c r="A16" s="188">
        <v>3</v>
      </c>
      <c r="B16" s="136" t="s">
        <v>725</v>
      </c>
      <c r="C16" s="185">
        <v>0.05</v>
      </c>
      <c r="D16" s="136">
        <v>1</v>
      </c>
      <c r="E16" s="186" t="s">
        <v>726</v>
      </c>
      <c r="F16" s="185">
        <v>0.05</v>
      </c>
      <c r="G16" s="141">
        <v>44166</v>
      </c>
      <c r="H16" s="185">
        <v>0.05</v>
      </c>
      <c r="I16" s="141">
        <v>43922</v>
      </c>
      <c r="J16" s="187" t="s">
        <v>727</v>
      </c>
      <c r="K16" s="81"/>
      <c r="L16" s="81"/>
      <c r="M16" s="81"/>
      <c r="N16" s="81"/>
      <c r="O16" s="81"/>
      <c r="P16" s="81"/>
      <c r="Q16" s="81"/>
      <c r="R16" s="81"/>
      <c r="S16" s="81"/>
      <c r="T16" s="81"/>
      <c r="U16" s="81"/>
      <c r="V16" s="81"/>
      <c r="W16" s="81"/>
      <c r="X16" s="81"/>
      <c r="Y16" s="81"/>
      <c r="Z16" s="81"/>
    </row>
    <row r="17" spans="1:26" ht="69.75" customHeight="1">
      <c r="A17" s="183">
        <v>4</v>
      </c>
      <c r="B17" s="184" t="s">
        <v>728</v>
      </c>
      <c r="C17" s="185">
        <v>0.12</v>
      </c>
      <c r="D17" s="136">
        <v>1</v>
      </c>
      <c r="E17" s="186" t="s">
        <v>729</v>
      </c>
      <c r="F17" s="185">
        <v>0.03</v>
      </c>
      <c r="G17" s="141">
        <v>44166</v>
      </c>
      <c r="H17" s="185">
        <v>0.03</v>
      </c>
      <c r="I17" s="141">
        <v>43952</v>
      </c>
      <c r="J17" s="187" t="s">
        <v>730</v>
      </c>
      <c r="K17" s="81"/>
      <c r="L17" s="81"/>
      <c r="M17" s="81"/>
      <c r="N17" s="81"/>
      <c r="O17" s="81"/>
      <c r="P17" s="81"/>
      <c r="Q17" s="81"/>
      <c r="R17" s="81"/>
      <c r="S17" s="81"/>
      <c r="T17" s="81"/>
      <c r="U17" s="81"/>
      <c r="V17" s="81"/>
      <c r="W17" s="81"/>
      <c r="X17" s="81"/>
      <c r="Y17" s="81"/>
      <c r="Z17" s="81"/>
    </row>
    <row r="18" spans="1:26" ht="69.75" customHeight="1">
      <c r="A18" s="189"/>
      <c r="B18" s="190"/>
      <c r="C18" s="191"/>
      <c r="D18" s="136">
        <v>2</v>
      </c>
      <c r="E18" s="186" t="s">
        <v>731</v>
      </c>
      <c r="F18" s="185">
        <v>0.03</v>
      </c>
      <c r="G18" s="141">
        <v>44166</v>
      </c>
      <c r="H18" s="185">
        <v>0.03</v>
      </c>
      <c r="I18" s="141">
        <v>43922</v>
      </c>
      <c r="J18" s="187" t="s">
        <v>732</v>
      </c>
      <c r="K18" s="81"/>
      <c r="L18" s="81"/>
      <c r="M18" s="81"/>
      <c r="N18" s="81"/>
      <c r="O18" s="81"/>
      <c r="P18" s="81"/>
      <c r="Q18" s="81"/>
      <c r="R18" s="81"/>
      <c r="S18" s="81"/>
      <c r="T18" s="81"/>
      <c r="U18" s="81"/>
      <c r="V18" s="81"/>
      <c r="W18" s="81"/>
      <c r="X18" s="81"/>
      <c r="Y18" s="81"/>
      <c r="Z18" s="81"/>
    </row>
    <row r="19" spans="1:26" ht="49.5" customHeight="1">
      <c r="A19" s="189"/>
      <c r="B19" s="190"/>
      <c r="C19" s="191"/>
      <c r="D19" s="136">
        <v>3</v>
      </c>
      <c r="E19" s="186" t="s">
        <v>733</v>
      </c>
      <c r="F19" s="185">
        <v>0.03</v>
      </c>
      <c r="G19" s="141">
        <v>43862</v>
      </c>
      <c r="H19" s="192">
        <v>0.03</v>
      </c>
      <c r="I19" s="141">
        <v>43831</v>
      </c>
      <c r="J19" s="187" t="s">
        <v>721</v>
      </c>
      <c r="K19" s="81"/>
      <c r="L19" s="81"/>
      <c r="M19" s="81"/>
      <c r="N19" s="81"/>
      <c r="O19" s="81"/>
      <c r="P19" s="81"/>
      <c r="Q19" s="81"/>
      <c r="R19" s="81"/>
      <c r="S19" s="81"/>
      <c r="T19" s="81"/>
      <c r="U19" s="81"/>
      <c r="V19" s="81"/>
      <c r="W19" s="81"/>
      <c r="X19" s="81"/>
      <c r="Y19" s="81"/>
      <c r="Z19" s="81"/>
    </row>
    <row r="20" spans="1:26" ht="49.5" customHeight="1">
      <c r="A20" s="193"/>
      <c r="B20" s="194"/>
      <c r="C20" s="195"/>
      <c r="D20" s="136">
        <v>4</v>
      </c>
      <c r="E20" s="186" t="s">
        <v>734</v>
      </c>
      <c r="F20" s="185">
        <v>0.03</v>
      </c>
      <c r="G20" s="141">
        <v>43862</v>
      </c>
      <c r="H20" s="185">
        <v>0.03</v>
      </c>
      <c r="I20" s="141">
        <v>43862</v>
      </c>
      <c r="J20" s="187" t="s">
        <v>721</v>
      </c>
      <c r="K20" s="81"/>
      <c r="L20" s="81"/>
      <c r="M20" s="81"/>
      <c r="N20" s="81"/>
      <c r="O20" s="81"/>
      <c r="P20" s="81"/>
      <c r="Q20" s="81"/>
      <c r="R20" s="81"/>
      <c r="S20" s="81"/>
      <c r="T20" s="81"/>
      <c r="U20" s="81"/>
      <c r="V20" s="81"/>
      <c r="W20" s="81"/>
      <c r="X20" s="81"/>
      <c r="Y20" s="81"/>
      <c r="Z20" s="81"/>
    </row>
    <row r="21" spans="1:26" ht="49.5" customHeight="1">
      <c r="A21" s="183">
        <v>5</v>
      </c>
      <c r="B21" s="184" t="s">
        <v>735</v>
      </c>
      <c r="C21" s="185">
        <v>0.09</v>
      </c>
      <c r="D21" s="136">
        <v>1</v>
      </c>
      <c r="E21" s="186" t="s">
        <v>736</v>
      </c>
      <c r="F21" s="185">
        <v>0.03</v>
      </c>
      <c r="G21" s="141">
        <v>43922</v>
      </c>
      <c r="H21" s="185">
        <v>0.03</v>
      </c>
      <c r="I21" s="141">
        <v>43952</v>
      </c>
      <c r="J21" s="187" t="s">
        <v>737</v>
      </c>
      <c r="K21" s="81"/>
      <c r="L21" s="81"/>
      <c r="M21" s="81"/>
      <c r="N21" s="81"/>
      <c r="O21" s="81"/>
      <c r="P21" s="81"/>
      <c r="Q21" s="81"/>
      <c r="R21" s="81"/>
      <c r="S21" s="81"/>
      <c r="T21" s="81"/>
      <c r="U21" s="81"/>
      <c r="V21" s="81"/>
      <c r="W21" s="81"/>
      <c r="X21" s="81"/>
      <c r="Y21" s="81"/>
      <c r="Z21" s="81"/>
    </row>
    <row r="22" spans="1:26" ht="69.75" customHeight="1">
      <c r="A22" s="189"/>
      <c r="B22" s="190"/>
      <c r="C22" s="191"/>
      <c r="D22" s="136">
        <v>2</v>
      </c>
      <c r="E22" s="186" t="s">
        <v>738</v>
      </c>
      <c r="F22" s="185">
        <v>0.03</v>
      </c>
      <c r="G22" s="141">
        <v>44166</v>
      </c>
      <c r="H22" s="185">
        <v>0.03</v>
      </c>
      <c r="I22" s="141">
        <v>44166</v>
      </c>
      <c r="J22" s="187" t="s">
        <v>739</v>
      </c>
      <c r="K22" s="81"/>
      <c r="L22" s="81"/>
      <c r="M22" s="81"/>
      <c r="N22" s="81"/>
      <c r="O22" s="81"/>
      <c r="P22" s="81"/>
      <c r="Q22" s="81"/>
      <c r="R22" s="81"/>
      <c r="S22" s="81"/>
      <c r="T22" s="81"/>
      <c r="U22" s="81"/>
      <c r="V22" s="81"/>
      <c r="W22" s="81"/>
      <c r="X22" s="81"/>
      <c r="Y22" s="81"/>
      <c r="Z22" s="81"/>
    </row>
    <row r="23" spans="1:26" ht="69.75" customHeight="1">
      <c r="A23" s="193"/>
      <c r="B23" s="321"/>
      <c r="C23" s="195"/>
      <c r="D23" s="136">
        <v>3</v>
      </c>
      <c r="E23" s="186" t="s">
        <v>740</v>
      </c>
      <c r="F23" s="185">
        <v>0.03</v>
      </c>
      <c r="G23" s="141">
        <v>44166</v>
      </c>
      <c r="H23" s="185">
        <v>0.03</v>
      </c>
      <c r="I23" s="141">
        <v>44166</v>
      </c>
      <c r="J23" s="187" t="s">
        <v>741</v>
      </c>
      <c r="K23" s="81"/>
      <c r="L23" s="81"/>
      <c r="M23" s="81"/>
      <c r="N23" s="81"/>
      <c r="O23" s="81"/>
      <c r="P23" s="81"/>
      <c r="Q23" s="81"/>
      <c r="R23" s="81"/>
      <c r="S23" s="81"/>
      <c r="T23" s="81"/>
      <c r="U23" s="81"/>
      <c r="V23" s="81"/>
      <c r="W23" s="81"/>
      <c r="X23" s="81"/>
      <c r="Y23" s="81"/>
      <c r="Z23" s="81"/>
    </row>
    <row r="24" spans="1:26" ht="69.75" customHeight="1">
      <c r="A24" s="319">
        <v>6</v>
      </c>
      <c r="B24" s="482" t="s">
        <v>742</v>
      </c>
      <c r="C24" s="479">
        <v>0.42499999999999999</v>
      </c>
      <c r="D24" s="136">
        <v>1</v>
      </c>
      <c r="E24" s="186" t="s">
        <v>743</v>
      </c>
      <c r="F24" s="185">
        <v>2.5000000000000001E-2</v>
      </c>
      <c r="G24" s="141">
        <v>44166</v>
      </c>
      <c r="H24" s="185">
        <v>1.2E-2</v>
      </c>
      <c r="I24" s="141">
        <v>43922</v>
      </c>
      <c r="J24" s="187" t="s">
        <v>744</v>
      </c>
      <c r="K24" s="81"/>
      <c r="L24" s="81"/>
      <c r="M24" s="81"/>
      <c r="N24" s="81"/>
      <c r="O24" s="81"/>
      <c r="P24" s="81"/>
      <c r="Q24" s="81"/>
      <c r="R24" s="81"/>
      <c r="S24" s="81"/>
      <c r="T24" s="81"/>
      <c r="U24" s="81"/>
      <c r="V24" s="81"/>
      <c r="W24" s="81"/>
      <c r="X24" s="81"/>
      <c r="Y24" s="81"/>
      <c r="Z24" s="81"/>
    </row>
    <row r="25" spans="1:26" ht="69.75" customHeight="1">
      <c r="A25" s="319"/>
      <c r="B25" s="483"/>
      <c r="C25" s="480"/>
      <c r="D25" s="136">
        <v>2</v>
      </c>
      <c r="E25" s="186" t="s">
        <v>745</v>
      </c>
      <c r="F25" s="185">
        <v>2.5000000000000001E-2</v>
      </c>
      <c r="G25" s="141">
        <v>44166</v>
      </c>
      <c r="H25" s="185">
        <v>1.2E-2</v>
      </c>
      <c r="I25" s="141">
        <v>43922</v>
      </c>
      <c r="J25" s="187" t="s">
        <v>746</v>
      </c>
      <c r="K25" s="81"/>
      <c r="L25" s="81"/>
      <c r="M25" s="81"/>
      <c r="N25" s="81"/>
      <c r="O25" s="81"/>
      <c r="P25" s="81"/>
      <c r="Q25" s="81"/>
      <c r="R25" s="81"/>
      <c r="S25" s="81"/>
      <c r="T25" s="81"/>
      <c r="U25" s="81"/>
      <c r="V25" s="81"/>
      <c r="W25" s="81"/>
      <c r="X25" s="81"/>
      <c r="Y25" s="81"/>
      <c r="Z25" s="81"/>
    </row>
    <row r="26" spans="1:26" ht="69.75" customHeight="1">
      <c r="A26" s="319"/>
      <c r="B26" s="483"/>
      <c r="C26" s="480"/>
      <c r="D26" s="136">
        <v>3</v>
      </c>
      <c r="E26" s="186" t="s">
        <v>747</v>
      </c>
      <c r="F26" s="185">
        <v>2.5000000000000001E-2</v>
      </c>
      <c r="G26" s="141">
        <v>44166</v>
      </c>
      <c r="H26" s="299">
        <v>1.2E-2</v>
      </c>
      <c r="I26" s="141">
        <v>43891</v>
      </c>
      <c r="J26" s="187" t="s">
        <v>748</v>
      </c>
      <c r="K26" s="81"/>
      <c r="L26" s="81"/>
      <c r="M26" s="81"/>
      <c r="N26" s="81"/>
      <c r="O26" s="81"/>
      <c r="P26" s="81"/>
      <c r="Q26" s="81"/>
      <c r="R26" s="81"/>
      <c r="S26" s="81"/>
      <c r="T26" s="81"/>
      <c r="U26" s="81"/>
      <c r="V26" s="81"/>
      <c r="W26" s="81"/>
      <c r="X26" s="81"/>
      <c r="Y26" s="81"/>
      <c r="Z26" s="81"/>
    </row>
    <row r="27" spans="1:26" ht="69.75" customHeight="1">
      <c r="A27" s="319"/>
      <c r="B27" s="483"/>
      <c r="C27" s="480"/>
      <c r="D27" s="136">
        <v>4</v>
      </c>
      <c r="E27" s="186" t="s">
        <v>749</v>
      </c>
      <c r="F27" s="185">
        <v>2.5000000000000001E-2</v>
      </c>
      <c r="G27" s="141">
        <v>44166</v>
      </c>
      <c r="H27" s="185">
        <v>2.5000000000000001E-2</v>
      </c>
      <c r="I27" s="141">
        <v>44166</v>
      </c>
      <c r="J27" s="187" t="s">
        <v>750</v>
      </c>
      <c r="K27" s="81"/>
      <c r="L27" s="81"/>
      <c r="M27" s="81"/>
      <c r="N27" s="81"/>
      <c r="O27" s="81"/>
      <c r="P27" s="81"/>
      <c r="Q27" s="81"/>
      <c r="R27" s="81"/>
      <c r="S27" s="81"/>
      <c r="T27" s="81"/>
      <c r="U27" s="81"/>
      <c r="V27" s="81"/>
      <c r="W27" s="81"/>
      <c r="X27" s="81"/>
      <c r="Y27" s="81"/>
      <c r="Z27" s="81"/>
    </row>
    <row r="28" spans="1:26" ht="69.75" customHeight="1">
      <c r="A28" s="319"/>
      <c r="B28" s="483"/>
      <c r="C28" s="480"/>
      <c r="D28" s="136">
        <v>5</v>
      </c>
      <c r="E28" s="186" t="s">
        <v>751</v>
      </c>
      <c r="F28" s="185">
        <v>2.5000000000000001E-2</v>
      </c>
      <c r="G28" s="141">
        <v>44166</v>
      </c>
      <c r="H28" s="185">
        <v>0</v>
      </c>
      <c r="I28" s="141">
        <v>44166</v>
      </c>
      <c r="J28" s="187" t="s">
        <v>752</v>
      </c>
      <c r="K28" s="81"/>
      <c r="L28" s="81"/>
      <c r="M28" s="81"/>
      <c r="N28" s="81"/>
      <c r="O28" s="81"/>
      <c r="P28" s="81"/>
      <c r="Q28" s="81"/>
      <c r="R28" s="81"/>
      <c r="S28" s="81"/>
      <c r="T28" s="81"/>
      <c r="U28" s="81"/>
      <c r="V28" s="81"/>
      <c r="W28" s="81"/>
      <c r="X28" s="81"/>
      <c r="Y28" s="81"/>
      <c r="Z28" s="81"/>
    </row>
    <row r="29" spans="1:26" ht="69.75" customHeight="1">
      <c r="A29" s="319"/>
      <c r="B29" s="483"/>
      <c r="C29" s="480"/>
      <c r="D29" s="136">
        <v>6</v>
      </c>
      <c r="E29" s="186" t="s">
        <v>753</v>
      </c>
      <c r="F29" s="185">
        <v>2.5000000000000001E-2</v>
      </c>
      <c r="G29" s="141">
        <v>44166</v>
      </c>
      <c r="H29" s="185">
        <v>2.5000000000000001E-2</v>
      </c>
      <c r="I29" s="141">
        <v>44166</v>
      </c>
      <c r="J29" s="187" t="s">
        <v>754</v>
      </c>
      <c r="K29" s="81"/>
      <c r="L29" s="81"/>
      <c r="M29" s="81"/>
      <c r="N29" s="81"/>
      <c r="O29" s="81"/>
      <c r="P29" s="81"/>
      <c r="Q29" s="81"/>
      <c r="R29" s="81"/>
      <c r="S29" s="81"/>
      <c r="T29" s="81"/>
      <c r="U29" s="81"/>
      <c r="V29" s="81"/>
      <c r="W29" s="81"/>
      <c r="X29" s="81"/>
      <c r="Y29" s="81"/>
      <c r="Z29" s="81"/>
    </row>
    <row r="30" spans="1:26" ht="69.75" customHeight="1">
      <c r="A30" s="319"/>
      <c r="B30" s="483"/>
      <c r="C30" s="480"/>
      <c r="D30" s="136">
        <v>7</v>
      </c>
      <c r="E30" s="186" t="s">
        <v>755</v>
      </c>
      <c r="F30" s="185">
        <v>2.5000000000000001E-2</v>
      </c>
      <c r="G30" s="141">
        <v>44166</v>
      </c>
      <c r="H30" s="185">
        <v>2.5000000000000001E-2</v>
      </c>
      <c r="I30" s="141">
        <v>44166</v>
      </c>
      <c r="J30" s="187" t="s">
        <v>756</v>
      </c>
      <c r="K30" s="81"/>
      <c r="L30" s="81"/>
      <c r="M30" s="81"/>
      <c r="N30" s="81"/>
      <c r="O30" s="81"/>
      <c r="P30" s="81"/>
      <c r="Q30" s="81"/>
      <c r="R30" s="81"/>
      <c r="S30" s="81"/>
      <c r="T30" s="81"/>
      <c r="U30" s="81"/>
      <c r="V30" s="81"/>
      <c r="W30" s="81"/>
      <c r="X30" s="81"/>
      <c r="Y30" s="81"/>
      <c r="Z30" s="81"/>
    </row>
    <row r="31" spans="1:26" ht="69.75" customHeight="1">
      <c r="A31" s="319"/>
      <c r="B31" s="483"/>
      <c r="C31" s="480"/>
      <c r="D31" s="136">
        <v>8</v>
      </c>
      <c r="E31" s="186" t="s">
        <v>757</v>
      </c>
      <c r="F31" s="185">
        <v>2.5000000000000001E-2</v>
      </c>
      <c r="G31" s="141">
        <v>44166</v>
      </c>
      <c r="H31" s="185">
        <v>2.5000000000000001E-2</v>
      </c>
      <c r="I31" s="141">
        <v>43922</v>
      </c>
      <c r="J31" s="187" t="s">
        <v>758</v>
      </c>
      <c r="K31" s="81"/>
      <c r="L31" s="81"/>
      <c r="M31" s="81"/>
      <c r="N31" s="81"/>
      <c r="O31" s="81"/>
      <c r="P31" s="81"/>
      <c r="Q31" s="81"/>
      <c r="R31" s="81"/>
      <c r="S31" s="81"/>
      <c r="T31" s="81"/>
      <c r="U31" s="81"/>
      <c r="V31" s="81"/>
      <c r="W31" s="81"/>
      <c r="X31" s="81"/>
      <c r="Y31" s="81"/>
      <c r="Z31" s="81"/>
    </row>
    <row r="32" spans="1:26" ht="69.75" customHeight="1">
      <c r="A32" s="319"/>
      <c r="B32" s="483"/>
      <c r="C32" s="480"/>
      <c r="D32" s="136">
        <v>9</v>
      </c>
      <c r="E32" s="186" t="s">
        <v>759</v>
      </c>
      <c r="F32" s="185">
        <v>2.5000000000000001E-2</v>
      </c>
      <c r="G32" s="141">
        <v>44166</v>
      </c>
      <c r="H32" s="185">
        <v>2.5000000000000001E-2</v>
      </c>
      <c r="I32" s="141">
        <v>44166</v>
      </c>
      <c r="J32" s="196" t="s">
        <v>760</v>
      </c>
      <c r="K32" s="81"/>
      <c r="L32" s="81"/>
      <c r="M32" s="81"/>
      <c r="N32" s="81"/>
      <c r="O32" s="81"/>
      <c r="P32" s="81"/>
      <c r="Q32" s="81"/>
      <c r="R32" s="81"/>
      <c r="S32" s="81"/>
      <c r="T32" s="81"/>
      <c r="U32" s="81"/>
      <c r="V32" s="81"/>
      <c r="W32" s="81"/>
      <c r="X32" s="81"/>
      <c r="Y32" s="81"/>
      <c r="Z32" s="81"/>
    </row>
    <row r="33" spans="1:26" ht="69.75" customHeight="1">
      <c r="A33" s="319"/>
      <c r="B33" s="483"/>
      <c r="C33" s="480"/>
      <c r="D33" s="136">
        <v>10</v>
      </c>
      <c r="E33" s="186" t="s">
        <v>761</v>
      </c>
      <c r="F33" s="185">
        <v>2.5000000000000001E-2</v>
      </c>
      <c r="G33" s="141">
        <v>44166</v>
      </c>
      <c r="H33" s="185">
        <v>2.5000000000000001E-2</v>
      </c>
      <c r="I33" s="197" t="s">
        <v>762</v>
      </c>
      <c r="J33" s="196" t="s">
        <v>763</v>
      </c>
      <c r="K33" s="81"/>
      <c r="L33" s="81"/>
      <c r="M33" s="81"/>
      <c r="N33" s="81"/>
      <c r="O33" s="81"/>
      <c r="P33" s="81"/>
      <c r="Q33" s="81"/>
      <c r="R33" s="81"/>
      <c r="S33" s="81"/>
      <c r="T33" s="81"/>
      <c r="U33" s="81"/>
      <c r="V33" s="81"/>
      <c r="W33" s="81"/>
      <c r="X33" s="81"/>
      <c r="Y33" s="81"/>
      <c r="Z33" s="81"/>
    </row>
    <row r="34" spans="1:26" ht="69.75" customHeight="1">
      <c r="A34" s="319"/>
      <c r="B34" s="483"/>
      <c r="C34" s="480"/>
      <c r="D34" s="136">
        <v>11</v>
      </c>
      <c r="E34" s="186" t="s">
        <v>764</v>
      </c>
      <c r="F34" s="185">
        <v>2.5000000000000001E-2</v>
      </c>
      <c r="G34" s="141">
        <v>44166</v>
      </c>
      <c r="H34" s="185">
        <v>2.4E-2</v>
      </c>
      <c r="I34" s="141">
        <v>43952</v>
      </c>
      <c r="J34" s="198" t="s">
        <v>765</v>
      </c>
      <c r="K34" s="81"/>
      <c r="L34" s="81"/>
      <c r="M34" s="81"/>
      <c r="N34" s="81"/>
      <c r="O34" s="81"/>
      <c r="P34" s="81"/>
      <c r="Q34" s="81"/>
      <c r="R34" s="81"/>
      <c r="S34" s="81"/>
      <c r="T34" s="81"/>
      <c r="U34" s="81"/>
      <c r="V34" s="81"/>
      <c r="W34" s="81"/>
      <c r="X34" s="81"/>
      <c r="Y34" s="81"/>
      <c r="Z34" s="81"/>
    </row>
    <row r="35" spans="1:26" ht="69.75" customHeight="1">
      <c r="A35" s="319"/>
      <c r="B35" s="483"/>
      <c r="C35" s="480"/>
      <c r="D35" s="136">
        <v>12</v>
      </c>
      <c r="E35" s="186" t="s">
        <v>766</v>
      </c>
      <c r="F35" s="185">
        <v>2.5000000000000001E-2</v>
      </c>
      <c r="G35" s="141">
        <v>44166</v>
      </c>
      <c r="H35" s="185" t="s">
        <v>767</v>
      </c>
      <c r="I35" s="141">
        <v>44044</v>
      </c>
      <c r="J35" s="187" t="s">
        <v>768</v>
      </c>
      <c r="K35" s="81"/>
      <c r="L35" s="81"/>
      <c r="M35" s="81"/>
      <c r="N35" s="81"/>
      <c r="O35" s="81"/>
      <c r="P35" s="81"/>
      <c r="Q35" s="81"/>
      <c r="R35" s="81"/>
      <c r="S35" s="81"/>
      <c r="T35" s="81"/>
      <c r="U35" s="81"/>
      <c r="V35" s="81"/>
      <c r="W35" s="81"/>
      <c r="X35" s="81"/>
      <c r="Y35" s="81"/>
      <c r="Z35" s="81"/>
    </row>
    <row r="36" spans="1:26" ht="69.75" customHeight="1">
      <c r="A36" s="319"/>
      <c r="B36" s="483"/>
      <c r="C36" s="480"/>
      <c r="D36" s="136">
        <v>13</v>
      </c>
      <c r="E36" s="186" t="s">
        <v>769</v>
      </c>
      <c r="F36" s="185">
        <v>2.5000000000000001E-2</v>
      </c>
      <c r="G36" s="141">
        <v>44166</v>
      </c>
      <c r="H36" s="299">
        <v>2.5000000000000001E-2</v>
      </c>
      <c r="I36" s="141">
        <v>43891</v>
      </c>
      <c r="J36" s="187" t="s">
        <v>770</v>
      </c>
      <c r="K36" s="81"/>
      <c r="L36" s="81"/>
      <c r="M36" s="81"/>
      <c r="N36" s="81"/>
      <c r="O36" s="81"/>
      <c r="P36" s="81"/>
      <c r="Q36" s="81"/>
      <c r="R36" s="81"/>
      <c r="S36" s="81"/>
      <c r="T36" s="81"/>
      <c r="U36" s="81"/>
      <c r="V36" s="81"/>
      <c r="W36" s="81"/>
      <c r="X36" s="81"/>
      <c r="Y36" s="81"/>
      <c r="Z36" s="81"/>
    </row>
    <row r="37" spans="1:26" ht="69.75" customHeight="1">
      <c r="A37" s="319"/>
      <c r="B37" s="483"/>
      <c r="C37" s="480"/>
      <c r="D37" s="136">
        <v>14</v>
      </c>
      <c r="E37" s="186" t="s">
        <v>771</v>
      </c>
      <c r="F37" s="185">
        <v>2.5000000000000001E-2</v>
      </c>
      <c r="G37" s="141">
        <v>44166</v>
      </c>
      <c r="H37" s="185">
        <v>2.5000000000000001E-2</v>
      </c>
      <c r="I37" s="141">
        <v>43891</v>
      </c>
      <c r="J37" s="187" t="s">
        <v>772</v>
      </c>
      <c r="K37" s="81"/>
      <c r="L37" s="81"/>
      <c r="M37" s="81"/>
      <c r="N37" s="81"/>
      <c r="O37" s="81"/>
      <c r="P37" s="81"/>
      <c r="Q37" s="81"/>
      <c r="R37" s="81"/>
      <c r="S37" s="81"/>
      <c r="T37" s="81"/>
      <c r="U37" s="81"/>
      <c r="V37" s="81"/>
      <c r="W37" s="81"/>
      <c r="X37" s="81"/>
      <c r="Y37" s="81"/>
      <c r="Z37" s="81"/>
    </row>
    <row r="38" spans="1:26" ht="69.75" customHeight="1">
      <c r="A38" s="319"/>
      <c r="B38" s="483"/>
      <c r="C38" s="480"/>
      <c r="D38" s="136">
        <v>15</v>
      </c>
      <c r="E38" s="186" t="s">
        <v>773</v>
      </c>
      <c r="F38" s="185">
        <v>2.5000000000000001E-2</v>
      </c>
      <c r="G38" s="141">
        <v>44166</v>
      </c>
      <c r="H38" s="185">
        <v>2.5000000000000001E-2</v>
      </c>
      <c r="I38" s="141" t="s">
        <v>762</v>
      </c>
      <c r="J38" s="187" t="s">
        <v>774</v>
      </c>
      <c r="K38" s="81"/>
      <c r="L38" s="81"/>
      <c r="M38" s="81"/>
      <c r="N38" s="81"/>
      <c r="O38" s="81"/>
      <c r="P38" s="81"/>
      <c r="Q38" s="81"/>
      <c r="R38" s="81"/>
      <c r="S38" s="81"/>
      <c r="T38" s="81"/>
      <c r="U38" s="81"/>
      <c r="V38" s="81"/>
      <c r="W38" s="81"/>
      <c r="X38" s="81"/>
      <c r="Y38" s="81"/>
      <c r="Z38" s="81"/>
    </row>
    <row r="39" spans="1:26" ht="69.75" customHeight="1">
      <c r="A39" s="319"/>
      <c r="B39" s="483"/>
      <c r="C39" s="480"/>
      <c r="D39" s="184">
        <v>16</v>
      </c>
      <c r="E39" s="199" t="s">
        <v>775</v>
      </c>
      <c r="F39" s="185">
        <v>2.5000000000000001E-2</v>
      </c>
      <c r="G39" s="200">
        <v>44166</v>
      </c>
      <c r="H39" s="185">
        <v>2.5000000000000001E-2</v>
      </c>
      <c r="I39" s="200">
        <v>43922</v>
      </c>
      <c r="J39" s="196" t="s">
        <v>776</v>
      </c>
      <c r="K39" s="81"/>
      <c r="L39" s="81"/>
      <c r="M39" s="81"/>
      <c r="N39" s="81"/>
      <c r="O39" s="81"/>
      <c r="P39" s="81"/>
      <c r="Q39" s="81"/>
      <c r="R39" s="81"/>
      <c r="S39" s="81"/>
      <c r="T39" s="81"/>
      <c r="U39" s="81"/>
      <c r="V39" s="81"/>
      <c r="W39" s="81"/>
      <c r="X39" s="81"/>
      <c r="Y39" s="81"/>
      <c r="Z39" s="81"/>
    </row>
    <row r="40" spans="1:26" ht="69.75" customHeight="1">
      <c r="A40" s="320"/>
      <c r="B40" s="483"/>
      <c r="C40" s="481"/>
      <c r="D40" s="136">
        <v>17</v>
      </c>
      <c r="E40" s="186" t="s">
        <v>777</v>
      </c>
      <c r="F40" s="201">
        <v>2.5000000000000001E-2</v>
      </c>
      <c r="G40" s="141">
        <v>44166</v>
      </c>
      <c r="H40" s="201">
        <v>2.5000000000000001E-2</v>
      </c>
      <c r="I40" s="141">
        <v>44044</v>
      </c>
      <c r="J40" s="187" t="s">
        <v>778</v>
      </c>
      <c r="K40" s="81"/>
      <c r="L40" s="81"/>
      <c r="M40" s="81"/>
      <c r="N40" s="81"/>
      <c r="O40" s="81"/>
      <c r="P40" s="81"/>
      <c r="Q40" s="81"/>
      <c r="R40" s="81"/>
      <c r="S40" s="81"/>
      <c r="T40" s="81"/>
      <c r="U40" s="81"/>
      <c r="V40" s="81"/>
      <c r="W40" s="81"/>
      <c r="X40" s="81"/>
      <c r="Y40" s="81"/>
      <c r="Z40" s="81"/>
    </row>
    <row r="41" spans="1:26" ht="69.75" customHeight="1">
      <c r="A41" s="183">
        <v>7</v>
      </c>
      <c r="B41" s="190" t="s">
        <v>779</v>
      </c>
      <c r="C41" s="191">
        <v>0.05</v>
      </c>
      <c r="D41" s="190">
        <v>1</v>
      </c>
      <c r="E41" s="202" t="s">
        <v>780</v>
      </c>
      <c r="F41" s="191">
        <v>0.05</v>
      </c>
      <c r="G41" s="203">
        <v>44044</v>
      </c>
      <c r="H41" s="191">
        <v>0.05</v>
      </c>
      <c r="I41" s="203">
        <v>44044</v>
      </c>
      <c r="J41" s="204" t="s">
        <v>781</v>
      </c>
      <c r="K41" s="81"/>
      <c r="L41" s="81"/>
      <c r="M41" s="81"/>
      <c r="N41" s="81"/>
      <c r="O41" s="81"/>
      <c r="P41" s="81"/>
      <c r="Q41" s="81"/>
      <c r="R41" s="81"/>
      <c r="S41" s="81"/>
      <c r="T41" s="81"/>
      <c r="U41" s="81"/>
      <c r="V41" s="81"/>
      <c r="W41" s="81"/>
      <c r="X41" s="81"/>
      <c r="Y41" s="81"/>
      <c r="Z41" s="81"/>
    </row>
    <row r="42" spans="1:26" ht="69.75" customHeight="1">
      <c r="A42" s="484">
        <v>8</v>
      </c>
      <c r="B42" s="485" t="s">
        <v>782</v>
      </c>
      <c r="C42" s="486">
        <v>0.16</v>
      </c>
      <c r="D42" s="136">
        <v>1</v>
      </c>
      <c r="E42" s="186" t="s">
        <v>783</v>
      </c>
      <c r="F42" s="201">
        <v>0.04</v>
      </c>
      <c r="G42" s="141">
        <v>44166</v>
      </c>
      <c r="H42" s="201">
        <v>0.04</v>
      </c>
      <c r="I42" s="141">
        <v>44166</v>
      </c>
      <c r="J42" s="60" t="s">
        <v>318</v>
      </c>
      <c r="K42" s="81"/>
      <c r="L42" s="81"/>
      <c r="M42" s="81"/>
      <c r="N42" s="81"/>
      <c r="O42" s="81"/>
      <c r="P42" s="81"/>
      <c r="Q42" s="81"/>
      <c r="R42" s="81"/>
      <c r="S42" s="81"/>
      <c r="T42" s="81"/>
      <c r="U42" s="81"/>
      <c r="V42" s="81"/>
      <c r="W42" s="81"/>
      <c r="X42" s="81"/>
      <c r="Y42" s="81"/>
      <c r="Z42" s="81"/>
    </row>
    <row r="43" spans="1:26" ht="69.75" customHeight="1">
      <c r="A43" s="324"/>
      <c r="B43" s="324"/>
      <c r="C43" s="487"/>
      <c r="D43" s="136">
        <v>2</v>
      </c>
      <c r="E43" s="205" t="s">
        <v>784</v>
      </c>
      <c r="F43" s="201">
        <v>3.5000000000000003E-2</v>
      </c>
      <c r="G43" s="141">
        <v>44166</v>
      </c>
      <c r="H43" s="201">
        <v>3.5000000000000003E-2</v>
      </c>
      <c r="I43" s="141">
        <v>44166</v>
      </c>
      <c r="J43" s="60" t="s">
        <v>318</v>
      </c>
      <c r="K43" s="81"/>
      <c r="L43" s="81"/>
      <c r="M43" s="81"/>
      <c r="N43" s="81"/>
      <c r="O43" s="81"/>
      <c r="P43" s="81"/>
      <c r="Q43" s="81"/>
      <c r="R43" s="81"/>
      <c r="S43" s="81"/>
      <c r="T43" s="81"/>
      <c r="U43" s="81"/>
      <c r="V43" s="81"/>
      <c r="W43" s="81"/>
      <c r="X43" s="81"/>
      <c r="Y43" s="81"/>
      <c r="Z43" s="81"/>
    </row>
    <row r="44" spans="1:26" ht="69.75" customHeight="1">
      <c r="A44" s="324"/>
      <c r="B44" s="324"/>
      <c r="C44" s="487"/>
      <c r="D44" s="190">
        <v>3</v>
      </c>
      <c r="E44" s="206" t="s">
        <v>785</v>
      </c>
      <c r="F44" s="191">
        <v>0.03</v>
      </c>
      <c r="G44" s="203">
        <v>43983</v>
      </c>
      <c r="H44" s="191">
        <v>0.03</v>
      </c>
      <c r="I44" s="203">
        <v>43983</v>
      </c>
      <c r="J44" s="204" t="s">
        <v>786</v>
      </c>
      <c r="K44" s="81"/>
      <c r="L44" s="81"/>
      <c r="M44" s="81"/>
      <c r="N44" s="81"/>
      <c r="O44" s="81"/>
      <c r="P44" s="81"/>
      <c r="Q44" s="81"/>
      <c r="R44" s="81"/>
      <c r="S44" s="81"/>
      <c r="T44" s="81"/>
      <c r="U44" s="81"/>
      <c r="V44" s="81"/>
      <c r="W44" s="81"/>
      <c r="X44" s="81"/>
      <c r="Y44" s="81"/>
      <c r="Z44" s="81"/>
    </row>
    <row r="45" spans="1:26" ht="69.75" customHeight="1">
      <c r="A45" s="324"/>
      <c r="B45" s="324"/>
      <c r="C45" s="487"/>
      <c r="D45" s="136">
        <v>4</v>
      </c>
      <c r="E45" s="205" t="s">
        <v>787</v>
      </c>
      <c r="F45" s="201">
        <v>0.03</v>
      </c>
      <c r="G45" s="141">
        <v>44166</v>
      </c>
      <c r="H45" s="201">
        <v>0.03</v>
      </c>
      <c r="I45" s="141">
        <v>44166</v>
      </c>
      <c r="J45" s="60" t="s">
        <v>317</v>
      </c>
      <c r="K45" s="81"/>
      <c r="L45" s="81"/>
      <c r="M45" s="81"/>
      <c r="N45" s="81"/>
      <c r="O45" s="81"/>
      <c r="P45" s="81"/>
      <c r="Q45" s="81"/>
      <c r="R45" s="81"/>
      <c r="S45" s="81"/>
      <c r="T45" s="81"/>
      <c r="U45" s="81"/>
      <c r="V45" s="81"/>
      <c r="W45" s="81"/>
      <c r="X45" s="81"/>
      <c r="Y45" s="81"/>
      <c r="Z45" s="81"/>
    </row>
    <row r="46" spans="1:26" ht="49.5" customHeight="1">
      <c r="A46" s="325"/>
      <c r="B46" s="325"/>
      <c r="C46" s="488"/>
      <c r="D46" s="194">
        <v>5</v>
      </c>
      <c r="E46" s="207" t="s">
        <v>788</v>
      </c>
      <c r="F46" s="191">
        <v>0.03</v>
      </c>
      <c r="G46" s="208">
        <v>43862</v>
      </c>
      <c r="H46" s="191">
        <v>0.03</v>
      </c>
      <c r="I46" s="208">
        <v>43862</v>
      </c>
      <c r="J46" s="198" t="s">
        <v>786</v>
      </c>
      <c r="K46" s="81"/>
      <c r="L46" s="81"/>
      <c r="M46" s="81"/>
      <c r="N46" s="81"/>
      <c r="O46" s="81"/>
      <c r="P46" s="81"/>
      <c r="Q46" s="81"/>
      <c r="R46" s="81"/>
      <c r="S46" s="81"/>
      <c r="T46" s="81"/>
      <c r="U46" s="81"/>
      <c r="V46" s="81"/>
      <c r="W46" s="81"/>
      <c r="X46" s="81"/>
      <c r="Y46" s="81"/>
      <c r="Z46" s="81"/>
    </row>
    <row r="47" spans="1:26" ht="30" customHeight="1">
      <c r="A47" s="478" t="s">
        <v>213</v>
      </c>
      <c r="B47" s="465"/>
      <c r="C47" s="106">
        <f>SUM(C14:C46)</f>
        <v>0.995</v>
      </c>
      <c r="D47" s="419" t="s">
        <v>214</v>
      </c>
      <c r="E47" s="348"/>
      <c r="F47" s="209">
        <f>SUM(F14:F46)</f>
        <v>1.0000000000000007</v>
      </c>
      <c r="G47" s="209"/>
      <c r="H47" s="209">
        <f>SUM(H14:H46)</f>
        <v>0.91000000000000059</v>
      </c>
      <c r="I47" s="209"/>
      <c r="J47" s="209"/>
      <c r="K47" s="110"/>
      <c r="L47" s="110"/>
      <c r="M47" s="110"/>
      <c r="N47" s="110"/>
      <c r="O47" s="110"/>
      <c r="P47" s="110"/>
      <c r="Q47" s="110"/>
      <c r="R47" s="110"/>
      <c r="S47" s="110"/>
      <c r="T47" s="110"/>
      <c r="U47" s="110"/>
      <c r="V47" s="110"/>
      <c r="W47" s="110"/>
      <c r="X47" s="110"/>
      <c r="Y47" s="110"/>
      <c r="Z47" s="110"/>
    </row>
    <row r="48" spans="1:26" ht="30" hidden="1" customHeight="1">
      <c r="A48" s="111"/>
      <c r="G48" s="181"/>
    </row>
    <row r="49" spans="1:7" ht="30" hidden="1" customHeight="1">
      <c r="A49" s="111"/>
      <c r="G49" s="181"/>
    </row>
    <row r="50" spans="1:7" ht="30" hidden="1" customHeight="1">
      <c r="A50" s="111"/>
      <c r="G50" s="181"/>
    </row>
    <row r="51" spans="1:7" ht="30" hidden="1" customHeight="1">
      <c r="A51" s="111"/>
      <c r="G51" s="181"/>
    </row>
    <row r="52" spans="1:7" ht="30" hidden="1" customHeight="1">
      <c r="A52" s="111"/>
    </row>
    <row r="53" spans="1:7" ht="30" hidden="1" customHeight="1">
      <c r="A53" s="111"/>
    </row>
    <row r="54" spans="1:7" ht="30" hidden="1" customHeight="1">
      <c r="A54" s="111"/>
    </row>
    <row r="55" spans="1:7" ht="30" hidden="1" customHeight="1">
      <c r="A55" s="111"/>
    </row>
    <row r="56" spans="1:7" ht="30" hidden="1" customHeight="1">
      <c r="A56" s="111"/>
    </row>
    <row r="57" spans="1:7" ht="30" hidden="1" customHeight="1">
      <c r="A57" s="111"/>
    </row>
    <row r="58" spans="1:7" ht="30" hidden="1" customHeight="1">
      <c r="A58" s="111"/>
    </row>
    <row r="59" spans="1:7" ht="30" hidden="1" customHeight="1">
      <c r="A59" s="111"/>
    </row>
    <row r="60" spans="1:7" ht="30" hidden="1" customHeight="1">
      <c r="A60" s="111"/>
    </row>
    <row r="61" spans="1:7" ht="30" hidden="1" customHeight="1">
      <c r="A61" s="111"/>
    </row>
    <row r="62" spans="1:7" ht="30" hidden="1" customHeight="1">
      <c r="A62" s="111"/>
    </row>
    <row r="63" spans="1:7" ht="30" hidden="1" customHeight="1">
      <c r="A63" s="111"/>
      <c r="B63" s="181"/>
      <c r="C63" s="181"/>
    </row>
    <row r="64" spans="1:7" ht="30" hidden="1" customHeight="1">
      <c r="A64" s="111"/>
    </row>
    <row r="65" spans="1:1" ht="30" hidden="1" customHeight="1">
      <c r="A65" s="111"/>
    </row>
    <row r="66" spans="1:1" ht="30" customHeight="1">
      <c r="A66" s="111"/>
    </row>
    <row r="67" spans="1:1" ht="30" customHeight="1">
      <c r="A67" s="111"/>
    </row>
    <row r="68" spans="1:1" ht="30" customHeight="1">
      <c r="A68" s="111"/>
    </row>
    <row r="69" spans="1:1" ht="30" customHeight="1">
      <c r="A69" s="111"/>
    </row>
    <row r="70" spans="1:1" ht="30" customHeight="1">
      <c r="A70" s="111"/>
    </row>
    <row r="71" spans="1:1" ht="30" customHeight="1">
      <c r="A71" s="111"/>
    </row>
    <row r="72" spans="1:1" ht="30" customHeight="1">
      <c r="A72" s="111"/>
    </row>
    <row r="73" spans="1:1" ht="30" customHeight="1">
      <c r="A73" s="111"/>
    </row>
    <row r="74" spans="1:1" ht="30" customHeight="1">
      <c r="A74" s="111"/>
    </row>
    <row r="75" spans="1:1" ht="30" customHeight="1">
      <c r="A75" s="111"/>
    </row>
    <row r="76" spans="1:1" ht="30" customHeight="1">
      <c r="A76" s="111"/>
    </row>
    <row r="77" spans="1:1" ht="30" customHeight="1">
      <c r="A77" s="111"/>
    </row>
    <row r="78" spans="1:1" ht="30" customHeight="1">
      <c r="A78" s="111"/>
    </row>
    <row r="79" spans="1:1" ht="30" customHeight="1">
      <c r="A79" s="111"/>
    </row>
    <row r="80" spans="1:1" ht="30" customHeight="1">
      <c r="A80" s="111"/>
    </row>
    <row r="81" spans="1:1" ht="30" customHeight="1">
      <c r="A81" s="111"/>
    </row>
    <row r="82" spans="1:1" ht="30" customHeight="1">
      <c r="A82" s="111"/>
    </row>
    <row r="83" spans="1:1" ht="30" customHeight="1">
      <c r="A83" s="111"/>
    </row>
    <row r="84" spans="1:1" ht="30" customHeight="1">
      <c r="A84" s="111"/>
    </row>
    <row r="85" spans="1:1" ht="30" customHeight="1">
      <c r="A85" s="111"/>
    </row>
    <row r="86" spans="1:1" ht="30" customHeight="1">
      <c r="A86" s="111"/>
    </row>
    <row r="87" spans="1:1" ht="30" customHeight="1">
      <c r="A87" s="111"/>
    </row>
    <row r="88" spans="1:1" ht="30" customHeight="1">
      <c r="A88" s="111"/>
    </row>
    <row r="89" spans="1:1" ht="30" customHeight="1">
      <c r="A89" s="111"/>
    </row>
    <row r="90" spans="1:1" ht="30" customHeight="1">
      <c r="A90" s="111"/>
    </row>
    <row r="91" spans="1:1" ht="30" customHeight="1">
      <c r="A91" s="111"/>
    </row>
    <row r="92" spans="1:1" ht="30" customHeight="1">
      <c r="A92" s="111"/>
    </row>
    <row r="93" spans="1:1" ht="30" customHeight="1">
      <c r="A93" s="111"/>
    </row>
    <row r="94" spans="1:1" ht="30" customHeight="1">
      <c r="A94" s="111"/>
    </row>
    <row r="95" spans="1:1" ht="30" customHeight="1">
      <c r="A95" s="111"/>
    </row>
    <row r="96" spans="1:1" ht="30" customHeight="1">
      <c r="A96" s="111"/>
    </row>
    <row r="97" spans="1:1" ht="30" customHeight="1">
      <c r="A97" s="111"/>
    </row>
    <row r="98" spans="1:1" ht="30" customHeight="1">
      <c r="A98" s="111"/>
    </row>
    <row r="99" spans="1:1" ht="30" customHeight="1">
      <c r="A99" s="111"/>
    </row>
    <row r="100" spans="1:1" ht="30" customHeight="1">
      <c r="A100" s="111"/>
    </row>
    <row r="101" spans="1:1" ht="30" customHeight="1">
      <c r="A101" s="111"/>
    </row>
    <row r="102" spans="1:1" ht="30" customHeight="1">
      <c r="A102" s="111"/>
    </row>
    <row r="103" spans="1:1" ht="30" customHeight="1">
      <c r="A103" s="111"/>
    </row>
    <row r="104" spans="1:1" ht="30" customHeight="1">
      <c r="A104" s="111"/>
    </row>
    <row r="105" spans="1:1" ht="30" customHeight="1">
      <c r="A105" s="111"/>
    </row>
    <row r="106" spans="1:1" ht="30" customHeight="1">
      <c r="A106" s="111"/>
    </row>
    <row r="107" spans="1:1" ht="30" customHeight="1">
      <c r="A107" s="111"/>
    </row>
    <row r="108" spans="1:1" ht="30" customHeight="1">
      <c r="A108" s="111"/>
    </row>
    <row r="109" spans="1:1" ht="30" customHeight="1">
      <c r="A109" s="111"/>
    </row>
    <row r="110" spans="1:1" ht="30" customHeight="1">
      <c r="A110" s="111"/>
    </row>
    <row r="111" spans="1:1" ht="30" customHeight="1">
      <c r="A111" s="111"/>
    </row>
    <row r="112" spans="1:1" ht="30" customHeight="1">
      <c r="A112" s="111"/>
    </row>
    <row r="113" spans="1:1" ht="30" customHeight="1">
      <c r="A113" s="111"/>
    </row>
    <row r="114" spans="1:1" ht="30" customHeight="1">
      <c r="A114" s="111"/>
    </row>
    <row r="115" spans="1:1" ht="30" customHeight="1">
      <c r="A115" s="111"/>
    </row>
    <row r="116" spans="1:1" ht="30" customHeight="1">
      <c r="A116" s="111"/>
    </row>
    <row r="117" spans="1:1" ht="30" customHeight="1">
      <c r="A117" s="111"/>
    </row>
    <row r="118" spans="1:1" ht="30" customHeight="1">
      <c r="A118" s="111"/>
    </row>
    <row r="119" spans="1:1" ht="30" customHeight="1">
      <c r="A119" s="111"/>
    </row>
    <row r="120" spans="1:1" ht="30" customHeight="1">
      <c r="A120" s="111"/>
    </row>
    <row r="121" spans="1:1" ht="30" customHeight="1">
      <c r="A121" s="111"/>
    </row>
    <row r="122" spans="1:1" ht="30" customHeight="1">
      <c r="A122" s="111"/>
    </row>
    <row r="123" spans="1:1" ht="30" customHeight="1">
      <c r="A123" s="111"/>
    </row>
    <row r="124" spans="1:1" ht="30" customHeight="1">
      <c r="A124" s="111"/>
    </row>
    <row r="125" spans="1:1" ht="30" customHeight="1">
      <c r="A125" s="111"/>
    </row>
    <row r="126" spans="1:1" ht="30" customHeight="1">
      <c r="A126" s="111"/>
    </row>
    <row r="127" spans="1:1" ht="30" customHeight="1">
      <c r="A127" s="111"/>
    </row>
    <row r="128" spans="1:1" ht="30" customHeight="1">
      <c r="A128" s="111"/>
    </row>
    <row r="129" spans="1:1" ht="30" customHeight="1">
      <c r="A129" s="111"/>
    </row>
    <row r="130" spans="1:1" ht="30" customHeight="1">
      <c r="A130" s="111"/>
    </row>
    <row r="131" spans="1:1" ht="30" customHeight="1">
      <c r="A131" s="111"/>
    </row>
    <row r="132" spans="1:1" ht="30" customHeight="1">
      <c r="A132" s="111"/>
    </row>
    <row r="133" spans="1:1" ht="30" customHeight="1">
      <c r="A133" s="111"/>
    </row>
    <row r="134" spans="1:1" ht="30" customHeight="1">
      <c r="A134" s="111"/>
    </row>
    <row r="135" spans="1:1" ht="30" customHeight="1">
      <c r="A135" s="111"/>
    </row>
    <row r="136" spans="1:1" ht="30" customHeight="1">
      <c r="A136" s="111"/>
    </row>
    <row r="137" spans="1:1" ht="30" customHeight="1">
      <c r="A137" s="111"/>
    </row>
    <row r="138" spans="1:1" ht="30" customHeight="1">
      <c r="A138" s="111"/>
    </row>
    <row r="139" spans="1:1" ht="30" customHeight="1">
      <c r="A139" s="111"/>
    </row>
    <row r="140" spans="1:1" ht="30" customHeight="1">
      <c r="A140" s="111"/>
    </row>
    <row r="141" spans="1:1" ht="30" customHeight="1">
      <c r="A141" s="111"/>
    </row>
    <row r="142" spans="1:1" ht="30" customHeight="1">
      <c r="A142" s="111"/>
    </row>
    <row r="143" spans="1:1" ht="30" customHeight="1">
      <c r="A143" s="111"/>
    </row>
    <row r="144" spans="1:1" ht="30" customHeight="1">
      <c r="A144" s="111"/>
    </row>
    <row r="145" spans="1:1" ht="30" customHeight="1">
      <c r="A145" s="111"/>
    </row>
    <row r="146" spans="1:1" ht="30" customHeight="1">
      <c r="A146" s="111"/>
    </row>
    <row r="147" spans="1:1" ht="30" customHeight="1">
      <c r="A147" s="111"/>
    </row>
    <row r="148" spans="1:1" ht="30" customHeight="1">
      <c r="A148" s="111"/>
    </row>
    <row r="149" spans="1:1" ht="30" customHeight="1">
      <c r="A149" s="111"/>
    </row>
    <row r="150" spans="1:1" ht="30" customHeight="1">
      <c r="A150" s="111"/>
    </row>
    <row r="151" spans="1:1" ht="30" customHeight="1">
      <c r="A151" s="111"/>
    </row>
    <row r="152" spans="1:1" ht="30" customHeight="1">
      <c r="A152" s="111"/>
    </row>
    <row r="153" spans="1:1" ht="30" customHeight="1">
      <c r="A153" s="111"/>
    </row>
    <row r="154" spans="1:1" ht="30" customHeight="1">
      <c r="A154" s="111"/>
    </row>
    <row r="155" spans="1:1" ht="30" customHeight="1">
      <c r="A155" s="111"/>
    </row>
    <row r="156" spans="1:1" ht="30" customHeight="1">
      <c r="A156" s="111"/>
    </row>
    <row r="157" spans="1:1" ht="30" customHeight="1">
      <c r="A157" s="111"/>
    </row>
    <row r="158" spans="1:1" ht="30" customHeight="1">
      <c r="A158" s="111"/>
    </row>
    <row r="159" spans="1:1" ht="30" customHeight="1">
      <c r="A159" s="111"/>
    </row>
    <row r="160" spans="1:1" ht="30" customHeight="1">
      <c r="A160" s="111"/>
    </row>
    <row r="161" spans="1:1" ht="30" customHeight="1">
      <c r="A161" s="111"/>
    </row>
    <row r="162" spans="1:1" ht="30" customHeight="1">
      <c r="A162" s="111"/>
    </row>
    <row r="163" spans="1:1" ht="30" customHeight="1">
      <c r="A163" s="111"/>
    </row>
    <row r="164" spans="1:1" ht="30" customHeight="1">
      <c r="A164" s="111"/>
    </row>
    <row r="165" spans="1:1" ht="30" customHeight="1">
      <c r="A165" s="111"/>
    </row>
    <row r="166" spans="1:1" ht="30" customHeight="1">
      <c r="A166" s="111"/>
    </row>
    <row r="167" spans="1:1" ht="30" customHeight="1">
      <c r="A167" s="111"/>
    </row>
    <row r="168" spans="1:1" ht="30" customHeight="1">
      <c r="A168" s="111"/>
    </row>
    <row r="169" spans="1:1" ht="30" customHeight="1">
      <c r="A169" s="111"/>
    </row>
    <row r="170" spans="1:1" ht="30" customHeight="1">
      <c r="A170" s="111"/>
    </row>
    <row r="171" spans="1:1" ht="30" customHeight="1">
      <c r="A171" s="111"/>
    </row>
    <row r="172" spans="1:1" ht="30" customHeight="1">
      <c r="A172" s="111"/>
    </row>
    <row r="173" spans="1:1" ht="30" customHeight="1">
      <c r="A173" s="111"/>
    </row>
    <row r="174" spans="1:1" ht="30" customHeight="1">
      <c r="A174" s="111"/>
    </row>
    <row r="175" spans="1:1" ht="30" customHeight="1">
      <c r="A175" s="111"/>
    </row>
    <row r="176" spans="1:1" ht="30" customHeight="1">
      <c r="A176" s="111"/>
    </row>
    <row r="177" spans="1:1" ht="30" customHeight="1">
      <c r="A177" s="111"/>
    </row>
    <row r="178" spans="1:1" ht="30" customHeight="1">
      <c r="A178" s="111"/>
    </row>
    <row r="179" spans="1:1" ht="30" customHeight="1">
      <c r="A179" s="111"/>
    </row>
    <row r="180" spans="1:1" ht="30" customHeight="1">
      <c r="A180" s="111"/>
    </row>
    <row r="181" spans="1:1" ht="30" customHeight="1">
      <c r="A181" s="111"/>
    </row>
    <row r="182" spans="1:1" ht="30" customHeight="1">
      <c r="A182" s="111"/>
    </row>
    <row r="183" spans="1:1" ht="30" customHeight="1">
      <c r="A183" s="111"/>
    </row>
    <row r="184" spans="1:1" ht="30" customHeight="1">
      <c r="A184" s="111"/>
    </row>
    <row r="185" spans="1:1" ht="30" customHeight="1">
      <c r="A185" s="111"/>
    </row>
    <row r="186" spans="1:1" ht="30" customHeight="1">
      <c r="A186" s="111"/>
    </row>
    <row r="187" spans="1:1" ht="30" customHeight="1">
      <c r="A187" s="111"/>
    </row>
    <row r="188" spans="1:1" ht="30" customHeight="1">
      <c r="A188" s="111"/>
    </row>
    <row r="189" spans="1:1" ht="30" customHeight="1">
      <c r="A189" s="111"/>
    </row>
    <row r="190" spans="1:1" ht="30" customHeight="1">
      <c r="A190" s="111"/>
    </row>
    <row r="191" spans="1:1" ht="30" customHeight="1">
      <c r="A191" s="111"/>
    </row>
    <row r="192" spans="1:1" ht="30" customHeight="1">
      <c r="A192" s="111"/>
    </row>
    <row r="193" spans="1:1" ht="30" customHeight="1">
      <c r="A193" s="111"/>
    </row>
    <row r="194" spans="1:1" ht="30" customHeight="1">
      <c r="A194" s="111"/>
    </row>
    <row r="195" spans="1:1" ht="30" customHeight="1">
      <c r="A195" s="111"/>
    </row>
    <row r="196" spans="1:1" ht="30" customHeight="1">
      <c r="A196" s="111"/>
    </row>
    <row r="197" spans="1:1" ht="30" customHeight="1">
      <c r="A197" s="111"/>
    </row>
    <row r="198" spans="1:1" ht="30" customHeight="1">
      <c r="A198" s="111"/>
    </row>
    <row r="199" spans="1:1" ht="30" customHeight="1">
      <c r="A199" s="111"/>
    </row>
    <row r="200" spans="1:1" ht="30" customHeight="1">
      <c r="A200" s="111"/>
    </row>
    <row r="201" spans="1:1" ht="30" customHeight="1">
      <c r="A201" s="111"/>
    </row>
    <row r="202" spans="1:1" ht="30" customHeight="1">
      <c r="A202" s="111"/>
    </row>
    <row r="203" spans="1:1" ht="30" customHeight="1">
      <c r="A203" s="111"/>
    </row>
    <row r="204" spans="1:1" ht="30" customHeight="1">
      <c r="A204" s="111"/>
    </row>
    <row r="205" spans="1:1" ht="30" customHeight="1">
      <c r="A205" s="111"/>
    </row>
    <row r="206" spans="1:1" ht="30" customHeight="1">
      <c r="A206" s="111"/>
    </row>
    <row r="207" spans="1:1" ht="30" customHeight="1">
      <c r="A207" s="111"/>
    </row>
    <row r="208" spans="1:1" ht="30" customHeight="1">
      <c r="A208" s="111"/>
    </row>
    <row r="209" spans="1:1" ht="30" customHeight="1">
      <c r="A209" s="111"/>
    </row>
    <row r="210" spans="1:1" ht="30" customHeight="1">
      <c r="A210" s="111"/>
    </row>
    <row r="211" spans="1:1" ht="30" customHeight="1">
      <c r="A211" s="111"/>
    </row>
    <row r="212" spans="1:1" ht="30" customHeight="1">
      <c r="A212" s="111"/>
    </row>
    <row r="213" spans="1:1" ht="30" customHeight="1">
      <c r="A213" s="111"/>
    </row>
    <row r="214" spans="1:1" ht="30" customHeight="1">
      <c r="A214" s="111"/>
    </row>
    <row r="215" spans="1:1" ht="30" customHeight="1">
      <c r="A215" s="111"/>
    </row>
    <row r="216" spans="1:1" ht="30" customHeight="1">
      <c r="A216" s="111"/>
    </row>
    <row r="217" spans="1:1" ht="30" customHeight="1">
      <c r="A217" s="111"/>
    </row>
    <row r="218" spans="1:1" ht="30" customHeight="1">
      <c r="A218" s="111"/>
    </row>
    <row r="219" spans="1:1" ht="30" customHeight="1">
      <c r="A219" s="111"/>
    </row>
    <row r="220" spans="1:1" ht="30" customHeight="1">
      <c r="A220" s="111"/>
    </row>
    <row r="221" spans="1:1" ht="30" customHeight="1">
      <c r="A221" s="111"/>
    </row>
    <row r="222" spans="1:1" ht="30" customHeight="1">
      <c r="A222" s="111"/>
    </row>
    <row r="223" spans="1:1" ht="30" customHeight="1">
      <c r="A223" s="111"/>
    </row>
    <row r="224" spans="1:1" ht="30" customHeight="1">
      <c r="A224" s="111"/>
    </row>
    <row r="225" spans="1:1" ht="30" customHeight="1">
      <c r="A225" s="111"/>
    </row>
    <row r="226" spans="1:1" ht="30" customHeight="1">
      <c r="A226" s="111"/>
    </row>
    <row r="227" spans="1:1" ht="30" customHeight="1">
      <c r="A227" s="111"/>
    </row>
    <row r="228" spans="1:1" ht="30" customHeight="1">
      <c r="A228" s="111"/>
    </row>
    <row r="229" spans="1:1" ht="30" customHeight="1">
      <c r="A229" s="111"/>
    </row>
    <row r="230" spans="1:1" ht="30" customHeight="1">
      <c r="A230" s="111"/>
    </row>
    <row r="231" spans="1:1" ht="30" customHeight="1">
      <c r="A231" s="111"/>
    </row>
    <row r="232" spans="1:1" ht="30" customHeight="1">
      <c r="A232" s="111"/>
    </row>
    <row r="233" spans="1:1" ht="30" customHeight="1">
      <c r="A233" s="111"/>
    </row>
    <row r="234" spans="1:1" ht="30" customHeight="1">
      <c r="A234" s="111"/>
    </row>
    <row r="235" spans="1:1" ht="30" customHeight="1">
      <c r="A235" s="111"/>
    </row>
    <row r="236" spans="1:1" ht="30" customHeight="1">
      <c r="A236" s="111"/>
    </row>
    <row r="237" spans="1:1" ht="30" customHeight="1">
      <c r="A237" s="111"/>
    </row>
    <row r="238" spans="1:1" ht="30" customHeight="1">
      <c r="A238" s="111"/>
    </row>
    <row r="239" spans="1:1" ht="30" customHeight="1">
      <c r="A239" s="111"/>
    </row>
    <row r="240" spans="1:1" ht="30" customHeight="1">
      <c r="A240" s="111"/>
    </row>
    <row r="241" spans="1:1" ht="30" customHeight="1">
      <c r="A241" s="111"/>
    </row>
    <row r="242" spans="1:1" ht="30" customHeight="1">
      <c r="A242" s="111"/>
    </row>
    <row r="243" spans="1:1" ht="30" customHeight="1">
      <c r="A243" s="111"/>
    </row>
    <row r="244" spans="1:1" ht="30" customHeight="1">
      <c r="A244" s="111"/>
    </row>
    <row r="245" spans="1:1" ht="30" customHeight="1">
      <c r="A245" s="111"/>
    </row>
    <row r="246" spans="1:1" ht="30" customHeight="1">
      <c r="A246" s="111"/>
    </row>
    <row r="247" spans="1:1" ht="30" customHeight="1">
      <c r="A247" s="111"/>
    </row>
    <row r="248" spans="1:1" ht="15.75" customHeight="1"/>
    <row r="249" spans="1:1" ht="15.75" customHeight="1"/>
    <row r="250" spans="1:1" ht="15.75" customHeight="1"/>
    <row r="251" spans="1:1" ht="15.75" customHeight="1"/>
    <row r="252" spans="1:1" ht="15.75" customHeight="1"/>
    <row r="253" spans="1:1" ht="15.75" customHeight="1"/>
    <row r="254" spans="1:1" ht="15.75" customHeight="1"/>
    <row r="255" spans="1:1" ht="15.75" customHeight="1"/>
    <row r="256" spans="1:1"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3:Z47"/>
  <mergeCells count="20">
    <mergeCell ref="H12:J12"/>
    <mergeCell ref="B24:B40"/>
    <mergeCell ref="C6:G6"/>
    <mergeCell ref="A42:A46"/>
    <mergeCell ref="B42:B46"/>
    <mergeCell ref="C42:C46"/>
    <mergeCell ref="A47:B47"/>
    <mergeCell ref="D47:E47"/>
    <mergeCell ref="C7:G7"/>
    <mergeCell ref="C8:G8"/>
    <mergeCell ref="C9:G9"/>
    <mergeCell ref="C10:G10"/>
    <mergeCell ref="A12:G12"/>
    <mergeCell ref="C24:C40"/>
    <mergeCell ref="A1:B4"/>
    <mergeCell ref="C1:J1"/>
    <mergeCell ref="C2:J2"/>
    <mergeCell ref="C3:J3"/>
    <mergeCell ref="C4:G4"/>
    <mergeCell ref="H4:J4"/>
  </mergeCells>
  <pageMargins left="0.7" right="0.7" top="0.75" bottom="0.75" header="0" footer="0"/>
  <pageSetup orientation="portrait"/>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BD97"/>
  </sheetPr>
  <dimension ref="A1:Z1000"/>
  <sheetViews>
    <sheetView topLeftCell="A21" workbookViewId="0">
      <selection activeCell="H37" sqref="A35:H37"/>
    </sheetView>
  </sheetViews>
  <sheetFormatPr baseColWidth="10" defaultColWidth="12.625" defaultRowHeight="15" customHeight="1"/>
  <cols>
    <col min="1" max="1" width="22.5" customWidth="1"/>
    <col min="2" max="8" width="18.125" customWidth="1"/>
    <col min="9" max="23" width="10" customWidth="1"/>
    <col min="24" max="26" width="9.375" customWidth="1"/>
  </cols>
  <sheetData>
    <row r="1" spans="1:26" ht="30" customHeight="1">
      <c r="A1" s="460"/>
      <c r="B1" s="461" t="s">
        <v>0</v>
      </c>
      <c r="C1" s="347"/>
      <c r="D1" s="347"/>
      <c r="E1" s="347"/>
      <c r="F1" s="347"/>
      <c r="G1" s="347"/>
      <c r="H1" s="348"/>
      <c r="I1" s="120"/>
      <c r="J1" s="120"/>
      <c r="K1" s="30"/>
      <c r="L1" s="210"/>
      <c r="M1" s="30"/>
      <c r="N1" s="30"/>
      <c r="O1" s="30"/>
      <c r="P1" s="30"/>
      <c r="Q1" s="30"/>
      <c r="R1" s="30"/>
      <c r="S1" s="30"/>
      <c r="T1" s="30"/>
      <c r="U1" s="30"/>
      <c r="V1" s="30"/>
      <c r="W1" s="30"/>
      <c r="X1" s="5"/>
      <c r="Y1" s="5"/>
      <c r="Z1" s="5"/>
    </row>
    <row r="2" spans="1:26" ht="30" customHeight="1">
      <c r="A2" s="324"/>
      <c r="B2" s="461" t="s">
        <v>1</v>
      </c>
      <c r="C2" s="347"/>
      <c r="D2" s="347"/>
      <c r="E2" s="347"/>
      <c r="F2" s="347"/>
      <c r="G2" s="347"/>
      <c r="H2" s="348"/>
      <c r="I2" s="120"/>
      <c r="J2" s="120"/>
      <c r="K2" s="30"/>
      <c r="L2" s="210"/>
      <c r="M2" s="30"/>
      <c r="N2" s="30"/>
      <c r="O2" s="30"/>
      <c r="P2" s="30"/>
      <c r="Q2" s="30"/>
      <c r="R2" s="30"/>
      <c r="S2" s="30"/>
      <c r="T2" s="30"/>
      <c r="U2" s="30"/>
      <c r="V2" s="30"/>
      <c r="W2" s="30"/>
      <c r="X2" s="5"/>
      <c r="Y2" s="5"/>
      <c r="Z2" s="5"/>
    </row>
    <row r="3" spans="1:26" ht="30" customHeight="1">
      <c r="A3" s="324"/>
      <c r="B3" s="461" t="s">
        <v>64</v>
      </c>
      <c r="C3" s="347"/>
      <c r="D3" s="347"/>
      <c r="E3" s="347"/>
      <c r="F3" s="347"/>
      <c r="G3" s="347"/>
      <c r="H3" s="348"/>
      <c r="I3" s="120"/>
      <c r="J3" s="120"/>
      <c r="K3" s="30"/>
      <c r="L3" s="210"/>
      <c r="M3" s="30"/>
      <c r="N3" s="30"/>
      <c r="O3" s="30"/>
      <c r="P3" s="30"/>
      <c r="Q3" s="30"/>
      <c r="R3" s="30"/>
      <c r="S3" s="30"/>
      <c r="T3" s="30"/>
      <c r="U3" s="30"/>
      <c r="V3" s="30"/>
      <c r="W3" s="30"/>
      <c r="X3" s="5"/>
      <c r="Y3" s="5"/>
      <c r="Z3" s="5"/>
    </row>
    <row r="4" spans="1:26" ht="30" customHeight="1">
      <c r="A4" s="325"/>
      <c r="B4" s="461" t="s">
        <v>65</v>
      </c>
      <c r="C4" s="347"/>
      <c r="D4" s="347"/>
      <c r="E4" s="348"/>
      <c r="F4" s="462" t="s">
        <v>66</v>
      </c>
      <c r="G4" s="347"/>
      <c r="H4" s="348"/>
      <c r="I4" s="120"/>
      <c r="J4" s="120"/>
      <c r="K4" s="30"/>
      <c r="L4" s="210"/>
      <c r="M4" s="30"/>
      <c r="N4" s="30"/>
      <c r="O4" s="30"/>
      <c r="P4" s="30"/>
      <c r="Q4" s="30"/>
      <c r="R4" s="30"/>
      <c r="S4" s="30"/>
      <c r="T4" s="30"/>
      <c r="U4" s="30"/>
      <c r="V4" s="30"/>
      <c r="W4" s="30"/>
      <c r="X4" s="5"/>
      <c r="Y4" s="5"/>
      <c r="Z4" s="5"/>
    </row>
    <row r="5" spans="1:26" ht="30" customHeight="1">
      <c r="A5" s="458" t="s">
        <v>67</v>
      </c>
      <c r="B5" s="347"/>
      <c r="C5" s="347"/>
      <c r="D5" s="347"/>
      <c r="E5" s="347"/>
      <c r="F5" s="347"/>
      <c r="G5" s="347"/>
      <c r="H5" s="348"/>
      <c r="I5" s="211"/>
      <c r="J5" s="211"/>
      <c r="K5" s="30"/>
      <c r="L5" s="30"/>
      <c r="M5" s="30"/>
      <c r="N5" s="30"/>
      <c r="O5" s="30"/>
      <c r="P5" s="30"/>
      <c r="Q5" s="30"/>
      <c r="R5" s="30"/>
      <c r="S5" s="30"/>
      <c r="T5" s="30"/>
      <c r="U5" s="30"/>
      <c r="V5" s="30"/>
      <c r="W5" s="30"/>
      <c r="X5" s="5"/>
      <c r="Y5" s="5"/>
      <c r="Z5" s="5"/>
    </row>
    <row r="6" spans="1:26" ht="30" customHeight="1">
      <c r="A6" s="489" t="s">
        <v>68</v>
      </c>
      <c r="B6" s="347"/>
      <c r="C6" s="347"/>
      <c r="D6" s="347"/>
      <c r="E6" s="347"/>
      <c r="F6" s="347"/>
      <c r="G6" s="347"/>
      <c r="H6" s="348"/>
      <c r="I6" s="30"/>
      <c r="J6" s="30"/>
      <c r="K6" s="30"/>
      <c r="L6" s="212"/>
      <c r="M6" s="212"/>
      <c r="N6" s="5"/>
      <c r="O6" s="5"/>
      <c r="P6" s="5"/>
      <c r="Q6" s="5"/>
      <c r="R6" s="5"/>
      <c r="S6" s="5"/>
      <c r="T6" s="5"/>
      <c r="U6" s="5"/>
      <c r="V6" s="5"/>
      <c r="W6" s="5"/>
      <c r="X6" s="5"/>
      <c r="Y6" s="5"/>
      <c r="Z6" s="5"/>
    </row>
    <row r="7" spans="1:26" ht="30" customHeight="1">
      <c r="A7" s="374" t="s">
        <v>69</v>
      </c>
      <c r="B7" s="347"/>
      <c r="C7" s="347"/>
      <c r="D7" s="347"/>
      <c r="E7" s="347"/>
      <c r="F7" s="347"/>
      <c r="G7" s="347"/>
      <c r="H7" s="348"/>
      <c r="I7" s="30"/>
      <c r="J7" s="30"/>
      <c r="K7" s="30"/>
      <c r="L7" s="212"/>
      <c r="M7" s="212"/>
      <c r="N7" s="5"/>
      <c r="O7" s="5"/>
      <c r="P7" s="5"/>
      <c r="Q7" s="5"/>
      <c r="R7" s="5"/>
      <c r="S7" s="5"/>
      <c r="T7" s="5"/>
      <c r="U7" s="5"/>
      <c r="V7" s="5"/>
      <c r="W7" s="5"/>
      <c r="X7" s="5"/>
      <c r="Y7" s="5"/>
      <c r="Z7" s="5"/>
    </row>
    <row r="8" spans="1:26" ht="30" customHeight="1">
      <c r="A8" s="31" t="s">
        <v>70</v>
      </c>
      <c r="B8" s="32">
        <v>28</v>
      </c>
      <c r="C8" s="376" t="s">
        <v>71</v>
      </c>
      <c r="D8" s="348"/>
      <c r="E8" s="378" t="s">
        <v>789</v>
      </c>
      <c r="F8" s="347"/>
      <c r="G8" s="347"/>
      <c r="H8" s="348"/>
      <c r="I8" s="30"/>
      <c r="J8" s="30"/>
      <c r="K8" s="30"/>
      <c r="L8" s="213"/>
      <c r="M8" s="212"/>
      <c r="N8" s="5"/>
      <c r="O8" s="5"/>
      <c r="P8" s="5"/>
      <c r="Q8" s="5"/>
      <c r="R8" s="5"/>
      <c r="S8" s="5"/>
      <c r="T8" s="5"/>
      <c r="U8" s="5"/>
      <c r="V8" s="5"/>
      <c r="W8" s="5"/>
      <c r="X8" s="5"/>
      <c r="Y8" s="5"/>
      <c r="Z8" s="5"/>
    </row>
    <row r="9" spans="1:26" ht="30" customHeight="1">
      <c r="A9" s="31" t="s">
        <v>73</v>
      </c>
      <c r="B9" s="32" t="s">
        <v>74</v>
      </c>
      <c r="C9" s="376" t="s">
        <v>75</v>
      </c>
      <c r="D9" s="348"/>
      <c r="E9" s="385" t="s">
        <v>76</v>
      </c>
      <c r="F9" s="348"/>
      <c r="G9" s="33" t="s">
        <v>77</v>
      </c>
      <c r="H9" s="166" t="s">
        <v>74</v>
      </c>
      <c r="I9" s="30"/>
      <c r="J9" s="30"/>
      <c r="K9" s="30"/>
      <c r="L9" s="213"/>
      <c r="M9" s="212"/>
      <c r="N9" s="5"/>
      <c r="O9" s="5"/>
      <c r="P9" s="5"/>
      <c r="Q9" s="5"/>
      <c r="R9" s="5"/>
      <c r="S9" s="5"/>
      <c r="T9" s="5"/>
      <c r="U9" s="5"/>
      <c r="V9" s="5"/>
      <c r="W9" s="5"/>
      <c r="X9" s="5"/>
      <c r="Y9" s="5"/>
      <c r="Z9" s="5"/>
    </row>
    <row r="10" spans="1:26" ht="30" customHeight="1">
      <c r="A10" s="31" t="s">
        <v>78</v>
      </c>
      <c r="B10" s="378" t="s">
        <v>79</v>
      </c>
      <c r="C10" s="347"/>
      <c r="D10" s="347"/>
      <c r="E10" s="348"/>
      <c r="F10" s="33" t="s">
        <v>80</v>
      </c>
      <c r="G10" s="369" t="s">
        <v>79</v>
      </c>
      <c r="H10" s="348"/>
      <c r="I10" s="30"/>
      <c r="J10" s="30"/>
      <c r="K10" s="30"/>
      <c r="L10" s="213"/>
      <c r="M10" s="212"/>
      <c r="N10" s="5"/>
      <c r="O10" s="5"/>
      <c r="P10" s="5"/>
      <c r="Q10" s="5"/>
      <c r="R10" s="5"/>
      <c r="S10" s="5"/>
      <c r="T10" s="5"/>
      <c r="U10" s="5"/>
      <c r="V10" s="5"/>
      <c r="W10" s="5"/>
      <c r="X10" s="5"/>
      <c r="Y10" s="5"/>
      <c r="Z10" s="5"/>
    </row>
    <row r="11" spans="1:26" ht="30" customHeight="1">
      <c r="A11" s="31" t="s">
        <v>81</v>
      </c>
      <c r="B11" s="407" t="s">
        <v>82</v>
      </c>
      <c r="C11" s="347"/>
      <c r="D11" s="347"/>
      <c r="E11" s="348"/>
      <c r="F11" s="33" t="s">
        <v>83</v>
      </c>
      <c r="G11" s="378" t="s">
        <v>84</v>
      </c>
      <c r="H11" s="348"/>
      <c r="I11" s="30"/>
      <c r="J11" s="30"/>
      <c r="K11" s="30"/>
      <c r="L11" s="214"/>
      <c r="M11" s="212"/>
      <c r="N11" s="5"/>
      <c r="O11" s="5"/>
      <c r="P11" s="5"/>
      <c r="Q11" s="5"/>
      <c r="R11" s="5"/>
      <c r="S11" s="5"/>
      <c r="T11" s="5"/>
      <c r="U11" s="5"/>
      <c r="V11" s="5"/>
      <c r="W11" s="5"/>
      <c r="X11" s="5"/>
      <c r="Y11" s="5"/>
      <c r="Z11" s="5"/>
    </row>
    <row r="12" spans="1:26" ht="30" customHeight="1">
      <c r="A12" s="31" t="s">
        <v>85</v>
      </c>
      <c r="B12" s="378" t="s">
        <v>790</v>
      </c>
      <c r="C12" s="347"/>
      <c r="D12" s="347"/>
      <c r="E12" s="347"/>
      <c r="F12" s="347"/>
      <c r="G12" s="347"/>
      <c r="H12" s="348"/>
      <c r="I12" s="30"/>
      <c r="J12" s="30"/>
      <c r="K12" s="30"/>
      <c r="L12" s="214"/>
      <c r="M12" s="212"/>
      <c r="N12" s="5"/>
      <c r="O12" s="5"/>
      <c r="P12" s="5"/>
      <c r="Q12" s="5"/>
      <c r="R12" s="5"/>
      <c r="S12" s="5"/>
      <c r="T12" s="5"/>
      <c r="U12" s="5"/>
      <c r="V12" s="5"/>
      <c r="W12" s="5"/>
      <c r="X12" s="5"/>
      <c r="Y12" s="5"/>
      <c r="Z12" s="5"/>
    </row>
    <row r="13" spans="1:26" ht="30" customHeight="1">
      <c r="A13" s="31" t="s">
        <v>87</v>
      </c>
      <c r="B13" s="385" t="s">
        <v>79</v>
      </c>
      <c r="C13" s="347"/>
      <c r="D13" s="347"/>
      <c r="E13" s="347"/>
      <c r="F13" s="347"/>
      <c r="G13" s="347"/>
      <c r="H13" s="348"/>
      <c r="I13" s="30"/>
      <c r="J13" s="30"/>
      <c r="K13" s="30"/>
      <c r="L13" s="214"/>
      <c r="M13" s="212"/>
      <c r="N13" s="5"/>
      <c r="O13" s="5"/>
      <c r="P13" s="5"/>
      <c r="Q13" s="5"/>
      <c r="R13" s="5"/>
      <c r="S13" s="5"/>
      <c r="T13" s="5"/>
      <c r="U13" s="5"/>
      <c r="V13" s="5"/>
      <c r="W13" s="5"/>
      <c r="X13" s="5"/>
      <c r="Y13" s="5"/>
      <c r="Z13" s="5"/>
    </row>
    <row r="14" spans="1:26" ht="30" customHeight="1">
      <c r="A14" s="31" t="s">
        <v>88</v>
      </c>
      <c r="B14" s="381" t="s">
        <v>791</v>
      </c>
      <c r="C14" s="347"/>
      <c r="D14" s="347"/>
      <c r="E14" s="348"/>
      <c r="F14" s="33" t="s">
        <v>90</v>
      </c>
      <c r="G14" s="365" t="s">
        <v>91</v>
      </c>
      <c r="H14" s="348"/>
      <c r="I14" s="30"/>
      <c r="J14" s="30"/>
      <c r="K14" s="30"/>
      <c r="L14" s="214"/>
      <c r="M14" s="212"/>
      <c r="N14" s="5"/>
      <c r="O14" s="5"/>
      <c r="P14" s="5"/>
      <c r="Q14" s="5"/>
      <c r="R14" s="5"/>
      <c r="S14" s="5"/>
      <c r="T14" s="5"/>
      <c r="U14" s="5"/>
      <c r="V14" s="5"/>
      <c r="W14" s="5"/>
      <c r="X14" s="5"/>
      <c r="Y14" s="5"/>
      <c r="Z14" s="5"/>
    </row>
    <row r="15" spans="1:26" ht="30" customHeight="1">
      <c r="A15" s="31" t="s">
        <v>92</v>
      </c>
      <c r="B15" s="447" t="s">
        <v>93</v>
      </c>
      <c r="C15" s="347"/>
      <c r="D15" s="347"/>
      <c r="E15" s="348"/>
      <c r="F15" s="33" t="s">
        <v>94</v>
      </c>
      <c r="G15" s="365" t="s">
        <v>59</v>
      </c>
      <c r="H15" s="348"/>
      <c r="I15" s="30"/>
      <c r="J15" s="30"/>
      <c r="K15" s="30"/>
      <c r="L15" s="214"/>
      <c r="M15" s="212"/>
      <c r="N15" s="5"/>
      <c r="O15" s="5"/>
      <c r="P15" s="5"/>
      <c r="Q15" s="5"/>
      <c r="R15" s="5"/>
      <c r="S15" s="5"/>
      <c r="T15" s="5"/>
      <c r="U15" s="5"/>
      <c r="V15" s="5"/>
      <c r="W15" s="5"/>
      <c r="X15" s="5"/>
      <c r="Y15" s="5"/>
      <c r="Z15" s="5"/>
    </row>
    <row r="16" spans="1:26" ht="30" customHeight="1">
      <c r="A16" s="31" t="s">
        <v>95</v>
      </c>
      <c r="B16" s="381" t="s">
        <v>792</v>
      </c>
      <c r="C16" s="347"/>
      <c r="D16" s="347"/>
      <c r="E16" s="347"/>
      <c r="F16" s="347"/>
      <c r="G16" s="347"/>
      <c r="H16" s="348"/>
      <c r="I16" s="30"/>
      <c r="J16" s="30"/>
      <c r="K16" s="30"/>
      <c r="L16" s="214"/>
      <c r="M16" s="212"/>
      <c r="N16" s="5"/>
      <c r="O16" s="5"/>
      <c r="P16" s="5"/>
      <c r="Q16" s="5"/>
      <c r="R16" s="5"/>
      <c r="S16" s="5"/>
      <c r="T16" s="5"/>
      <c r="U16" s="5"/>
      <c r="V16" s="5"/>
      <c r="W16" s="5"/>
      <c r="X16" s="5"/>
      <c r="Y16" s="5"/>
      <c r="Z16" s="5"/>
    </row>
    <row r="17" spans="1:26" ht="30" customHeight="1">
      <c r="A17" s="31" t="s">
        <v>97</v>
      </c>
      <c r="B17" s="381" t="s">
        <v>674</v>
      </c>
      <c r="C17" s="347"/>
      <c r="D17" s="347"/>
      <c r="E17" s="347"/>
      <c r="F17" s="347"/>
      <c r="G17" s="347"/>
      <c r="H17" s="348"/>
      <c r="I17" s="30"/>
      <c r="J17" s="30"/>
      <c r="K17" s="30"/>
      <c r="L17" s="214"/>
      <c r="M17" s="212"/>
      <c r="N17" s="5"/>
      <c r="O17" s="5"/>
      <c r="P17" s="5"/>
      <c r="Q17" s="5"/>
      <c r="R17" s="5"/>
      <c r="S17" s="5"/>
      <c r="T17" s="5"/>
      <c r="U17" s="5"/>
      <c r="V17" s="5"/>
      <c r="W17" s="5"/>
      <c r="X17" s="5"/>
      <c r="Y17" s="5"/>
      <c r="Z17" s="5"/>
    </row>
    <row r="18" spans="1:26" ht="30" customHeight="1">
      <c r="A18" s="31" t="s">
        <v>99</v>
      </c>
      <c r="B18" s="378" t="s">
        <v>793</v>
      </c>
      <c r="C18" s="347"/>
      <c r="D18" s="347"/>
      <c r="E18" s="347"/>
      <c r="F18" s="347"/>
      <c r="G18" s="347"/>
      <c r="H18" s="348"/>
      <c r="I18" s="30"/>
      <c r="J18" s="30"/>
      <c r="K18" s="30"/>
      <c r="L18" s="214"/>
      <c r="M18" s="212"/>
      <c r="N18" s="5"/>
      <c r="O18" s="5"/>
      <c r="P18" s="5"/>
      <c r="Q18" s="5"/>
      <c r="R18" s="5"/>
      <c r="S18" s="5"/>
      <c r="T18" s="5"/>
      <c r="U18" s="5"/>
      <c r="V18" s="5"/>
      <c r="W18" s="5"/>
      <c r="X18" s="5"/>
      <c r="Y18" s="5"/>
      <c r="Z18" s="5"/>
    </row>
    <row r="19" spans="1:26" ht="30" customHeight="1">
      <c r="A19" s="31" t="s">
        <v>101</v>
      </c>
      <c r="B19" s="387" t="s">
        <v>102</v>
      </c>
      <c r="C19" s="347"/>
      <c r="D19" s="347"/>
      <c r="E19" s="347"/>
      <c r="F19" s="347"/>
      <c r="G19" s="347"/>
      <c r="H19" s="348"/>
      <c r="I19" s="30"/>
      <c r="J19" s="30"/>
      <c r="K19" s="30"/>
      <c r="L19" s="214"/>
      <c r="M19" s="212"/>
      <c r="N19" s="5"/>
      <c r="O19" s="5"/>
      <c r="P19" s="5"/>
      <c r="Q19" s="5"/>
      <c r="R19" s="5"/>
      <c r="S19" s="5"/>
      <c r="T19" s="5"/>
      <c r="U19" s="5"/>
      <c r="V19" s="5"/>
      <c r="W19" s="5"/>
      <c r="X19" s="5"/>
      <c r="Y19" s="5"/>
      <c r="Z19" s="5"/>
    </row>
    <row r="20" spans="1:26" ht="30" customHeight="1">
      <c r="A20" s="375" t="s">
        <v>103</v>
      </c>
      <c r="B20" s="388" t="s">
        <v>104</v>
      </c>
      <c r="C20" s="347"/>
      <c r="D20" s="348"/>
      <c r="E20" s="389" t="s">
        <v>105</v>
      </c>
      <c r="F20" s="347"/>
      <c r="G20" s="347"/>
      <c r="H20" s="348"/>
      <c r="I20" s="30"/>
      <c r="J20" s="30"/>
      <c r="K20" s="30"/>
      <c r="L20" s="214"/>
      <c r="M20" s="212"/>
      <c r="N20" s="5"/>
      <c r="O20" s="5"/>
      <c r="P20" s="5"/>
      <c r="Q20" s="5"/>
      <c r="R20" s="5"/>
      <c r="S20" s="5"/>
      <c r="T20" s="5"/>
      <c r="U20" s="5"/>
      <c r="V20" s="5"/>
      <c r="W20" s="5"/>
      <c r="X20" s="5"/>
      <c r="Y20" s="5"/>
      <c r="Z20" s="5"/>
    </row>
    <row r="21" spans="1:26" ht="30" customHeight="1">
      <c r="A21" s="325"/>
      <c r="B21" s="378" t="s">
        <v>794</v>
      </c>
      <c r="C21" s="347"/>
      <c r="D21" s="348"/>
      <c r="E21" s="378" t="s">
        <v>795</v>
      </c>
      <c r="F21" s="347"/>
      <c r="G21" s="347"/>
      <c r="H21" s="348"/>
      <c r="I21" s="30"/>
      <c r="J21" s="30"/>
      <c r="K21" s="30"/>
      <c r="L21" s="214"/>
      <c r="M21" s="212"/>
      <c r="N21" s="5"/>
      <c r="O21" s="5"/>
      <c r="P21" s="5"/>
      <c r="Q21" s="5"/>
      <c r="R21" s="5"/>
      <c r="S21" s="5"/>
      <c r="T21" s="5"/>
      <c r="U21" s="5"/>
      <c r="V21" s="5"/>
      <c r="W21" s="5"/>
      <c r="X21" s="5"/>
      <c r="Y21" s="5"/>
      <c r="Z21" s="5"/>
    </row>
    <row r="22" spans="1:26" ht="30" customHeight="1">
      <c r="A22" s="31" t="s">
        <v>108</v>
      </c>
      <c r="B22" s="365" t="s">
        <v>796</v>
      </c>
      <c r="C22" s="347"/>
      <c r="D22" s="348"/>
      <c r="E22" s="365" t="s">
        <v>796</v>
      </c>
      <c r="F22" s="347"/>
      <c r="G22" s="347"/>
      <c r="H22" s="348"/>
      <c r="I22" s="30"/>
      <c r="J22" s="30"/>
      <c r="K22" s="30"/>
      <c r="L22" s="214"/>
      <c r="M22" s="212"/>
      <c r="N22" s="5"/>
      <c r="O22" s="5"/>
      <c r="P22" s="5"/>
      <c r="Q22" s="5"/>
      <c r="R22" s="5"/>
      <c r="S22" s="5"/>
      <c r="T22" s="5"/>
      <c r="U22" s="5"/>
      <c r="V22" s="5"/>
      <c r="W22" s="5"/>
      <c r="X22" s="5"/>
      <c r="Y22" s="5"/>
      <c r="Z22" s="5"/>
    </row>
    <row r="23" spans="1:26" ht="30" customHeight="1">
      <c r="A23" s="31" t="s">
        <v>109</v>
      </c>
      <c r="B23" s="378" t="s">
        <v>797</v>
      </c>
      <c r="C23" s="347"/>
      <c r="D23" s="348"/>
      <c r="E23" s="378" t="s">
        <v>798</v>
      </c>
      <c r="F23" s="347"/>
      <c r="G23" s="347"/>
      <c r="H23" s="348"/>
      <c r="I23" s="30"/>
      <c r="J23" s="30"/>
      <c r="K23" s="30"/>
      <c r="L23" s="214"/>
      <c r="M23" s="212"/>
      <c r="N23" s="5"/>
      <c r="O23" s="5"/>
      <c r="P23" s="5"/>
      <c r="Q23" s="5"/>
      <c r="R23" s="5"/>
      <c r="S23" s="5"/>
      <c r="T23" s="5"/>
      <c r="U23" s="5"/>
      <c r="V23" s="5"/>
      <c r="W23" s="5"/>
      <c r="X23" s="5"/>
      <c r="Y23" s="5"/>
      <c r="Z23" s="5"/>
    </row>
    <row r="24" spans="1:26" ht="30" customHeight="1">
      <c r="A24" s="31" t="s">
        <v>112</v>
      </c>
      <c r="B24" s="364">
        <v>43831</v>
      </c>
      <c r="C24" s="347"/>
      <c r="D24" s="348"/>
      <c r="E24" s="33" t="s">
        <v>113</v>
      </c>
      <c r="F24" s="394" t="s">
        <v>79</v>
      </c>
      <c r="G24" s="347"/>
      <c r="H24" s="348"/>
      <c r="I24" s="30"/>
      <c r="J24" s="30"/>
      <c r="K24" s="30"/>
      <c r="L24" s="214"/>
      <c r="M24" s="212"/>
      <c r="N24" s="5"/>
      <c r="O24" s="5"/>
      <c r="P24" s="5"/>
      <c r="Q24" s="5"/>
      <c r="R24" s="5"/>
      <c r="S24" s="5"/>
      <c r="T24" s="5"/>
      <c r="U24" s="5"/>
      <c r="V24" s="5"/>
      <c r="W24" s="5"/>
      <c r="X24" s="5"/>
      <c r="Y24" s="5"/>
      <c r="Z24" s="5"/>
    </row>
    <row r="25" spans="1:26" ht="30" customHeight="1">
      <c r="A25" s="31" t="s">
        <v>114</v>
      </c>
      <c r="B25" s="364">
        <v>43982</v>
      </c>
      <c r="C25" s="347"/>
      <c r="D25" s="348"/>
      <c r="E25" s="33" t="s">
        <v>115</v>
      </c>
      <c r="F25" s="406">
        <v>1</v>
      </c>
      <c r="G25" s="347"/>
      <c r="H25" s="348"/>
      <c r="I25" s="30"/>
      <c r="J25" s="30"/>
      <c r="K25" s="30"/>
      <c r="L25" s="214"/>
      <c r="M25" s="212"/>
      <c r="N25" s="5"/>
      <c r="O25" s="5"/>
      <c r="P25" s="5"/>
      <c r="Q25" s="5"/>
      <c r="R25" s="5"/>
      <c r="S25" s="5"/>
      <c r="T25" s="5"/>
      <c r="U25" s="5"/>
      <c r="V25" s="5"/>
      <c r="W25" s="5"/>
      <c r="X25" s="5"/>
      <c r="Y25" s="5"/>
      <c r="Z25" s="5"/>
    </row>
    <row r="26" spans="1:26" ht="30" customHeight="1">
      <c r="A26" s="31" t="s">
        <v>116</v>
      </c>
      <c r="B26" s="385" t="s">
        <v>117</v>
      </c>
      <c r="C26" s="347"/>
      <c r="D26" s="348"/>
      <c r="E26" s="35" t="s">
        <v>118</v>
      </c>
      <c r="F26" s="367" t="s">
        <v>79</v>
      </c>
      <c r="G26" s="347"/>
      <c r="H26" s="348"/>
      <c r="I26" s="30"/>
      <c r="J26" s="30"/>
      <c r="K26" s="30"/>
      <c r="L26" s="214"/>
      <c r="M26" s="212"/>
      <c r="N26" s="5"/>
      <c r="O26" s="5"/>
      <c r="P26" s="5"/>
      <c r="Q26" s="5"/>
      <c r="R26" s="5"/>
      <c r="S26" s="5"/>
      <c r="T26" s="5"/>
      <c r="U26" s="5"/>
      <c r="V26" s="5"/>
      <c r="W26" s="5"/>
      <c r="X26" s="5"/>
      <c r="Y26" s="5"/>
      <c r="Z26" s="5"/>
    </row>
    <row r="27" spans="1:26" ht="30" customHeight="1">
      <c r="A27" s="374" t="s">
        <v>119</v>
      </c>
      <c r="B27" s="347"/>
      <c r="C27" s="347"/>
      <c r="D27" s="347"/>
      <c r="E27" s="347"/>
      <c r="F27" s="347"/>
      <c r="G27" s="347"/>
      <c r="H27" s="348"/>
      <c r="I27" s="30"/>
      <c r="J27" s="30"/>
      <c r="K27" s="30"/>
      <c r="L27" s="214"/>
      <c r="M27" s="212"/>
      <c r="N27" s="5"/>
      <c r="O27" s="5"/>
      <c r="P27" s="5"/>
      <c r="Q27" s="5"/>
      <c r="R27" s="5"/>
      <c r="S27" s="5"/>
      <c r="T27" s="5"/>
      <c r="U27" s="5"/>
      <c r="V27" s="5"/>
      <c r="W27" s="5"/>
      <c r="X27" s="5"/>
      <c r="Y27" s="5"/>
      <c r="Z27" s="5"/>
    </row>
    <row r="28" spans="1:26" ht="30" customHeight="1">
      <c r="A28" s="36" t="s">
        <v>120</v>
      </c>
      <c r="B28" s="36" t="s">
        <v>121</v>
      </c>
      <c r="C28" s="36" t="s">
        <v>122</v>
      </c>
      <c r="D28" s="36" t="s">
        <v>123</v>
      </c>
      <c r="E28" s="36" t="s">
        <v>124</v>
      </c>
      <c r="F28" s="36" t="s">
        <v>125</v>
      </c>
      <c r="G28" s="36" t="s">
        <v>126</v>
      </c>
      <c r="H28" s="36" t="s">
        <v>127</v>
      </c>
      <c r="I28" s="30"/>
      <c r="J28" s="30"/>
      <c r="K28" s="30"/>
      <c r="L28" s="214"/>
      <c r="M28" s="212"/>
      <c r="N28" s="5"/>
      <c r="O28" s="5"/>
      <c r="P28" s="5"/>
      <c r="Q28" s="5"/>
      <c r="R28" s="5"/>
      <c r="S28" s="5"/>
      <c r="T28" s="5"/>
      <c r="U28" s="5"/>
      <c r="V28" s="5"/>
      <c r="W28" s="5"/>
      <c r="X28" s="5"/>
      <c r="Y28" s="5"/>
      <c r="Z28" s="5"/>
    </row>
    <row r="29" spans="1:26" ht="19.5" customHeight="1">
      <c r="A29" s="37" t="s">
        <v>128</v>
      </c>
      <c r="B29" s="43">
        <v>0.2</v>
      </c>
      <c r="C29" s="39">
        <f>B29</f>
        <v>0.2</v>
      </c>
      <c r="D29" s="43">
        <v>0.2</v>
      </c>
      <c r="E29" s="39">
        <f>D29</f>
        <v>0.2</v>
      </c>
      <c r="F29" s="41">
        <f t="shared" ref="F29:F40" si="0">IFERROR(+C29/E29,)</f>
        <v>1</v>
      </c>
      <c r="G29" s="41">
        <f t="shared" ref="G29:G40" si="1">IFERROR(+C29/$E$40,)</f>
        <v>0.2</v>
      </c>
      <c r="H29" s="42">
        <f t="shared" ref="H29:H40" si="2">+IFERROR(G29/$F$25,0)</f>
        <v>0.2</v>
      </c>
      <c r="I29" s="30"/>
      <c r="J29" s="30"/>
      <c r="K29" s="30"/>
      <c r="L29" s="214"/>
      <c r="M29" s="212"/>
      <c r="N29" s="5"/>
      <c r="O29" s="5"/>
      <c r="P29" s="5"/>
      <c r="Q29" s="5"/>
      <c r="R29" s="5"/>
      <c r="S29" s="5"/>
      <c r="T29" s="5"/>
      <c r="U29" s="5"/>
      <c r="V29" s="5"/>
      <c r="W29" s="5"/>
      <c r="X29" s="5"/>
      <c r="Y29" s="5"/>
      <c r="Z29" s="5"/>
    </row>
    <row r="30" spans="1:26" ht="19.5" customHeight="1">
      <c r="A30" s="37" t="s">
        <v>129</v>
      </c>
      <c r="B30" s="43">
        <v>0.2</v>
      </c>
      <c r="C30" s="39">
        <f t="shared" ref="C30:C40" si="3">B30+C29</f>
        <v>0.4</v>
      </c>
      <c r="D30" s="43">
        <v>0.2</v>
      </c>
      <c r="E30" s="39">
        <f t="shared" ref="E30:E40" si="4">D30+E29</f>
        <v>0.4</v>
      </c>
      <c r="F30" s="41">
        <f t="shared" si="0"/>
        <v>1</v>
      </c>
      <c r="G30" s="41">
        <f t="shared" si="1"/>
        <v>0.4</v>
      </c>
      <c r="H30" s="42">
        <f t="shared" si="2"/>
        <v>0.4</v>
      </c>
      <c r="I30" s="30"/>
      <c r="J30" s="30"/>
      <c r="K30" s="30"/>
      <c r="L30" s="214"/>
      <c r="M30" s="212"/>
      <c r="N30" s="5"/>
      <c r="O30" s="5"/>
      <c r="P30" s="5"/>
      <c r="Q30" s="5"/>
      <c r="R30" s="5"/>
      <c r="S30" s="5"/>
      <c r="T30" s="5"/>
      <c r="U30" s="5"/>
      <c r="V30" s="5"/>
      <c r="W30" s="5"/>
      <c r="X30" s="5"/>
      <c r="Y30" s="5"/>
      <c r="Z30" s="5"/>
    </row>
    <row r="31" spans="1:26" ht="19.5" customHeight="1">
      <c r="A31" s="37" t="s">
        <v>130</v>
      </c>
      <c r="B31" s="43">
        <v>0.05</v>
      </c>
      <c r="C31" s="39">
        <f t="shared" si="3"/>
        <v>0.45</v>
      </c>
      <c r="D31" s="43">
        <v>0.05</v>
      </c>
      <c r="E31" s="39">
        <f t="shared" si="4"/>
        <v>0.45</v>
      </c>
      <c r="F31" s="41">
        <f t="shared" si="0"/>
        <v>1</v>
      </c>
      <c r="G31" s="41">
        <f t="shared" si="1"/>
        <v>0.45</v>
      </c>
      <c r="H31" s="42">
        <f t="shared" si="2"/>
        <v>0.45</v>
      </c>
      <c r="I31" s="30"/>
      <c r="J31" s="30"/>
      <c r="K31" s="30"/>
      <c r="L31" s="214"/>
      <c r="M31" s="212"/>
      <c r="N31" s="5"/>
      <c r="O31" s="5"/>
      <c r="P31" s="5"/>
      <c r="Q31" s="5"/>
      <c r="R31" s="5"/>
      <c r="S31" s="5"/>
      <c r="T31" s="5"/>
      <c r="U31" s="5"/>
      <c r="V31" s="5"/>
      <c r="W31" s="5"/>
      <c r="X31" s="5"/>
      <c r="Y31" s="5"/>
      <c r="Z31" s="5"/>
    </row>
    <row r="32" spans="1:26" ht="19.5" customHeight="1">
      <c r="A32" s="37" t="s">
        <v>131</v>
      </c>
      <c r="B32" s="43">
        <v>0</v>
      </c>
      <c r="C32" s="39">
        <f t="shared" si="3"/>
        <v>0.45</v>
      </c>
      <c r="D32" s="43">
        <v>0</v>
      </c>
      <c r="E32" s="39">
        <f t="shared" si="4"/>
        <v>0.45</v>
      </c>
      <c r="F32" s="41">
        <f t="shared" si="0"/>
        <v>1</v>
      </c>
      <c r="G32" s="41">
        <f t="shared" si="1"/>
        <v>0.45</v>
      </c>
      <c r="H32" s="42">
        <f t="shared" si="2"/>
        <v>0.45</v>
      </c>
      <c r="I32" s="30"/>
      <c r="J32" s="30"/>
      <c r="K32" s="30"/>
      <c r="L32" s="212"/>
      <c r="M32" s="212"/>
      <c r="N32" s="5"/>
      <c r="O32" s="5"/>
      <c r="P32" s="5"/>
      <c r="Q32" s="5"/>
      <c r="R32" s="5"/>
      <c r="S32" s="5"/>
      <c r="T32" s="5"/>
      <c r="U32" s="5"/>
      <c r="V32" s="5"/>
      <c r="W32" s="5"/>
      <c r="X32" s="5"/>
      <c r="Y32" s="5"/>
      <c r="Z32" s="5"/>
    </row>
    <row r="33" spans="1:26" ht="19.5" customHeight="1">
      <c r="A33" s="37" t="s">
        <v>132</v>
      </c>
      <c r="B33" s="43">
        <v>0</v>
      </c>
      <c r="C33" s="39">
        <f t="shared" si="3"/>
        <v>0.45</v>
      </c>
      <c r="D33" s="43">
        <v>0</v>
      </c>
      <c r="E33" s="39">
        <f t="shared" si="4"/>
        <v>0.45</v>
      </c>
      <c r="F33" s="41">
        <f t="shared" si="0"/>
        <v>1</v>
      </c>
      <c r="G33" s="41">
        <f t="shared" si="1"/>
        <v>0.45</v>
      </c>
      <c r="H33" s="42">
        <f t="shared" si="2"/>
        <v>0.45</v>
      </c>
      <c r="I33" s="30"/>
      <c r="J33" s="30"/>
      <c r="K33" s="30"/>
      <c r="L33" s="212"/>
      <c r="M33" s="212"/>
      <c r="N33" s="5"/>
      <c r="O33" s="5"/>
      <c r="P33" s="5"/>
      <c r="Q33" s="5"/>
      <c r="R33" s="5"/>
      <c r="S33" s="5"/>
      <c r="T33" s="5"/>
      <c r="U33" s="5"/>
      <c r="V33" s="5"/>
      <c r="W33" s="5"/>
      <c r="X33" s="5"/>
      <c r="Y33" s="5"/>
      <c r="Z33" s="5"/>
    </row>
    <row r="34" spans="1:26" ht="19.5" customHeight="1">
      <c r="A34" s="37" t="s">
        <v>133</v>
      </c>
      <c r="B34" s="43">
        <v>0.05</v>
      </c>
      <c r="C34" s="39">
        <f t="shared" si="3"/>
        <v>0.5</v>
      </c>
      <c r="D34" s="43">
        <v>0.05</v>
      </c>
      <c r="E34" s="39">
        <f t="shared" si="4"/>
        <v>0.5</v>
      </c>
      <c r="F34" s="41">
        <f t="shared" si="0"/>
        <v>1</v>
      </c>
      <c r="G34" s="41">
        <f t="shared" si="1"/>
        <v>0.5</v>
      </c>
      <c r="H34" s="42">
        <f t="shared" si="2"/>
        <v>0.5</v>
      </c>
      <c r="I34" s="30"/>
      <c r="J34" s="30"/>
      <c r="K34" s="30"/>
      <c r="L34" s="212"/>
      <c r="M34" s="212"/>
      <c r="N34" s="5"/>
      <c r="O34" s="5"/>
      <c r="P34" s="5"/>
      <c r="Q34" s="5"/>
      <c r="R34" s="5"/>
      <c r="S34" s="5"/>
      <c r="T34" s="5"/>
      <c r="U34" s="5"/>
      <c r="V34" s="5"/>
      <c r="W34" s="5"/>
      <c r="X34" s="5"/>
      <c r="Y34" s="5"/>
      <c r="Z34" s="5"/>
    </row>
    <row r="35" spans="1:26" ht="19.5" customHeight="1">
      <c r="A35" s="37" t="s">
        <v>134</v>
      </c>
      <c r="B35" s="43">
        <v>0.2</v>
      </c>
      <c r="C35" s="39">
        <f t="shared" si="3"/>
        <v>0.7</v>
      </c>
      <c r="D35" s="43">
        <v>0.2</v>
      </c>
      <c r="E35" s="39">
        <f t="shared" si="4"/>
        <v>0.7</v>
      </c>
      <c r="F35" s="41">
        <f t="shared" si="0"/>
        <v>1</v>
      </c>
      <c r="G35" s="41">
        <f t="shared" si="1"/>
        <v>0.7</v>
      </c>
      <c r="H35" s="42">
        <f t="shared" si="2"/>
        <v>0.7</v>
      </c>
      <c r="I35" s="30"/>
      <c r="J35" s="30"/>
      <c r="K35" s="30"/>
      <c r="L35" s="212"/>
      <c r="M35" s="212"/>
      <c r="N35" s="5"/>
      <c r="O35" s="5"/>
      <c r="P35" s="5"/>
      <c r="Q35" s="5"/>
      <c r="R35" s="5"/>
      <c r="S35" s="5"/>
      <c r="T35" s="5"/>
      <c r="U35" s="5"/>
      <c r="V35" s="5"/>
      <c r="W35" s="5"/>
      <c r="X35" s="5"/>
      <c r="Y35" s="5"/>
      <c r="Z35" s="5"/>
    </row>
    <row r="36" spans="1:26" ht="19.5" customHeight="1">
      <c r="A36" s="37" t="s">
        <v>135</v>
      </c>
      <c r="B36" s="43">
        <v>0.1</v>
      </c>
      <c r="C36" s="39">
        <f t="shared" si="3"/>
        <v>0.79999999999999993</v>
      </c>
      <c r="D36" s="43">
        <v>0.1</v>
      </c>
      <c r="E36" s="39">
        <f t="shared" si="4"/>
        <v>0.79999999999999993</v>
      </c>
      <c r="F36" s="41">
        <f t="shared" si="0"/>
        <v>1</v>
      </c>
      <c r="G36" s="41">
        <f t="shared" si="1"/>
        <v>0.79999999999999993</v>
      </c>
      <c r="H36" s="42">
        <f t="shared" si="2"/>
        <v>0.79999999999999993</v>
      </c>
      <c r="I36" s="30"/>
      <c r="J36" s="30"/>
      <c r="K36" s="30"/>
      <c r="L36" s="212"/>
      <c r="M36" s="212"/>
      <c r="N36" s="5"/>
      <c r="O36" s="5"/>
      <c r="P36" s="5"/>
      <c r="Q36" s="5"/>
      <c r="R36" s="5"/>
      <c r="S36" s="5"/>
      <c r="T36" s="5"/>
      <c r="U36" s="5"/>
      <c r="V36" s="5"/>
      <c r="W36" s="5"/>
      <c r="X36" s="5"/>
      <c r="Y36" s="5"/>
      <c r="Z36" s="5"/>
    </row>
    <row r="37" spans="1:26" ht="19.5" customHeight="1">
      <c r="A37" s="37" t="s">
        <v>136</v>
      </c>
      <c r="B37" s="153">
        <v>0.05</v>
      </c>
      <c r="C37" s="39">
        <f t="shared" si="3"/>
        <v>0.85</v>
      </c>
      <c r="D37" s="153">
        <v>0.05</v>
      </c>
      <c r="E37" s="39">
        <f t="shared" si="4"/>
        <v>0.85</v>
      </c>
      <c r="F37" s="41">
        <f t="shared" si="0"/>
        <v>1</v>
      </c>
      <c r="G37" s="41">
        <f t="shared" si="1"/>
        <v>0.85</v>
      </c>
      <c r="H37" s="42">
        <f t="shared" si="2"/>
        <v>0.85</v>
      </c>
      <c r="I37" s="30"/>
      <c r="J37" s="30"/>
      <c r="K37" s="30"/>
      <c r="L37" s="212"/>
      <c r="M37" s="212"/>
      <c r="N37" s="5"/>
      <c r="O37" s="5"/>
      <c r="P37" s="5"/>
      <c r="Q37" s="5"/>
      <c r="R37" s="5"/>
      <c r="S37" s="5"/>
      <c r="T37" s="5"/>
      <c r="U37" s="5"/>
      <c r="V37" s="5"/>
      <c r="W37" s="5"/>
      <c r="X37" s="5"/>
      <c r="Y37" s="5"/>
      <c r="Z37" s="5"/>
    </row>
    <row r="38" spans="1:26" ht="19.5" customHeight="1">
      <c r="A38" s="37" t="s">
        <v>137</v>
      </c>
      <c r="B38" s="43">
        <v>0</v>
      </c>
      <c r="C38" s="39">
        <f t="shared" si="3"/>
        <v>0.85</v>
      </c>
      <c r="D38" s="43">
        <v>0</v>
      </c>
      <c r="E38" s="39">
        <f t="shared" si="4"/>
        <v>0.85</v>
      </c>
      <c r="F38" s="41">
        <f t="shared" si="0"/>
        <v>1</v>
      </c>
      <c r="G38" s="41">
        <f t="shared" si="1"/>
        <v>0.85</v>
      </c>
      <c r="H38" s="42">
        <f t="shared" si="2"/>
        <v>0.85</v>
      </c>
      <c r="I38" s="30"/>
      <c r="J38" s="30"/>
      <c r="K38" s="30"/>
      <c r="L38" s="212"/>
      <c r="M38" s="212"/>
      <c r="N38" s="5"/>
      <c r="O38" s="5"/>
      <c r="P38" s="5"/>
      <c r="Q38" s="5"/>
      <c r="R38" s="5"/>
      <c r="S38" s="5"/>
      <c r="T38" s="5"/>
      <c r="U38" s="5"/>
      <c r="V38" s="5"/>
      <c r="W38" s="5"/>
      <c r="X38" s="5"/>
      <c r="Y38" s="5"/>
      <c r="Z38" s="5"/>
    </row>
    <row r="39" spans="1:26" ht="19.5" customHeight="1">
      <c r="A39" s="37" t="s">
        <v>138</v>
      </c>
      <c r="B39" s="43">
        <v>0.1</v>
      </c>
      <c r="C39" s="39">
        <f t="shared" si="3"/>
        <v>0.95</v>
      </c>
      <c r="D39" s="38">
        <v>0.1</v>
      </c>
      <c r="E39" s="39">
        <f t="shared" si="4"/>
        <v>0.95</v>
      </c>
      <c r="F39" s="41">
        <f t="shared" si="0"/>
        <v>1</v>
      </c>
      <c r="G39" s="41">
        <f t="shared" si="1"/>
        <v>0.95</v>
      </c>
      <c r="H39" s="42">
        <f t="shared" si="2"/>
        <v>0.95</v>
      </c>
      <c r="I39" s="30"/>
      <c r="J39" s="30"/>
      <c r="K39" s="30"/>
      <c r="L39" s="212"/>
      <c r="M39" s="212"/>
      <c r="N39" s="5"/>
      <c r="O39" s="5"/>
      <c r="P39" s="5"/>
      <c r="Q39" s="5"/>
      <c r="R39" s="5"/>
      <c r="S39" s="5"/>
      <c r="T39" s="5"/>
      <c r="U39" s="5"/>
      <c r="V39" s="5"/>
      <c r="W39" s="5"/>
      <c r="X39" s="5"/>
      <c r="Y39" s="5"/>
      <c r="Z39" s="5"/>
    </row>
    <row r="40" spans="1:26" ht="19.5" customHeight="1">
      <c r="A40" s="37" t="s">
        <v>139</v>
      </c>
      <c r="B40" s="38">
        <v>0.05</v>
      </c>
      <c r="C40" s="39">
        <f t="shared" si="3"/>
        <v>1</v>
      </c>
      <c r="D40" s="38">
        <v>0.05</v>
      </c>
      <c r="E40" s="39">
        <f t="shared" si="4"/>
        <v>1</v>
      </c>
      <c r="F40" s="41">
        <f t="shared" si="0"/>
        <v>1</v>
      </c>
      <c r="G40" s="41">
        <f t="shared" si="1"/>
        <v>1</v>
      </c>
      <c r="H40" s="42">
        <f t="shared" si="2"/>
        <v>1</v>
      </c>
      <c r="I40" s="30"/>
      <c r="J40" s="30"/>
      <c r="K40" s="30"/>
      <c r="L40" s="212"/>
      <c r="M40" s="212"/>
      <c r="N40" s="5"/>
      <c r="O40" s="5"/>
      <c r="P40" s="5"/>
      <c r="Q40" s="5"/>
      <c r="R40" s="5"/>
      <c r="S40" s="5"/>
      <c r="T40" s="5"/>
      <c r="U40" s="5"/>
      <c r="V40" s="5"/>
      <c r="W40" s="5"/>
      <c r="X40" s="5"/>
      <c r="Y40" s="5"/>
      <c r="Z40" s="5"/>
    </row>
    <row r="41" spans="1:26" ht="39" customHeight="1">
      <c r="A41" s="31" t="s">
        <v>140</v>
      </c>
      <c r="B41" s="373" t="s">
        <v>799</v>
      </c>
      <c r="C41" s="347"/>
      <c r="D41" s="347"/>
      <c r="E41" s="347"/>
      <c r="F41" s="347"/>
      <c r="G41" s="347"/>
      <c r="H41" s="348"/>
      <c r="I41" s="30"/>
      <c r="J41" s="30"/>
      <c r="K41" s="30"/>
      <c r="L41" s="212"/>
      <c r="M41" s="212"/>
      <c r="N41" s="5"/>
      <c r="O41" s="5"/>
      <c r="P41" s="5"/>
      <c r="Q41" s="5"/>
      <c r="R41" s="5"/>
      <c r="S41" s="5"/>
      <c r="T41" s="5"/>
      <c r="U41" s="5"/>
      <c r="V41" s="5"/>
      <c r="W41" s="5"/>
      <c r="X41" s="5"/>
      <c r="Y41" s="5"/>
      <c r="Z41" s="5"/>
    </row>
    <row r="42" spans="1:26" ht="30" customHeight="1">
      <c r="A42" s="374" t="s">
        <v>142</v>
      </c>
      <c r="B42" s="347"/>
      <c r="C42" s="347"/>
      <c r="D42" s="347"/>
      <c r="E42" s="347"/>
      <c r="F42" s="347"/>
      <c r="G42" s="347"/>
      <c r="H42" s="348"/>
      <c r="I42" s="30"/>
      <c r="J42" s="30"/>
      <c r="K42" s="30"/>
      <c r="L42" s="212"/>
      <c r="M42" s="212"/>
      <c r="N42" s="5"/>
      <c r="O42" s="5"/>
      <c r="P42" s="5"/>
      <c r="Q42" s="5"/>
      <c r="R42" s="5"/>
      <c r="S42" s="5"/>
      <c r="T42" s="5"/>
      <c r="U42" s="5"/>
      <c r="V42" s="5"/>
      <c r="W42" s="5"/>
      <c r="X42" s="5"/>
      <c r="Y42" s="5"/>
      <c r="Z42" s="5"/>
    </row>
    <row r="43" spans="1:26" ht="45" customHeight="1">
      <c r="A43" s="395"/>
      <c r="B43" s="392"/>
      <c r="C43" s="392"/>
      <c r="D43" s="392"/>
      <c r="E43" s="392"/>
      <c r="F43" s="392"/>
      <c r="G43" s="392"/>
      <c r="H43" s="334"/>
      <c r="I43" s="30"/>
      <c r="J43" s="30"/>
      <c r="K43" s="30"/>
      <c r="L43" s="212"/>
      <c r="M43" s="212"/>
      <c r="N43" s="5"/>
      <c r="O43" s="5"/>
      <c r="P43" s="5"/>
      <c r="Q43" s="5"/>
      <c r="R43" s="5"/>
      <c r="S43" s="5"/>
      <c r="T43" s="5"/>
      <c r="U43" s="5"/>
      <c r="V43" s="5"/>
      <c r="W43" s="5"/>
      <c r="X43" s="5"/>
      <c r="Y43" s="5"/>
      <c r="Z43" s="5"/>
    </row>
    <row r="44" spans="1:26" ht="45" customHeight="1">
      <c r="A44" s="335"/>
      <c r="B44" s="396"/>
      <c r="C44" s="396"/>
      <c r="D44" s="396"/>
      <c r="E44" s="396"/>
      <c r="F44" s="396"/>
      <c r="G44" s="396"/>
      <c r="H44" s="336"/>
      <c r="I44" s="30"/>
      <c r="J44" s="30"/>
      <c r="K44" s="30"/>
      <c r="L44" s="212"/>
      <c r="M44" s="212"/>
      <c r="N44" s="5"/>
      <c r="O44" s="5"/>
      <c r="P44" s="5"/>
      <c r="Q44" s="5"/>
      <c r="R44" s="5"/>
      <c r="S44" s="5"/>
      <c r="T44" s="5"/>
      <c r="U44" s="5"/>
      <c r="V44" s="5"/>
      <c r="W44" s="5"/>
      <c r="X44" s="5"/>
      <c r="Y44" s="5"/>
      <c r="Z44" s="5"/>
    </row>
    <row r="45" spans="1:26" ht="45" customHeight="1">
      <c r="A45" s="335"/>
      <c r="B45" s="396"/>
      <c r="C45" s="396"/>
      <c r="D45" s="396"/>
      <c r="E45" s="396"/>
      <c r="F45" s="396"/>
      <c r="G45" s="396"/>
      <c r="H45" s="336"/>
      <c r="I45" s="30"/>
      <c r="J45" s="30"/>
      <c r="K45" s="30"/>
      <c r="L45" s="212"/>
      <c r="M45" s="212"/>
      <c r="N45" s="5"/>
      <c r="O45" s="5"/>
      <c r="P45" s="5"/>
      <c r="Q45" s="5"/>
      <c r="R45" s="5"/>
      <c r="S45" s="5"/>
      <c r="T45" s="5"/>
      <c r="U45" s="5"/>
      <c r="V45" s="5"/>
      <c r="W45" s="5"/>
      <c r="X45" s="5"/>
      <c r="Y45" s="5"/>
      <c r="Z45" s="5"/>
    </row>
    <row r="46" spans="1:26" ht="45" customHeight="1">
      <c r="A46" s="335"/>
      <c r="B46" s="396"/>
      <c r="C46" s="396"/>
      <c r="D46" s="396"/>
      <c r="E46" s="396"/>
      <c r="F46" s="396"/>
      <c r="G46" s="396"/>
      <c r="H46" s="336"/>
      <c r="I46" s="30"/>
      <c r="J46" s="30"/>
      <c r="K46" s="30"/>
      <c r="L46" s="212"/>
      <c r="M46" s="212"/>
      <c r="N46" s="5"/>
      <c r="O46" s="5"/>
      <c r="P46" s="5"/>
      <c r="Q46" s="5"/>
      <c r="R46" s="5"/>
      <c r="S46" s="5"/>
      <c r="T46" s="5"/>
      <c r="U46" s="5"/>
      <c r="V46" s="5"/>
      <c r="W46" s="5"/>
      <c r="X46" s="5"/>
      <c r="Y46" s="5"/>
      <c r="Z46" s="5"/>
    </row>
    <row r="47" spans="1:26" ht="69.75" customHeight="1">
      <c r="A47" s="337"/>
      <c r="B47" s="393"/>
      <c r="C47" s="393"/>
      <c r="D47" s="393"/>
      <c r="E47" s="393"/>
      <c r="F47" s="393"/>
      <c r="G47" s="393"/>
      <c r="H47" s="338"/>
      <c r="I47" s="30"/>
      <c r="J47" s="30"/>
      <c r="K47" s="30"/>
      <c r="L47" s="212"/>
      <c r="M47" s="212"/>
      <c r="N47" s="5"/>
      <c r="O47" s="5"/>
      <c r="P47" s="5"/>
      <c r="Q47" s="5"/>
      <c r="R47" s="5"/>
      <c r="S47" s="5"/>
      <c r="T47" s="5"/>
      <c r="U47" s="5"/>
      <c r="V47" s="5"/>
      <c r="W47" s="5"/>
      <c r="X47" s="5"/>
      <c r="Y47" s="5"/>
      <c r="Z47" s="5"/>
    </row>
    <row r="48" spans="1:26" ht="30" customHeight="1">
      <c r="A48" s="31" t="s">
        <v>143</v>
      </c>
      <c r="B48" s="373" t="s">
        <v>800</v>
      </c>
      <c r="C48" s="347"/>
      <c r="D48" s="347"/>
      <c r="E48" s="347"/>
      <c r="F48" s="347"/>
      <c r="G48" s="347"/>
      <c r="H48" s="348"/>
      <c r="I48" s="30"/>
      <c r="J48" s="30"/>
      <c r="K48" s="30"/>
      <c r="L48" s="212"/>
      <c r="M48" s="212"/>
      <c r="N48" s="5"/>
      <c r="O48" s="5"/>
      <c r="P48" s="5"/>
      <c r="Q48" s="5"/>
      <c r="R48" s="5"/>
      <c r="S48" s="5"/>
      <c r="T48" s="5"/>
      <c r="U48" s="5"/>
      <c r="V48" s="5"/>
      <c r="W48" s="5"/>
      <c r="X48" s="5"/>
      <c r="Y48" s="5"/>
      <c r="Z48" s="5"/>
    </row>
    <row r="49" spans="1:26" ht="30" customHeight="1">
      <c r="A49" s="31" t="s">
        <v>145</v>
      </c>
      <c r="B49" s="372" t="s">
        <v>713</v>
      </c>
      <c r="C49" s="347"/>
      <c r="D49" s="347"/>
      <c r="E49" s="347"/>
      <c r="F49" s="347"/>
      <c r="G49" s="347"/>
      <c r="H49" s="348"/>
      <c r="I49" s="30"/>
      <c r="J49" s="30"/>
      <c r="K49" s="30"/>
      <c r="L49" s="212"/>
      <c r="M49" s="212"/>
      <c r="N49" s="5"/>
      <c r="O49" s="5"/>
      <c r="P49" s="5"/>
      <c r="Q49" s="5"/>
      <c r="R49" s="5"/>
      <c r="S49" s="5"/>
      <c r="T49" s="5"/>
      <c r="U49" s="5"/>
      <c r="V49" s="5"/>
      <c r="W49" s="5"/>
      <c r="X49" s="5"/>
      <c r="Y49" s="5"/>
      <c r="Z49" s="5"/>
    </row>
    <row r="50" spans="1:26" ht="30" customHeight="1">
      <c r="A50" s="31" t="s">
        <v>147</v>
      </c>
      <c r="B50" s="372" t="s">
        <v>801</v>
      </c>
      <c r="C50" s="347"/>
      <c r="D50" s="347"/>
      <c r="E50" s="347"/>
      <c r="F50" s="347"/>
      <c r="G50" s="347"/>
      <c r="H50" s="348"/>
      <c r="I50" s="30"/>
      <c r="J50" s="30"/>
      <c r="K50" s="30"/>
      <c r="L50" s="212"/>
      <c r="M50" s="212"/>
      <c r="N50" s="5"/>
      <c r="O50" s="5"/>
      <c r="P50" s="5"/>
      <c r="Q50" s="5"/>
      <c r="R50" s="5"/>
      <c r="S50" s="5"/>
      <c r="T50" s="5"/>
      <c r="U50" s="5"/>
      <c r="V50" s="5"/>
      <c r="W50" s="5"/>
      <c r="X50" s="5"/>
      <c r="Y50" s="5"/>
      <c r="Z50" s="5"/>
    </row>
    <row r="51" spans="1:26" ht="30" customHeight="1">
      <c r="A51" s="374" t="s">
        <v>149</v>
      </c>
      <c r="B51" s="347"/>
      <c r="C51" s="347"/>
      <c r="D51" s="347"/>
      <c r="E51" s="347"/>
      <c r="F51" s="347"/>
      <c r="G51" s="347"/>
      <c r="H51" s="348"/>
      <c r="I51" s="30"/>
      <c r="J51" s="30"/>
      <c r="K51" s="30"/>
      <c r="L51" s="212"/>
      <c r="M51" s="212"/>
      <c r="N51" s="5"/>
      <c r="O51" s="5"/>
      <c r="P51" s="5"/>
      <c r="Q51" s="5"/>
      <c r="R51" s="5"/>
      <c r="S51" s="5"/>
      <c r="T51" s="5"/>
      <c r="U51" s="5"/>
      <c r="V51" s="5"/>
      <c r="W51" s="5"/>
      <c r="X51" s="5"/>
      <c r="Y51" s="5"/>
      <c r="Z51" s="5"/>
    </row>
    <row r="52" spans="1:26" ht="30" customHeight="1">
      <c r="A52" s="375" t="s">
        <v>150</v>
      </c>
      <c r="B52" s="36" t="s">
        <v>151</v>
      </c>
      <c r="C52" s="376" t="s">
        <v>152</v>
      </c>
      <c r="D52" s="347"/>
      <c r="E52" s="348"/>
      <c r="F52" s="376" t="s">
        <v>153</v>
      </c>
      <c r="G52" s="347"/>
      <c r="H52" s="348"/>
      <c r="I52" s="30"/>
      <c r="J52" s="30"/>
      <c r="K52" s="30"/>
      <c r="L52" s="212"/>
      <c r="M52" s="212"/>
      <c r="N52" s="5"/>
      <c r="O52" s="5"/>
      <c r="P52" s="5"/>
      <c r="Q52" s="5"/>
      <c r="R52" s="5"/>
      <c r="S52" s="5"/>
      <c r="T52" s="5"/>
      <c r="U52" s="5"/>
      <c r="V52" s="5"/>
      <c r="W52" s="5"/>
      <c r="X52" s="5"/>
      <c r="Y52" s="5"/>
      <c r="Z52" s="5"/>
    </row>
    <row r="53" spans="1:26" ht="30" customHeight="1">
      <c r="A53" s="325"/>
      <c r="B53" s="182"/>
      <c r="C53" s="477"/>
      <c r="D53" s="347"/>
      <c r="E53" s="348"/>
      <c r="F53" s="476"/>
      <c r="G53" s="347"/>
      <c r="H53" s="348"/>
      <c r="I53" s="30"/>
      <c r="J53" s="30"/>
      <c r="K53" s="30"/>
      <c r="L53" s="212"/>
      <c r="M53" s="212"/>
      <c r="N53" s="5"/>
      <c r="O53" s="5"/>
      <c r="P53" s="5"/>
      <c r="Q53" s="5"/>
      <c r="R53" s="5"/>
      <c r="S53" s="5"/>
      <c r="T53" s="5"/>
      <c r="U53" s="5"/>
      <c r="V53" s="5"/>
      <c r="W53" s="5"/>
      <c r="X53" s="5"/>
      <c r="Y53" s="5"/>
      <c r="Z53" s="5"/>
    </row>
    <row r="54" spans="1:26" ht="30" customHeight="1">
      <c r="A54" s="31" t="s">
        <v>154</v>
      </c>
      <c r="B54" s="370" t="s">
        <v>802</v>
      </c>
      <c r="C54" s="348"/>
      <c r="D54" s="371" t="s">
        <v>156</v>
      </c>
      <c r="E54" s="348"/>
      <c r="F54" s="378" t="s">
        <v>802</v>
      </c>
      <c r="G54" s="347"/>
      <c r="H54" s="348"/>
      <c r="I54" s="30"/>
      <c r="J54" s="30"/>
      <c r="K54" s="30"/>
      <c r="L54" s="212"/>
      <c r="M54" s="212"/>
      <c r="N54" s="5"/>
      <c r="O54" s="5"/>
      <c r="P54" s="5"/>
      <c r="Q54" s="5"/>
      <c r="R54" s="5"/>
      <c r="S54" s="5"/>
      <c r="T54" s="5"/>
      <c r="U54" s="5"/>
      <c r="V54" s="5"/>
      <c r="W54" s="5"/>
      <c r="X54" s="5"/>
      <c r="Y54" s="5"/>
      <c r="Z54" s="5"/>
    </row>
    <row r="55" spans="1:26" ht="30" customHeight="1">
      <c r="A55" s="31" t="s">
        <v>158</v>
      </c>
      <c r="B55" s="370" t="s">
        <v>159</v>
      </c>
      <c r="C55" s="348"/>
      <c r="D55" s="368" t="s">
        <v>160</v>
      </c>
      <c r="E55" s="348"/>
      <c r="F55" s="381" t="s">
        <v>161</v>
      </c>
      <c r="G55" s="347"/>
      <c r="H55" s="348"/>
      <c r="I55" s="30"/>
      <c r="J55" s="30"/>
      <c r="K55" s="30"/>
      <c r="L55" s="212"/>
      <c r="M55" s="212"/>
      <c r="N55" s="5"/>
      <c r="O55" s="5"/>
      <c r="P55" s="5"/>
      <c r="Q55" s="5"/>
      <c r="R55" s="5"/>
      <c r="S55" s="5"/>
      <c r="T55" s="5"/>
      <c r="U55" s="5"/>
      <c r="V55" s="5"/>
      <c r="W55" s="5"/>
      <c r="X55" s="5"/>
      <c r="Y55" s="5"/>
      <c r="Z55" s="5"/>
    </row>
    <row r="56" spans="1:26" ht="30" customHeight="1">
      <c r="A56" s="31" t="s">
        <v>162</v>
      </c>
      <c r="B56" s="370"/>
      <c r="C56" s="348"/>
      <c r="D56" s="390" t="s">
        <v>163</v>
      </c>
      <c r="E56" s="334"/>
      <c r="F56" s="391"/>
      <c r="G56" s="392"/>
      <c r="H56" s="334"/>
      <c r="I56" s="30"/>
      <c r="J56" s="30"/>
      <c r="K56" s="30"/>
      <c r="L56" s="212"/>
      <c r="M56" s="212"/>
      <c r="N56" s="5"/>
      <c r="O56" s="5"/>
      <c r="P56" s="5"/>
      <c r="Q56" s="5"/>
      <c r="R56" s="5"/>
      <c r="S56" s="5"/>
      <c r="T56" s="5"/>
      <c r="U56" s="5"/>
      <c r="V56" s="5"/>
      <c r="W56" s="5"/>
      <c r="X56" s="5"/>
      <c r="Y56" s="5"/>
      <c r="Z56" s="5"/>
    </row>
    <row r="57" spans="1:26" ht="30" customHeight="1">
      <c r="A57" s="31" t="s">
        <v>164</v>
      </c>
      <c r="B57" s="370"/>
      <c r="C57" s="348"/>
      <c r="D57" s="337"/>
      <c r="E57" s="338"/>
      <c r="F57" s="337"/>
      <c r="G57" s="393"/>
      <c r="H57" s="338"/>
      <c r="I57" s="30"/>
      <c r="J57" s="30"/>
      <c r="K57" s="30"/>
      <c r="L57" s="212"/>
      <c r="M57" s="212"/>
      <c r="N57" s="5"/>
      <c r="O57" s="5"/>
      <c r="P57" s="5"/>
      <c r="Q57" s="5"/>
      <c r="R57" s="5"/>
      <c r="S57" s="5"/>
      <c r="T57" s="5"/>
      <c r="U57" s="5"/>
      <c r="V57" s="5"/>
      <c r="W57" s="5"/>
      <c r="X57" s="5"/>
      <c r="Y57" s="5"/>
      <c r="Z57" s="5"/>
    </row>
    <row r="58" spans="1:26" ht="30" customHeight="1">
      <c r="A58" s="171"/>
      <c r="B58" s="5"/>
      <c r="C58" s="5"/>
      <c r="D58" s="5"/>
      <c r="E58" s="5"/>
      <c r="F58" s="172"/>
      <c r="G58" s="5"/>
      <c r="H58" s="5"/>
      <c r="I58" s="30"/>
      <c r="J58" s="30"/>
      <c r="K58" s="30"/>
      <c r="L58" s="212"/>
      <c r="M58" s="212"/>
      <c r="N58" s="5"/>
      <c r="O58" s="5"/>
      <c r="P58" s="5"/>
      <c r="Q58" s="5"/>
      <c r="R58" s="5"/>
      <c r="S58" s="5"/>
      <c r="T58" s="5"/>
      <c r="U58" s="5"/>
      <c r="V58" s="5"/>
      <c r="W58" s="5"/>
      <c r="X58" s="5"/>
      <c r="Y58" s="5"/>
      <c r="Z58" s="5"/>
    </row>
    <row r="59" spans="1:26" ht="30" customHeight="1">
      <c r="A59" s="171"/>
      <c r="B59" s="5"/>
      <c r="C59" s="5"/>
      <c r="D59" s="5"/>
      <c r="E59" s="5"/>
      <c r="F59" s="172"/>
      <c r="G59" s="5"/>
      <c r="H59" s="5"/>
      <c r="I59" s="30"/>
      <c r="J59" s="30"/>
      <c r="K59" s="30"/>
      <c r="L59" s="212"/>
      <c r="M59" s="212"/>
      <c r="N59" s="5"/>
      <c r="O59" s="5"/>
      <c r="P59" s="5"/>
      <c r="Q59" s="5"/>
      <c r="R59" s="5"/>
      <c r="S59" s="5"/>
      <c r="T59" s="5"/>
      <c r="U59" s="5"/>
      <c r="V59" s="5"/>
      <c r="W59" s="5"/>
      <c r="X59" s="5"/>
      <c r="Y59" s="5"/>
      <c r="Z59" s="5"/>
    </row>
    <row r="60" spans="1:26" ht="30" customHeight="1">
      <c r="A60" s="171"/>
      <c r="B60" s="5"/>
      <c r="C60" s="5"/>
      <c r="D60" s="5"/>
      <c r="E60" s="5"/>
      <c r="F60" s="172"/>
      <c r="G60" s="5"/>
      <c r="H60" s="5"/>
      <c r="I60" s="30"/>
      <c r="J60" s="30"/>
      <c r="K60" s="30"/>
      <c r="L60" s="212"/>
      <c r="M60" s="212"/>
      <c r="N60" s="5"/>
      <c r="O60" s="5"/>
      <c r="P60" s="5"/>
      <c r="Q60" s="5"/>
      <c r="R60" s="5"/>
      <c r="S60" s="5"/>
      <c r="T60" s="5"/>
      <c r="U60" s="5"/>
      <c r="V60" s="5"/>
      <c r="W60" s="5"/>
      <c r="X60" s="5"/>
      <c r="Y60" s="5"/>
      <c r="Z60" s="5"/>
    </row>
    <row r="61" spans="1:26" ht="30" customHeight="1">
      <c r="A61" s="171"/>
      <c r="B61" s="5"/>
      <c r="C61" s="5"/>
      <c r="D61" s="5"/>
      <c r="E61" s="5"/>
      <c r="F61" s="172"/>
      <c r="G61" s="5"/>
      <c r="H61" s="5"/>
      <c r="I61" s="30"/>
      <c r="J61" s="30"/>
      <c r="K61" s="30"/>
      <c r="L61" s="212"/>
      <c r="M61" s="212"/>
      <c r="N61" s="5"/>
      <c r="O61" s="5"/>
      <c r="P61" s="5"/>
      <c r="Q61" s="5"/>
      <c r="R61" s="5"/>
      <c r="S61" s="5"/>
      <c r="T61" s="5"/>
      <c r="U61" s="5"/>
      <c r="V61" s="5"/>
      <c r="W61" s="5"/>
      <c r="X61" s="5"/>
      <c r="Y61" s="5"/>
      <c r="Z61" s="5"/>
    </row>
    <row r="62" spans="1:26" ht="30" customHeight="1">
      <c r="A62" s="171"/>
      <c r="B62" s="5"/>
      <c r="C62" s="5"/>
      <c r="D62" s="5"/>
      <c r="E62" s="5"/>
      <c r="F62" s="172"/>
      <c r="G62" s="5"/>
      <c r="H62" s="5"/>
      <c r="I62" s="30"/>
      <c r="J62" s="30"/>
      <c r="K62" s="30"/>
      <c r="L62" s="212"/>
      <c r="M62" s="212"/>
      <c r="N62" s="5"/>
      <c r="O62" s="5"/>
      <c r="P62" s="5"/>
      <c r="Q62" s="5"/>
      <c r="R62" s="5"/>
      <c r="S62" s="5"/>
      <c r="T62" s="5"/>
      <c r="U62" s="5"/>
      <c r="V62" s="5"/>
      <c r="W62" s="5"/>
      <c r="X62" s="5"/>
      <c r="Y62" s="5"/>
      <c r="Z62" s="5"/>
    </row>
    <row r="63" spans="1:26" ht="30" customHeight="1">
      <c r="A63" s="171"/>
      <c r="B63" s="5"/>
      <c r="C63" s="5"/>
      <c r="D63" s="5"/>
      <c r="E63" s="5"/>
      <c r="F63" s="172"/>
      <c r="G63" s="5"/>
      <c r="H63" s="5"/>
      <c r="I63" s="30"/>
      <c r="J63" s="30"/>
      <c r="K63" s="30"/>
      <c r="L63" s="212"/>
      <c r="M63" s="212"/>
      <c r="N63" s="5"/>
      <c r="O63" s="5"/>
      <c r="P63" s="5"/>
      <c r="Q63" s="5"/>
      <c r="R63" s="5"/>
      <c r="S63" s="5"/>
      <c r="T63" s="5"/>
      <c r="U63" s="5"/>
      <c r="V63" s="5"/>
      <c r="W63" s="5"/>
      <c r="X63" s="5"/>
      <c r="Y63" s="5"/>
      <c r="Z63" s="5"/>
    </row>
    <row r="64" spans="1:26" ht="30" customHeight="1">
      <c r="A64" s="171"/>
      <c r="B64" s="5"/>
      <c r="C64" s="5"/>
      <c r="D64" s="5"/>
      <c r="E64" s="5"/>
      <c r="F64" s="172"/>
      <c r="G64" s="5"/>
      <c r="H64" s="5"/>
      <c r="I64" s="30"/>
      <c r="J64" s="30"/>
      <c r="K64" s="30"/>
      <c r="L64" s="212"/>
      <c r="M64" s="212"/>
      <c r="N64" s="5"/>
      <c r="O64" s="5"/>
      <c r="P64" s="5"/>
      <c r="Q64" s="5"/>
      <c r="R64" s="5"/>
      <c r="S64" s="5"/>
      <c r="T64" s="5"/>
      <c r="U64" s="5"/>
      <c r="V64" s="5"/>
      <c r="W64" s="5"/>
      <c r="X64" s="5"/>
      <c r="Y64" s="5"/>
      <c r="Z64" s="5"/>
    </row>
    <row r="65" spans="1:26" ht="30" customHeight="1">
      <c r="A65" s="171"/>
      <c r="B65" s="5"/>
      <c r="C65" s="5"/>
      <c r="D65" s="5"/>
      <c r="E65" s="5"/>
      <c r="F65" s="172"/>
      <c r="G65" s="5"/>
      <c r="H65" s="5"/>
      <c r="I65" s="30"/>
      <c r="J65" s="30"/>
      <c r="K65" s="30"/>
      <c r="L65" s="212"/>
      <c r="M65" s="212"/>
      <c r="N65" s="5"/>
      <c r="O65" s="5"/>
      <c r="P65" s="5"/>
      <c r="Q65" s="5"/>
      <c r="R65" s="5"/>
      <c r="S65" s="5"/>
      <c r="T65" s="5"/>
      <c r="U65" s="5"/>
      <c r="V65" s="5"/>
      <c r="W65" s="5"/>
      <c r="X65" s="5"/>
      <c r="Y65" s="5"/>
      <c r="Z65" s="5"/>
    </row>
    <row r="66" spans="1:26" ht="30" customHeight="1">
      <c r="A66" s="171"/>
      <c r="B66" s="5"/>
      <c r="C66" s="5"/>
      <c r="D66" s="5"/>
      <c r="E66" s="5"/>
      <c r="F66" s="172"/>
      <c r="G66" s="5"/>
      <c r="H66" s="5"/>
      <c r="I66" s="30"/>
      <c r="J66" s="30"/>
      <c r="K66" s="30"/>
      <c r="L66" s="212"/>
      <c r="M66" s="212"/>
      <c r="N66" s="5"/>
      <c r="O66" s="5"/>
      <c r="P66" s="5"/>
      <c r="Q66" s="5"/>
      <c r="R66" s="5"/>
      <c r="S66" s="5"/>
      <c r="T66" s="5"/>
      <c r="U66" s="5"/>
      <c r="V66" s="5"/>
      <c r="W66" s="5"/>
      <c r="X66" s="5"/>
      <c r="Y66" s="5"/>
      <c r="Z66" s="5"/>
    </row>
    <row r="67" spans="1:26" ht="30" customHeight="1">
      <c r="A67" s="171"/>
      <c r="B67" s="5"/>
      <c r="C67" s="5"/>
      <c r="D67" s="5"/>
      <c r="E67" s="5"/>
      <c r="F67" s="172"/>
      <c r="G67" s="5"/>
      <c r="H67" s="5"/>
      <c r="I67" s="30"/>
      <c r="J67" s="30"/>
      <c r="K67" s="30"/>
      <c r="L67" s="212"/>
      <c r="M67" s="212"/>
      <c r="N67" s="5"/>
      <c r="O67" s="5"/>
      <c r="P67" s="5"/>
      <c r="Q67" s="5"/>
      <c r="R67" s="5"/>
      <c r="S67" s="5"/>
      <c r="T67" s="5"/>
      <c r="U67" s="5"/>
      <c r="V67" s="5"/>
      <c r="W67" s="5"/>
      <c r="X67" s="5"/>
      <c r="Y67" s="5"/>
      <c r="Z67" s="5"/>
    </row>
    <row r="68" spans="1:26" ht="30" customHeight="1">
      <c r="A68" s="171"/>
      <c r="B68" s="5"/>
      <c r="C68" s="5"/>
      <c r="D68" s="5"/>
      <c r="E68" s="5"/>
      <c r="F68" s="172"/>
      <c r="G68" s="5"/>
      <c r="H68" s="5"/>
      <c r="I68" s="30"/>
      <c r="J68" s="30"/>
      <c r="K68" s="30"/>
      <c r="L68" s="212"/>
      <c r="M68" s="212"/>
      <c r="N68" s="5"/>
      <c r="O68" s="5"/>
      <c r="P68" s="5"/>
      <c r="Q68" s="5"/>
      <c r="R68" s="5"/>
      <c r="S68" s="5"/>
      <c r="T68" s="5"/>
      <c r="U68" s="5"/>
      <c r="V68" s="5"/>
      <c r="W68" s="5"/>
      <c r="X68" s="5"/>
      <c r="Y68" s="5"/>
      <c r="Z68" s="5"/>
    </row>
    <row r="69" spans="1:26" ht="30" customHeight="1">
      <c r="A69" s="171"/>
      <c r="B69" s="5"/>
      <c r="C69" s="5"/>
      <c r="D69" s="5"/>
      <c r="E69" s="5"/>
      <c r="F69" s="172"/>
      <c r="G69" s="5"/>
      <c r="H69" s="5"/>
      <c r="I69" s="30"/>
      <c r="J69" s="30"/>
      <c r="K69" s="30"/>
      <c r="L69" s="212"/>
      <c r="M69" s="212"/>
      <c r="N69" s="5"/>
      <c r="O69" s="5"/>
      <c r="P69" s="5"/>
      <c r="Q69" s="5"/>
      <c r="R69" s="5"/>
      <c r="S69" s="5"/>
      <c r="T69" s="5"/>
      <c r="U69" s="5"/>
      <c r="V69" s="5"/>
      <c r="W69" s="5"/>
      <c r="X69" s="5"/>
      <c r="Y69" s="5"/>
      <c r="Z69" s="5"/>
    </row>
    <row r="70" spans="1:26" ht="30" customHeight="1">
      <c r="A70" s="171"/>
      <c r="B70" s="5"/>
      <c r="C70" s="5"/>
      <c r="D70" s="5"/>
      <c r="E70" s="5"/>
      <c r="F70" s="172"/>
      <c r="G70" s="5"/>
      <c r="H70" s="5"/>
      <c r="I70" s="30"/>
      <c r="J70" s="30"/>
      <c r="K70" s="30"/>
      <c r="L70" s="212"/>
      <c r="M70" s="212"/>
      <c r="N70" s="5"/>
      <c r="O70" s="5"/>
      <c r="P70" s="5"/>
      <c r="Q70" s="5"/>
      <c r="R70" s="5"/>
      <c r="S70" s="5"/>
      <c r="T70" s="5"/>
      <c r="U70" s="5"/>
      <c r="V70" s="5"/>
      <c r="W70" s="5"/>
      <c r="X70" s="5"/>
      <c r="Y70" s="5"/>
      <c r="Z70" s="5"/>
    </row>
    <row r="71" spans="1:26" ht="30" customHeight="1">
      <c r="A71" s="171"/>
      <c r="B71" s="5"/>
      <c r="C71" s="5"/>
      <c r="D71" s="5"/>
      <c r="E71" s="5"/>
      <c r="F71" s="172"/>
      <c r="G71" s="5"/>
      <c r="H71" s="5"/>
      <c r="I71" s="30"/>
      <c r="J71" s="30"/>
      <c r="K71" s="30"/>
      <c r="L71" s="212"/>
      <c r="M71" s="212"/>
      <c r="N71" s="5"/>
      <c r="O71" s="5"/>
      <c r="P71" s="5"/>
      <c r="Q71" s="5"/>
      <c r="R71" s="5"/>
      <c r="S71" s="5"/>
      <c r="T71" s="5"/>
      <c r="U71" s="5"/>
      <c r="V71" s="5"/>
      <c r="W71" s="5"/>
      <c r="X71" s="5"/>
      <c r="Y71" s="5"/>
      <c r="Z71" s="5"/>
    </row>
    <row r="72" spans="1:26" ht="30" customHeight="1">
      <c r="A72" s="171"/>
      <c r="B72" s="5"/>
      <c r="C72" s="5"/>
      <c r="D72" s="5"/>
      <c r="E72" s="5"/>
      <c r="F72" s="172"/>
      <c r="G72" s="5"/>
      <c r="H72" s="5"/>
      <c r="I72" s="30"/>
      <c r="J72" s="30"/>
      <c r="K72" s="30"/>
      <c r="L72" s="212"/>
      <c r="M72" s="212"/>
      <c r="N72" s="5"/>
      <c r="O72" s="5"/>
      <c r="P72" s="5"/>
      <c r="Q72" s="5"/>
      <c r="R72" s="5"/>
      <c r="S72" s="5"/>
      <c r="T72" s="5"/>
      <c r="U72" s="5"/>
      <c r="V72" s="5"/>
      <c r="W72" s="5"/>
      <c r="X72" s="5"/>
      <c r="Y72" s="5"/>
      <c r="Z72" s="5"/>
    </row>
    <row r="73" spans="1:26" ht="30" customHeight="1">
      <c r="A73" s="171"/>
      <c r="B73" s="5"/>
      <c r="C73" s="5"/>
      <c r="D73" s="5"/>
      <c r="E73" s="5"/>
      <c r="F73" s="172"/>
      <c r="G73" s="5"/>
      <c r="H73" s="5"/>
      <c r="I73" s="30"/>
      <c r="J73" s="30"/>
      <c r="K73" s="30"/>
      <c r="L73" s="212"/>
      <c r="M73" s="212"/>
      <c r="N73" s="5"/>
      <c r="O73" s="5"/>
      <c r="P73" s="5"/>
      <c r="Q73" s="5"/>
      <c r="R73" s="5"/>
      <c r="S73" s="5"/>
      <c r="T73" s="5"/>
      <c r="U73" s="5"/>
      <c r="V73" s="5"/>
      <c r="W73" s="5"/>
      <c r="X73" s="5"/>
      <c r="Y73" s="5"/>
      <c r="Z73" s="5"/>
    </row>
    <row r="74" spans="1:26" ht="30" customHeight="1">
      <c r="A74" s="171"/>
      <c r="B74" s="5"/>
      <c r="C74" s="5"/>
      <c r="D74" s="5"/>
      <c r="E74" s="5"/>
      <c r="F74" s="172"/>
      <c r="G74" s="5"/>
      <c r="H74" s="5"/>
      <c r="I74" s="30"/>
      <c r="J74" s="30"/>
      <c r="K74" s="30"/>
      <c r="L74" s="212"/>
      <c r="M74" s="212"/>
      <c r="N74" s="5"/>
      <c r="O74" s="5"/>
      <c r="P74" s="5"/>
      <c r="Q74" s="5"/>
      <c r="R74" s="5"/>
      <c r="S74" s="5"/>
      <c r="T74" s="5"/>
      <c r="U74" s="5"/>
      <c r="V74" s="5"/>
      <c r="W74" s="5"/>
      <c r="X74" s="5"/>
      <c r="Y74" s="5"/>
      <c r="Z74" s="5"/>
    </row>
    <row r="75" spans="1:26" ht="30" customHeight="1">
      <c r="A75" s="171"/>
      <c r="B75" s="5"/>
      <c r="C75" s="5"/>
      <c r="D75" s="5"/>
      <c r="E75" s="5"/>
      <c r="F75" s="172"/>
      <c r="G75" s="5"/>
      <c r="H75" s="5"/>
      <c r="I75" s="30"/>
      <c r="J75" s="30"/>
      <c r="K75" s="30"/>
      <c r="L75" s="212"/>
      <c r="M75" s="212"/>
      <c r="N75" s="5"/>
      <c r="O75" s="5"/>
      <c r="P75" s="5"/>
      <c r="Q75" s="5"/>
      <c r="R75" s="5"/>
      <c r="S75" s="5"/>
      <c r="T75" s="5"/>
      <c r="U75" s="5"/>
      <c r="V75" s="5"/>
      <c r="W75" s="5"/>
      <c r="X75" s="5"/>
      <c r="Y75" s="5"/>
      <c r="Z75" s="5"/>
    </row>
    <row r="76" spans="1:26" ht="30" customHeight="1">
      <c r="A76" s="171"/>
      <c r="B76" s="5"/>
      <c r="C76" s="5"/>
      <c r="D76" s="5"/>
      <c r="E76" s="5"/>
      <c r="F76" s="172"/>
      <c r="G76" s="5"/>
      <c r="H76" s="5"/>
      <c r="I76" s="30"/>
      <c r="J76" s="30"/>
      <c r="K76" s="30"/>
      <c r="L76" s="212"/>
      <c r="M76" s="212"/>
      <c r="N76" s="5"/>
      <c r="O76" s="5"/>
      <c r="P76" s="5"/>
      <c r="Q76" s="5"/>
      <c r="R76" s="5"/>
      <c r="S76" s="5"/>
      <c r="T76" s="5"/>
      <c r="U76" s="5"/>
      <c r="V76" s="5"/>
      <c r="W76" s="5"/>
      <c r="X76" s="5"/>
      <c r="Y76" s="5"/>
      <c r="Z76" s="5"/>
    </row>
    <row r="77" spans="1:26" ht="30" customHeight="1">
      <c r="A77" s="171"/>
      <c r="B77" s="5"/>
      <c r="C77" s="5"/>
      <c r="D77" s="5"/>
      <c r="E77" s="5"/>
      <c r="F77" s="172"/>
      <c r="G77" s="5"/>
      <c r="H77" s="5"/>
      <c r="I77" s="30"/>
      <c r="J77" s="30"/>
      <c r="K77" s="30"/>
      <c r="L77" s="212"/>
      <c r="M77" s="212"/>
      <c r="N77" s="5"/>
      <c r="O77" s="5"/>
      <c r="P77" s="5"/>
      <c r="Q77" s="5"/>
      <c r="R77" s="5"/>
      <c r="S77" s="5"/>
      <c r="T77" s="5"/>
      <c r="U77" s="5"/>
      <c r="V77" s="5"/>
      <c r="W77" s="5"/>
      <c r="X77" s="5"/>
      <c r="Y77" s="5"/>
      <c r="Z77" s="5"/>
    </row>
    <row r="78" spans="1:26" ht="30" customHeight="1">
      <c r="A78" s="171"/>
      <c r="B78" s="5"/>
      <c r="C78" s="5"/>
      <c r="D78" s="5"/>
      <c r="E78" s="5"/>
      <c r="F78" s="172"/>
      <c r="G78" s="5"/>
      <c r="H78" s="5"/>
      <c r="I78" s="30"/>
      <c r="J78" s="30"/>
      <c r="K78" s="30"/>
      <c r="L78" s="212"/>
      <c r="M78" s="212"/>
      <c r="N78" s="5"/>
      <c r="O78" s="5"/>
      <c r="P78" s="5"/>
      <c r="Q78" s="5"/>
      <c r="R78" s="5"/>
      <c r="S78" s="5"/>
      <c r="T78" s="5"/>
      <c r="U78" s="5"/>
      <c r="V78" s="5"/>
      <c r="W78" s="5"/>
      <c r="X78" s="5"/>
      <c r="Y78" s="5"/>
      <c r="Z78" s="5"/>
    </row>
    <row r="79" spans="1:26" ht="30" customHeight="1">
      <c r="A79" s="171"/>
      <c r="B79" s="5"/>
      <c r="C79" s="5"/>
      <c r="D79" s="5"/>
      <c r="E79" s="5"/>
      <c r="F79" s="172"/>
      <c r="G79" s="5"/>
      <c r="H79" s="5"/>
      <c r="I79" s="30"/>
      <c r="J79" s="30"/>
      <c r="K79" s="30"/>
      <c r="L79" s="212"/>
      <c r="M79" s="212"/>
      <c r="N79" s="5"/>
      <c r="O79" s="5"/>
      <c r="P79" s="5"/>
      <c r="Q79" s="5"/>
      <c r="R79" s="5"/>
      <c r="S79" s="5"/>
      <c r="T79" s="5"/>
      <c r="U79" s="5"/>
      <c r="V79" s="5"/>
      <c r="W79" s="5"/>
      <c r="X79" s="5"/>
      <c r="Y79" s="5"/>
      <c r="Z79" s="5"/>
    </row>
    <row r="80" spans="1:26" ht="30" customHeight="1">
      <c r="A80" s="171"/>
      <c r="B80" s="5"/>
      <c r="C80" s="5"/>
      <c r="D80" s="5"/>
      <c r="E80" s="5"/>
      <c r="F80" s="172"/>
      <c r="G80" s="5"/>
      <c r="H80" s="5"/>
      <c r="I80" s="30"/>
      <c r="J80" s="30"/>
      <c r="K80" s="30"/>
      <c r="L80" s="212"/>
      <c r="M80" s="212"/>
      <c r="N80" s="5"/>
      <c r="O80" s="5"/>
      <c r="P80" s="5"/>
      <c r="Q80" s="5"/>
      <c r="R80" s="5"/>
      <c r="S80" s="5"/>
      <c r="T80" s="5"/>
      <c r="U80" s="5"/>
      <c r="V80" s="5"/>
      <c r="W80" s="5"/>
      <c r="X80" s="5"/>
      <c r="Y80" s="5"/>
      <c r="Z80" s="5"/>
    </row>
    <row r="81" spans="1:26" ht="30" customHeight="1">
      <c r="A81" s="171"/>
      <c r="B81" s="5"/>
      <c r="C81" s="5"/>
      <c r="D81" s="5"/>
      <c r="E81" s="5"/>
      <c r="F81" s="172"/>
      <c r="G81" s="5"/>
      <c r="H81" s="5"/>
      <c r="I81" s="30"/>
      <c r="J81" s="30"/>
      <c r="K81" s="30"/>
      <c r="L81" s="212"/>
      <c r="M81" s="212"/>
      <c r="N81" s="5"/>
      <c r="O81" s="5"/>
      <c r="P81" s="5"/>
      <c r="Q81" s="5"/>
      <c r="R81" s="5"/>
      <c r="S81" s="5"/>
      <c r="T81" s="5"/>
      <c r="U81" s="5"/>
      <c r="V81" s="5"/>
      <c r="W81" s="5"/>
      <c r="X81" s="5"/>
      <c r="Y81" s="5"/>
      <c r="Z81" s="5"/>
    </row>
    <row r="82" spans="1:26" ht="30" customHeight="1">
      <c r="A82" s="171"/>
      <c r="B82" s="5"/>
      <c r="C82" s="5"/>
      <c r="D82" s="5"/>
      <c r="E82" s="5"/>
      <c r="F82" s="172"/>
      <c r="G82" s="5"/>
      <c r="H82" s="5"/>
      <c r="I82" s="30"/>
      <c r="J82" s="30"/>
      <c r="K82" s="30"/>
      <c r="L82" s="212"/>
      <c r="M82" s="212"/>
      <c r="N82" s="5"/>
      <c r="O82" s="5"/>
      <c r="P82" s="5"/>
      <c r="Q82" s="5"/>
      <c r="R82" s="5"/>
      <c r="S82" s="5"/>
      <c r="T82" s="5"/>
      <c r="U82" s="5"/>
      <c r="V82" s="5"/>
      <c r="W82" s="5"/>
      <c r="X82" s="5"/>
      <c r="Y82" s="5"/>
      <c r="Z82" s="5"/>
    </row>
    <row r="83" spans="1:26" ht="30" customHeight="1">
      <c r="A83" s="171"/>
      <c r="B83" s="5"/>
      <c r="C83" s="5"/>
      <c r="D83" s="5"/>
      <c r="E83" s="5"/>
      <c r="F83" s="172"/>
      <c r="G83" s="5"/>
      <c r="H83" s="5"/>
      <c r="I83" s="30"/>
      <c r="J83" s="30"/>
      <c r="K83" s="30"/>
      <c r="L83" s="212"/>
      <c r="M83" s="212"/>
      <c r="N83" s="5"/>
      <c r="O83" s="5"/>
      <c r="P83" s="5"/>
      <c r="Q83" s="5"/>
      <c r="R83" s="5"/>
      <c r="S83" s="5"/>
      <c r="T83" s="5"/>
      <c r="U83" s="5"/>
      <c r="V83" s="5"/>
      <c r="W83" s="5"/>
      <c r="X83" s="5"/>
      <c r="Y83" s="5"/>
      <c r="Z83" s="5"/>
    </row>
    <row r="84" spans="1:26" ht="30" customHeight="1">
      <c r="A84" s="171"/>
      <c r="B84" s="5"/>
      <c r="C84" s="5"/>
      <c r="D84" s="5"/>
      <c r="E84" s="5"/>
      <c r="F84" s="172"/>
      <c r="G84" s="5"/>
      <c r="H84" s="5"/>
      <c r="I84" s="30"/>
      <c r="J84" s="30"/>
      <c r="K84" s="30"/>
      <c r="L84" s="212"/>
      <c r="M84" s="212"/>
      <c r="N84" s="5"/>
      <c r="O84" s="5"/>
      <c r="P84" s="5"/>
      <c r="Q84" s="5"/>
      <c r="R84" s="5"/>
      <c r="S84" s="5"/>
      <c r="T84" s="5"/>
      <c r="U84" s="5"/>
      <c r="V84" s="5"/>
      <c r="W84" s="5"/>
      <c r="X84" s="5"/>
      <c r="Y84" s="5"/>
      <c r="Z84" s="5"/>
    </row>
    <row r="85" spans="1:26" ht="30" customHeight="1">
      <c r="A85" s="171"/>
      <c r="B85" s="5"/>
      <c r="C85" s="5"/>
      <c r="D85" s="5"/>
      <c r="E85" s="5"/>
      <c r="F85" s="172"/>
      <c r="G85" s="5"/>
      <c r="H85" s="5"/>
      <c r="I85" s="30"/>
      <c r="J85" s="30"/>
      <c r="K85" s="30"/>
      <c r="L85" s="212"/>
      <c r="M85" s="212"/>
      <c r="N85" s="5"/>
      <c r="O85" s="5"/>
      <c r="P85" s="5"/>
      <c r="Q85" s="5"/>
      <c r="R85" s="5"/>
      <c r="S85" s="5"/>
      <c r="T85" s="5"/>
      <c r="U85" s="5"/>
      <c r="V85" s="5"/>
      <c r="W85" s="5"/>
      <c r="X85" s="5"/>
      <c r="Y85" s="5"/>
      <c r="Z85" s="5"/>
    </row>
    <row r="86" spans="1:26" ht="30" customHeight="1">
      <c r="A86" s="171"/>
      <c r="B86" s="5"/>
      <c r="C86" s="5"/>
      <c r="D86" s="5"/>
      <c r="E86" s="5"/>
      <c r="F86" s="172"/>
      <c r="G86" s="5"/>
      <c r="H86" s="5"/>
      <c r="I86" s="30"/>
      <c r="J86" s="30"/>
      <c r="K86" s="30"/>
      <c r="L86" s="212"/>
      <c r="M86" s="212"/>
      <c r="N86" s="5"/>
      <c r="O86" s="5"/>
      <c r="P86" s="5"/>
      <c r="Q86" s="5"/>
      <c r="R86" s="5"/>
      <c r="S86" s="5"/>
      <c r="T86" s="5"/>
      <c r="U86" s="5"/>
      <c r="V86" s="5"/>
      <c r="W86" s="5"/>
      <c r="X86" s="5"/>
      <c r="Y86" s="5"/>
      <c r="Z86" s="5"/>
    </row>
    <row r="87" spans="1:26" ht="30" customHeight="1">
      <c r="A87" s="171"/>
      <c r="B87" s="5"/>
      <c r="C87" s="5"/>
      <c r="D87" s="5"/>
      <c r="E87" s="5"/>
      <c r="F87" s="172"/>
      <c r="G87" s="5"/>
      <c r="H87" s="5"/>
      <c r="I87" s="30"/>
      <c r="J87" s="30"/>
      <c r="K87" s="30"/>
      <c r="L87" s="212"/>
      <c r="M87" s="212"/>
      <c r="N87" s="5"/>
      <c r="O87" s="5"/>
      <c r="P87" s="5"/>
      <c r="Q87" s="5"/>
      <c r="R87" s="5"/>
      <c r="S87" s="5"/>
      <c r="T87" s="5"/>
      <c r="U87" s="5"/>
      <c r="V87" s="5"/>
      <c r="W87" s="5"/>
      <c r="X87" s="5"/>
      <c r="Y87" s="5"/>
      <c r="Z87" s="5"/>
    </row>
    <row r="88" spans="1:26" ht="30" customHeight="1">
      <c r="A88" s="171"/>
      <c r="B88" s="5"/>
      <c r="C88" s="5"/>
      <c r="D88" s="5"/>
      <c r="E88" s="5"/>
      <c r="F88" s="172"/>
      <c r="G88" s="5"/>
      <c r="H88" s="5"/>
      <c r="I88" s="30"/>
      <c r="J88" s="30"/>
      <c r="K88" s="30"/>
      <c r="L88" s="212"/>
      <c r="M88" s="212"/>
      <c r="N88" s="5"/>
      <c r="O88" s="5"/>
      <c r="P88" s="5"/>
      <c r="Q88" s="5"/>
      <c r="R88" s="5"/>
      <c r="S88" s="5"/>
      <c r="T88" s="5"/>
      <c r="U88" s="5"/>
      <c r="V88" s="5"/>
      <c r="W88" s="5"/>
      <c r="X88" s="5"/>
      <c r="Y88" s="5"/>
      <c r="Z88" s="5"/>
    </row>
    <row r="89" spans="1:26" ht="30" customHeight="1">
      <c r="A89" s="171"/>
      <c r="B89" s="5"/>
      <c r="C89" s="5"/>
      <c r="D89" s="5"/>
      <c r="E89" s="5"/>
      <c r="F89" s="172"/>
      <c r="G89" s="5"/>
      <c r="H89" s="5"/>
      <c r="I89" s="30"/>
      <c r="J89" s="30"/>
      <c r="K89" s="30"/>
      <c r="L89" s="212"/>
      <c r="M89" s="212"/>
      <c r="N89" s="5"/>
      <c r="O89" s="5"/>
      <c r="P89" s="5"/>
      <c r="Q89" s="5"/>
      <c r="R89" s="5"/>
      <c r="S89" s="5"/>
      <c r="T89" s="5"/>
      <c r="U89" s="5"/>
      <c r="V89" s="5"/>
      <c r="W89" s="5"/>
      <c r="X89" s="5"/>
      <c r="Y89" s="5"/>
      <c r="Z89" s="5"/>
    </row>
    <row r="90" spans="1:26" ht="30" customHeight="1">
      <c r="A90" s="171"/>
      <c r="B90" s="5"/>
      <c r="C90" s="5"/>
      <c r="D90" s="5"/>
      <c r="E90" s="5"/>
      <c r="F90" s="172"/>
      <c r="G90" s="5"/>
      <c r="H90" s="5"/>
      <c r="I90" s="30"/>
      <c r="J90" s="30"/>
      <c r="K90" s="30"/>
      <c r="L90" s="212"/>
      <c r="M90" s="212"/>
      <c r="N90" s="5"/>
      <c r="O90" s="5"/>
      <c r="P90" s="5"/>
      <c r="Q90" s="5"/>
      <c r="R90" s="5"/>
      <c r="S90" s="5"/>
      <c r="T90" s="5"/>
      <c r="U90" s="5"/>
      <c r="V90" s="5"/>
      <c r="W90" s="5"/>
      <c r="X90" s="5"/>
      <c r="Y90" s="5"/>
      <c r="Z90" s="5"/>
    </row>
    <row r="91" spans="1:26" ht="30" customHeight="1">
      <c r="A91" s="171"/>
      <c r="B91" s="5"/>
      <c r="C91" s="5"/>
      <c r="D91" s="5"/>
      <c r="E91" s="5"/>
      <c r="F91" s="172"/>
      <c r="G91" s="5"/>
      <c r="H91" s="5"/>
      <c r="I91" s="30"/>
      <c r="J91" s="30"/>
      <c r="K91" s="30"/>
      <c r="L91" s="212"/>
      <c r="M91" s="212"/>
      <c r="N91" s="5"/>
      <c r="O91" s="5"/>
      <c r="P91" s="5"/>
      <c r="Q91" s="5"/>
      <c r="R91" s="5"/>
      <c r="S91" s="5"/>
      <c r="T91" s="5"/>
      <c r="U91" s="5"/>
      <c r="V91" s="5"/>
      <c r="W91" s="5"/>
      <c r="X91" s="5"/>
      <c r="Y91" s="5"/>
      <c r="Z91" s="5"/>
    </row>
    <row r="92" spans="1:26" ht="30" customHeight="1">
      <c r="A92" s="171"/>
      <c r="B92" s="5"/>
      <c r="C92" s="5"/>
      <c r="D92" s="5"/>
      <c r="E92" s="5"/>
      <c r="F92" s="172"/>
      <c r="G92" s="5"/>
      <c r="H92" s="5"/>
      <c r="I92" s="30"/>
      <c r="J92" s="30"/>
      <c r="K92" s="30"/>
      <c r="L92" s="212"/>
      <c r="M92" s="212"/>
      <c r="N92" s="5"/>
      <c r="O92" s="5"/>
      <c r="P92" s="5"/>
      <c r="Q92" s="5"/>
      <c r="R92" s="5"/>
      <c r="S92" s="5"/>
      <c r="T92" s="5"/>
      <c r="U92" s="5"/>
      <c r="V92" s="5"/>
      <c r="W92" s="5"/>
      <c r="X92" s="5"/>
      <c r="Y92" s="5"/>
      <c r="Z92" s="5"/>
    </row>
    <row r="93" spans="1:26" ht="30" customHeight="1">
      <c r="A93" s="171"/>
      <c r="B93" s="5"/>
      <c r="C93" s="5"/>
      <c r="D93" s="5"/>
      <c r="E93" s="5"/>
      <c r="F93" s="172"/>
      <c r="G93" s="5"/>
      <c r="H93" s="5"/>
      <c r="I93" s="30"/>
      <c r="J93" s="30"/>
      <c r="K93" s="30"/>
      <c r="L93" s="212"/>
      <c r="M93" s="212"/>
      <c r="N93" s="5"/>
      <c r="O93" s="5"/>
      <c r="P93" s="5"/>
      <c r="Q93" s="5"/>
      <c r="R93" s="5"/>
      <c r="S93" s="5"/>
      <c r="T93" s="5"/>
      <c r="U93" s="5"/>
      <c r="V93" s="5"/>
      <c r="W93" s="5"/>
      <c r="X93" s="5"/>
      <c r="Y93" s="5"/>
      <c r="Z93" s="5"/>
    </row>
    <row r="94" spans="1:26" ht="30" customHeight="1">
      <c r="A94" s="171"/>
      <c r="B94" s="5"/>
      <c r="C94" s="5"/>
      <c r="D94" s="5"/>
      <c r="E94" s="5"/>
      <c r="F94" s="172"/>
      <c r="G94" s="5"/>
      <c r="H94" s="5"/>
      <c r="I94" s="30"/>
      <c r="J94" s="30"/>
      <c r="K94" s="30"/>
      <c r="L94" s="212"/>
      <c r="M94" s="212"/>
      <c r="N94" s="5"/>
      <c r="O94" s="5"/>
      <c r="P94" s="5"/>
      <c r="Q94" s="5"/>
      <c r="R94" s="5"/>
      <c r="S94" s="5"/>
      <c r="T94" s="5"/>
      <c r="U94" s="5"/>
      <c r="V94" s="5"/>
      <c r="W94" s="5"/>
      <c r="X94" s="5"/>
      <c r="Y94" s="5"/>
      <c r="Z94" s="5"/>
    </row>
    <row r="95" spans="1:26" ht="30" customHeight="1">
      <c r="A95" s="171"/>
      <c r="B95" s="5"/>
      <c r="C95" s="5"/>
      <c r="D95" s="5"/>
      <c r="E95" s="5"/>
      <c r="F95" s="172"/>
      <c r="G95" s="5"/>
      <c r="H95" s="5"/>
      <c r="I95" s="30"/>
      <c r="J95" s="30"/>
      <c r="K95" s="30"/>
      <c r="L95" s="212"/>
      <c r="M95" s="212"/>
      <c r="N95" s="5"/>
      <c r="O95" s="5"/>
      <c r="P95" s="5"/>
      <c r="Q95" s="5"/>
      <c r="R95" s="5"/>
      <c r="S95" s="5"/>
      <c r="T95" s="5"/>
      <c r="U95" s="5"/>
      <c r="V95" s="5"/>
      <c r="W95" s="5"/>
      <c r="X95" s="5"/>
      <c r="Y95" s="5"/>
      <c r="Z95" s="5"/>
    </row>
    <row r="96" spans="1:26" ht="30" customHeight="1">
      <c r="A96" s="171"/>
      <c r="B96" s="5"/>
      <c r="C96" s="5"/>
      <c r="D96" s="5"/>
      <c r="E96" s="5"/>
      <c r="F96" s="172"/>
      <c r="G96" s="5"/>
      <c r="H96" s="5"/>
      <c r="I96" s="30"/>
      <c r="J96" s="30"/>
      <c r="K96" s="30"/>
      <c r="L96" s="212"/>
      <c r="M96" s="212"/>
      <c r="N96" s="5"/>
      <c r="O96" s="5"/>
      <c r="P96" s="5"/>
      <c r="Q96" s="5"/>
      <c r="R96" s="5"/>
      <c r="S96" s="5"/>
      <c r="T96" s="5"/>
      <c r="U96" s="5"/>
      <c r="V96" s="5"/>
      <c r="W96" s="5"/>
      <c r="X96" s="5"/>
      <c r="Y96" s="5"/>
      <c r="Z96" s="5"/>
    </row>
    <row r="97" spans="1:26" ht="30" customHeight="1">
      <c r="A97" s="171"/>
      <c r="B97" s="5"/>
      <c r="C97" s="5"/>
      <c r="D97" s="5"/>
      <c r="E97" s="5"/>
      <c r="F97" s="172"/>
      <c r="G97" s="5"/>
      <c r="H97" s="5"/>
      <c r="I97" s="30"/>
      <c r="J97" s="30"/>
      <c r="K97" s="30"/>
      <c r="L97" s="212"/>
      <c r="M97" s="212"/>
      <c r="N97" s="5"/>
      <c r="O97" s="5"/>
      <c r="P97" s="5"/>
      <c r="Q97" s="5"/>
      <c r="R97" s="5"/>
      <c r="S97" s="5"/>
      <c r="T97" s="5"/>
      <c r="U97" s="5"/>
      <c r="V97" s="5"/>
      <c r="W97" s="5"/>
      <c r="X97" s="5"/>
      <c r="Y97" s="5"/>
      <c r="Z97" s="5"/>
    </row>
    <row r="98" spans="1:26" ht="30" customHeight="1">
      <c r="A98" s="171"/>
      <c r="B98" s="5"/>
      <c r="C98" s="5"/>
      <c r="D98" s="5"/>
      <c r="E98" s="5"/>
      <c r="F98" s="172"/>
      <c r="G98" s="5"/>
      <c r="H98" s="5"/>
      <c r="I98" s="30"/>
      <c r="J98" s="30"/>
      <c r="K98" s="30"/>
      <c r="L98" s="212"/>
      <c r="M98" s="212"/>
      <c r="N98" s="5"/>
      <c r="O98" s="5"/>
      <c r="P98" s="5"/>
      <c r="Q98" s="5"/>
      <c r="R98" s="5"/>
      <c r="S98" s="5"/>
      <c r="T98" s="5"/>
      <c r="U98" s="5"/>
      <c r="V98" s="5"/>
      <c r="W98" s="5"/>
      <c r="X98" s="5"/>
      <c r="Y98" s="5"/>
      <c r="Z98" s="5"/>
    </row>
    <row r="99" spans="1:26" ht="30" customHeight="1">
      <c r="A99" s="171"/>
      <c r="B99" s="5"/>
      <c r="C99" s="5"/>
      <c r="D99" s="5"/>
      <c r="E99" s="5"/>
      <c r="F99" s="172"/>
      <c r="G99" s="5"/>
      <c r="H99" s="5"/>
      <c r="I99" s="30"/>
      <c r="J99" s="30"/>
      <c r="K99" s="30"/>
      <c r="L99" s="212"/>
      <c r="M99" s="212"/>
      <c r="N99" s="5"/>
      <c r="O99" s="5"/>
      <c r="P99" s="5"/>
      <c r="Q99" s="5"/>
      <c r="R99" s="5"/>
      <c r="S99" s="5"/>
      <c r="T99" s="5"/>
      <c r="U99" s="5"/>
      <c r="V99" s="5"/>
      <c r="W99" s="5"/>
      <c r="X99" s="5"/>
      <c r="Y99" s="5"/>
      <c r="Z99" s="5"/>
    </row>
    <row r="100" spans="1:26" ht="30" customHeight="1">
      <c r="A100" s="171"/>
      <c r="B100" s="5"/>
      <c r="C100" s="5"/>
      <c r="D100" s="5"/>
      <c r="E100" s="5"/>
      <c r="F100" s="172"/>
      <c r="G100" s="5"/>
      <c r="H100" s="5"/>
      <c r="I100" s="30"/>
      <c r="J100" s="30"/>
      <c r="K100" s="30"/>
      <c r="L100" s="212"/>
      <c r="M100" s="212"/>
      <c r="N100" s="5"/>
      <c r="O100" s="5"/>
      <c r="P100" s="5"/>
      <c r="Q100" s="5"/>
      <c r="R100" s="5"/>
      <c r="S100" s="5"/>
      <c r="T100" s="5"/>
      <c r="U100" s="5"/>
      <c r="V100" s="5"/>
      <c r="W100" s="5"/>
      <c r="X100" s="5"/>
      <c r="Y100" s="5"/>
      <c r="Z100" s="5"/>
    </row>
    <row r="101" spans="1:26" ht="30" customHeight="1">
      <c r="A101" s="171"/>
      <c r="B101" s="5"/>
      <c r="C101" s="5"/>
      <c r="D101" s="5"/>
      <c r="E101" s="5"/>
      <c r="F101" s="172"/>
      <c r="G101" s="5"/>
      <c r="H101" s="5"/>
      <c r="I101" s="30"/>
      <c r="J101" s="30"/>
      <c r="K101" s="30"/>
      <c r="L101" s="212"/>
      <c r="M101" s="212"/>
      <c r="N101" s="5"/>
      <c r="O101" s="5"/>
      <c r="P101" s="5"/>
      <c r="Q101" s="5"/>
      <c r="R101" s="5"/>
      <c r="S101" s="5"/>
      <c r="T101" s="5"/>
      <c r="U101" s="5"/>
      <c r="V101" s="5"/>
      <c r="W101" s="5"/>
      <c r="X101" s="5"/>
      <c r="Y101" s="5"/>
      <c r="Z101" s="5"/>
    </row>
    <row r="102" spans="1:26" ht="30" customHeight="1">
      <c r="A102" s="171"/>
      <c r="B102" s="5"/>
      <c r="C102" s="5"/>
      <c r="D102" s="5"/>
      <c r="E102" s="5"/>
      <c r="F102" s="172"/>
      <c r="G102" s="5"/>
      <c r="H102" s="5"/>
      <c r="I102" s="30"/>
      <c r="J102" s="30"/>
      <c r="K102" s="30"/>
      <c r="L102" s="212"/>
      <c r="M102" s="212"/>
      <c r="N102" s="5"/>
      <c r="O102" s="5"/>
      <c r="P102" s="5"/>
      <c r="Q102" s="5"/>
      <c r="R102" s="5"/>
      <c r="S102" s="5"/>
      <c r="T102" s="5"/>
      <c r="U102" s="5"/>
      <c r="V102" s="5"/>
      <c r="W102" s="5"/>
      <c r="X102" s="5"/>
      <c r="Y102" s="5"/>
      <c r="Z102" s="5"/>
    </row>
    <row r="103" spans="1:26" ht="30" customHeight="1">
      <c r="A103" s="171"/>
      <c r="B103" s="5"/>
      <c r="C103" s="5"/>
      <c r="D103" s="5"/>
      <c r="E103" s="5"/>
      <c r="F103" s="172"/>
      <c r="G103" s="5"/>
      <c r="H103" s="5"/>
      <c r="I103" s="30"/>
      <c r="J103" s="30"/>
      <c r="K103" s="30"/>
      <c r="L103" s="212"/>
      <c r="M103" s="212"/>
      <c r="N103" s="5"/>
      <c r="O103" s="5"/>
      <c r="P103" s="5"/>
      <c r="Q103" s="5"/>
      <c r="R103" s="5"/>
      <c r="S103" s="5"/>
      <c r="T103" s="5"/>
      <c r="U103" s="5"/>
      <c r="V103" s="5"/>
      <c r="W103" s="5"/>
      <c r="X103" s="5"/>
      <c r="Y103" s="5"/>
      <c r="Z103" s="5"/>
    </row>
    <row r="104" spans="1:26" ht="30" customHeight="1">
      <c r="A104" s="171"/>
      <c r="B104" s="5"/>
      <c r="C104" s="5"/>
      <c r="D104" s="5"/>
      <c r="E104" s="5"/>
      <c r="F104" s="172"/>
      <c r="G104" s="5"/>
      <c r="H104" s="5"/>
      <c r="I104" s="30"/>
      <c r="J104" s="30"/>
      <c r="K104" s="30"/>
      <c r="L104" s="212"/>
      <c r="M104" s="212"/>
      <c r="N104" s="5"/>
      <c r="O104" s="5"/>
      <c r="P104" s="5"/>
      <c r="Q104" s="5"/>
      <c r="R104" s="5"/>
      <c r="S104" s="5"/>
      <c r="T104" s="5"/>
      <c r="U104" s="5"/>
      <c r="V104" s="5"/>
      <c r="W104" s="5"/>
      <c r="X104" s="5"/>
      <c r="Y104" s="5"/>
      <c r="Z104" s="5"/>
    </row>
    <row r="105" spans="1:26" ht="30" customHeight="1">
      <c r="A105" s="171"/>
      <c r="B105" s="5"/>
      <c r="C105" s="5"/>
      <c r="D105" s="5"/>
      <c r="E105" s="5"/>
      <c r="F105" s="172"/>
      <c r="G105" s="5"/>
      <c r="H105" s="5"/>
      <c r="I105" s="30"/>
      <c r="J105" s="30"/>
      <c r="K105" s="30"/>
      <c r="L105" s="212"/>
      <c r="M105" s="212"/>
      <c r="N105" s="5"/>
      <c r="O105" s="5"/>
      <c r="P105" s="5"/>
      <c r="Q105" s="5"/>
      <c r="R105" s="5"/>
      <c r="S105" s="5"/>
      <c r="T105" s="5"/>
      <c r="U105" s="5"/>
      <c r="V105" s="5"/>
      <c r="W105" s="5"/>
      <c r="X105" s="5"/>
      <c r="Y105" s="5"/>
      <c r="Z105" s="5"/>
    </row>
    <row r="106" spans="1:26" ht="30" customHeight="1">
      <c r="A106" s="171"/>
      <c r="B106" s="5"/>
      <c r="C106" s="5"/>
      <c r="D106" s="5"/>
      <c r="E106" s="5"/>
      <c r="F106" s="172"/>
      <c r="G106" s="5"/>
      <c r="H106" s="5"/>
      <c r="I106" s="30"/>
      <c r="J106" s="30"/>
      <c r="K106" s="30"/>
      <c r="L106" s="212"/>
      <c r="M106" s="212"/>
      <c r="N106" s="5"/>
      <c r="O106" s="5"/>
      <c r="P106" s="5"/>
      <c r="Q106" s="5"/>
      <c r="R106" s="5"/>
      <c r="S106" s="5"/>
      <c r="T106" s="5"/>
      <c r="U106" s="5"/>
      <c r="V106" s="5"/>
      <c r="W106" s="5"/>
      <c r="X106" s="5"/>
      <c r="Y106" s="5"/>
      <c r="Z106" s="5"/>
    </row>
    <row r="107" spans="1:26" ht="30" customHeight="1">
      <c r="A107" s="171"/>
      <c r="B107" s="5"/>
      <c r="C107" s="5"/>
      <c r="D107" s="5"/>
      <c r="E107" s="5"/>
      <c r="F107" s="172"/>
      <c r="G107" s="5"/>
      <c r="H107" s="5"/>
      <c r="I107" s="30"/>
      <c r="J107" s="30"/>
      <c r="K107" s="30"/>
      <c r="L107" s="212"/>
      <c r="M107" s="212"/>
      <c r="N107" s="5"/>
      <c r="O107" s="5"/>
      <c r="P107" s="5"/>
      <c r="Q107" s="5"/>
      <c r="R107" s="5"/>
      <c r="S107" s="5"/>
      <c r="T107" s="5"/>
      <c r="U107" s="5"/>
      <c r="V107" s="5"/>
      <c r="W107" s="5"/>
      <c r="X107" s="5"/>
      <c r="Y107" s="5"/>
      <c r="Z107" s="5"/>
    </row>
    <row r="108" spans="1:26" ht="30" customHeight="1">
      <c r="A108" s="171"/>
      <c r="B108" s="5"/>
      <c r="C108" s="5"/>
      <c r="D108" s="5"/>
      <c r="E108" s="5"/>
      <c r="F108" s="172"/>
      <c r="G108" s="5"/>
      <c r="H108" s="5"/>
      <c r="I108" s="30"/>
      <c r="J108" s="30"/>
      <c r="K108" s="30"/>
      <c r="L108" s="212"/>
      <c r="M108" s="212"/>
      <c r="N108" s="5"/>
      <c r="O108" s="5"/>
      <c r="P108" s="5"/>
      <c r="Q108" s="5"/>
      <c r="R108" s="5"/>
      <c r="S108" s="5"/>
      <c r="T108" s="5"/>
      <c r="U108" s="5"/>
      <c r="V108" s="5"/>
      <c r="W108" s="5"/>
      <c r="X108" s="5"/>
      <c r="Y108" s="5"/>
      <c r="Z108" s="5"/>
    </row>
    <row r="109" spans="1:26" ht="30" customHeight="1">
      <c r="A109" s="171"/>
      <c r="B109" s="5"/>
      <c r="C109" s="5"/>
      <c r="D109" s="5"/>
      <c r="E109" s="5"/>
      <c r="F109" s="172"/>
      <c r="G109" s="5"/>
      <c r="H109" s="5"/>
      <c r="I109" s="30"/>
      <c r="J109" s="30"/>
      <c r="K109" s="30"/>
      <c r="L109" s="212"/>
      <c r="M109" s="212"/>
      <c r="N109" s="5"/>
      <c r="O109" s="5"/>
      <c r="P109" s="5"/>
      <c r="Q109" s="5"/>
      <c r="R109" s="5"/>
      <c r="S109" s="5"/>
      <c r="T109" s="5"/>
      <c r="U109" s="5"/>
      <c r="V109" s="5"/>
      <c r="W109" s="5"/>
      <c r="X109" s="5"/>
      <c r="Y109" s="5"/>
      <c r="Z109" s="5"/>
    </row>
    <row r="110" spans="1:26" ht="30" customHeight="1">
      <c r="A110" s="171"/>
      <c r="B110" s="5"/>
      <c r="C110" s="5"/>
      <c r="D110" s="5"/>
      <c r="E110" s="5"/>
      <c r="F110" s="172"/>
      <c r="G110" s="5"/>
      <c r="H110" s="5"/>
      <c r="I110" s="30"/>
      <c r="J110" s="30"/>
      <c r="K110" s="30"/>
      <c r="L110" s="212"/>
      <c r="M110" s="212"/>
      <c r="N110" s="5"/>
      <c r="O110" s="5"/>
      <c r="P110" s="5"/>
      <c r="Q110" s="5"/>
      <c r="R110" s="5"/>
      <c r="S110" s="5"/>
      <c r="T110" s="5"/>
      <c r="U110" s="5"/>
      <c r="V110" s="5"/>
      <c r="W110" s="5"/>
      <c r="X110" s="5"/>
      <c r="Y110" s="5"/>
      <c r="Z110" s="5"/>
    </row>
    <row r="111" spans="1:26" ht="30" customHeight="1">
      <c r="A111" s="171"/>
      <c r="B111" s="5"/>
      <c r="C111" s="5"/>
      <c r="D111" s="5"/>
      <c r="E111" s="5"/>
      <c r="F111" s="172"/>
      <c r="G111" s="5"/>
      <c r="H111" s="5"/>
      <c r="I111" s="30"/>
      <c r="J111" s="30"/>
      <c r="K111" s="30"/>
      <c r="L111" s="212"/>
      <c r="M111" s="212"/>
      <c r="N111" s="5"/>
      <c r="O111" s="5"/>
      <c r="P111" s="5"/>
      <c r="Q111" s="5"/>
      <c r="R111" s="5"/>
      <c r="S111" s="5"/>
      <c r="T111" s="5"/>
      <c r="U111" s="5"/>
      <c r="V111" s="5"/>
      <c r="W111" s="5"/>
      <c r="X111" s="5"/>
      <c r="Y111" s="5"/>
      <c r="Z111" s="5"/>
    </row>
    <row r="112" spans="1:26" ht="30" customHeight="1">
      <c r="A112" s="171"/>
      <c r="B112" s="5"/>
      <c r="C112" s="5"/>
      <c r="D112" s="5"/>
      <c r="E112" s="5"/>
      <c r="F112" s="172"/>
      <c r="G112" s="5"/>
      <c r="H112" s="5"/>
      <c r="I112" s="30"/>
      <c r="J112" s="30"/>
      <c r="K112" s="30"/>
      <c r="L112" s="212"/>
      <c r="M112" s="212"/>
      <c r="N112" s="5"/>
      <c r="O112" s="5"/>
      <c r="P112" s="5"/>
      <c r="Q112" s="5"/>
      <c r="R112" s="5"/>
      <c r="S112" s="5"/>
      <c r="T112" s="5"/>
      <c r="U112" s="5"/>
      <c r="V112" s="5"/>
      <c r="W112" s="5"/>
      <c r="X112" s="5"/>
      <c r="Y112" s="5"/>
      <c r="Z112" s="5"/>
    </row>
    <row r="113" spans="1:26" ht="30" customHeight="1">
      <c r="A113" s="171"/>
      <c r="B113" s="5"/>
      <c r="C113" s="5"/>
      <c r="D113" s="5"/>
      <c r="E113" s="5"/>
      <c r="F113" s="172"/>
      <c r="G113" s="5"/>
      <c r="H113" s="5"/>
      <c r="I113" s="30"/>
      <c r="J113" s="30"/>
      <c r="K113" s="30"/>
      <c r="L113" s="212"/>
      <c r="M113" s="212"/>
      <c r="N113" s="5"/>
      <c r="O113" s="5"/>
      <c r="P113" s="5"/>
      <c r="Q113" s="5"/>
      <c r="R113" s="5"/>
      <c r="S113" s="5"/>
      <c r="T113" s="5"/>
      <c r="U113" s="5"/>
      <c r="V113" s="5"/>
      <c r="W113" s="5"/>
      <c r="X113" s="5"/>
      <c r="Y113" s="5"/>
      <c r="Z113" s="5"/>
    </row>
    <row r="114" spans="1:26" ht="30" customHeight="1">
      <c r="A114" s="171"/>
      <c r="B114" s="5"/>
      <c r="C114" s="5"/>
      <c r="D114" s="5"/>
      <c r="E114" s="5"/>
      <c r="F114" s="172"/>
      <c r="G114" s="5"/>
      <c r="H114" s="5"/>
      <c r="I114" s="30"/>
      <c r="J114" s="30"/>
      <c r="K114" s="30"/>
      <c r="L114" s="212"/>
      <c r="M114" s="212"/>
      <c r="N114" s="5"/>
      <c r="O114" s="5"/>
      <c r="P114" s="5"/>
      <c r="Q114" s="5"/>
      <c r="R114" s="5"/>
      <c r="S114" s="5"/>
      <c r="T114" s="5"/>
      <c r="U114" s="5"/>
      <c r="V114" s="5"/>
      <c r="W114" s="5"/>
      <c r="X114" s="5"/>
      <c r="Y114" s="5"/>
      <c r="Z114" s="5"/>
    </row>
    <row r="115" spans="1:26" ht="30" customHeight="1">
      <c r="A115" s="171"/>
      <c r="B115" s="5"/>
      <c r="C115" s="5"/>
      <c r="D115" s="5"/>
      <c r="E115" s="5"/>
      <c r="F115" s="172"/>
      <c r="G115" s="5"/>
      <c r="H115" s="5"/>
      <c r="I115" s="30"/>
      <c r="J115" s="30"/>
      <c r="K115" s="30"/>
      <c r="L115" s="212"/>
      <c r="M115" s="212"/>
      <c r="N115" s="5"/>
      <c r="O115" s="5"/>
      <c r="P115" s="5"/>
      <c r="Q115" s="5"/>
      <c r="R115" s="5"/>
      <c r="S115" s="5"/>
      <c r="T115" s="5"/>
      <c r="U115" s="5"/>
      <c r="V115" s="5"/>
      <c r="W115" s="5"/>
      <c r="X115" s="5"/>
      <c r="Y115" s="5"/>
      <c r="Z115" s="5"/>
    </row>
    <row r="116" spans="1:26" ht="30" customHeight="1">
      <c r="A116" s="171"/>
      <c r="B116" s="5"/>
      <c r="C116" s="5"/>
      <c r="D116" s="5"/>
      <c r="E116" s="5"/>
      <c r="F116" s="172"/>
      <c r="G116" s="5"/>
      <c r="H116" s="5"/>
      <c r="I116" s="30"/>
      <c r="J116" s="30"/>
      <c r="K116" s="30"/>
      <c r="L116" s="212"/>
      <c r="M116" s="212"/>
      <c r="N116" s="5"/>
      <c r="O116" s="5"/>
      <c r="P116" s="5"/>
      <c r="Q116" s="5"/>
      <c r="R116" s="5"/>
      <c r="S116" s="5"/>
      <c r="T116" s="5"/>
      <c r="U116" s="5"/>
      <c r="V116" s="5"/>
      <c r="W116" s="5"/>
      <c r="X116" s="5"/>
      <c r="Y116" s="5"/>
      <c r="Z116" s="5"/>
    </row>
    <row r="117" spans="1:26" ht="30" customHeight="1">
      <c r="A117" s="171"/>
      <c r="B117" s="5"/>
      <c r="C117" s="5"/>
      <c r="D117" s="5"/>
      <c r="E117" s="5"/>
      <c r="F117" s="172"/>
      <c r="G117" s="5"/>
      <c r="H117" s="5"/>
      <c r="I117" s="30"/>
      <c r="J117" s="30"/>
      <c r="K117" s="30"/>
      <c r="L117" s="212"/>
      <c r="M117" s="212"/>
      <c r="N117" s="5"/>
      <c r="O117" s="5"/>
      <c r="P117" s="5"/>
      <c r="Q117" s="5"/>
      <c r="R117" s="5"/>
      <c r="S117" s="5"/>
      <c r="T117" s="5"/>
      <c r="U117" s="5"/>
      <c r="V117" s="5"/>
      <c r="W117" s="5"/>
      <c r="X117" s="5"/>
      <c r="Y117" s="5"/>
      <c r="Z117" s="5"/>
    </row>
    <row r="118" spans="1:26" ht="30" customHeight="1">
      <c r="A118" s="171"/>
      <c r="B118" s="5"/>
      <c r="C118" s="5"/>
      <c r="D118" s="5"/>
      <c r="E118" s="5"/>
      <c r="F118" s="172"/>
      <c r="G118" s="5"/>
      <c r="H118" s="5"/>
      <c r="I118" s="30"/>
      <c r="J118" s="30"/>
      <c r="K118" s="30"/>
      <c r="L118" s="212"/>
      <c r="M118" s="212"/>
      <c r="N118" s="5"/>
      <c r="O118" s="5"/>
      <c r="P118" s="5"/>
      <c r="Q118" s="5"/>
      <c r="R118" s="5"/>
      <c r="S118" s="5"/>
      <c r="T118" s="5"/>
      <c r="U118" s="5"/>
      <c r="V118" s="5"/>
      <c r="W118" s="5"/>
      <c r="X118" s="5"/>
      <c r="Y118" s="5"/>
      <c r="Z118" s="5"/>
    </row>
    <row r="119" spans="1:26" ht="30" customHeight="1">
      <c r="A119" s="171"/>
      <c r="B119" s="5"/>
      <c r="C119" s="5"/>
      <c r="D119" s="5"/>
      <c r="E119" s="5"/>
      <c r="F119" s="172"/>
      <c r="G119" s="5"/>
      <c r="H119" s="5"/>
      <c r="I119" s="30"/>
      <c r="J119" s="30"/>
      <c r="K119" s="30"/>
      <c r="L119" s="212"/>
      <c r="M119" s="212"/>
      <c r="N119" s="5"/>
      <c r="O119" s="5"/>
      <c r="P119" s="5"/>
      <c r="Q119" s="5"/>
      <c r="R119" s="5"/>
      <c r="S119" s="5"/>
      <c r="T119" s="5"/>
      <c r="U119" s="5"/>
      <c r="V119" s="5"/>
      <c r="W119" s="5"/>
      <c r="X119" s="5"/>
      <c r="Y119" s="5"/>
      <c r="Z119" s="5"/>
    </row>
    <row r="120" spans="1:26" ht="30" customHeight="1">
      <c r="A120" s="171"/>
      <c r="B120" s="5"/>
      <c r="C120" s="5"/>
      <c r="D120" s="5"/>
      <c r="E120" s="5"/>
      <c r="F120" s="172"/>
      <c r="G120" s="5"/>
      <c r="H120" s="5"/>
      <c r="I120" s="30"/>
      <c r="J120" s="30"/>
      <c r="K120" s="30"/>
      <c r="L120" s="212"/>
      <c r="M120" s="212"/>
      <c r="N120" s="5"/>
      <c r="O120" s="5"/>
      <c r="P120" s="5"/>
      <c r="Q120" s="5"/>
      <c r="R120" s="5"/>
      <c r="S120" s="5"/>
      <c r="T120" s="5"/>
      <c r="U120" s="5"/>
      <c r="V120" s="5"/>
      <c r="W120" s="5"/>
      <c r="X120" s="5"/>
      <c r="Y120" s="5"/>
      <c r="Z120" s="5"/>
    </row>
    <row r="121" spans="1:26" ht="30" customHeight="1">
      <c r="A121" s="171"/>
      <c r="B121" s="5"/>
      <c r="C121" s="5"/>
      <c r="D121" s="5"/>
      <c r="E121" s="5"/>
      <c r="F121" s="172"/>
      <c r="G121" s="5"/>
      <c r="H121" s="5"/>
      <c r="I121" s="30"/>
      <c r="J121" s="30"/>
      <c r="K121" s="30"/>
      <c r="L121" s="212"/>
      <c r="M121" s="212"/>
      <c r="N121" s="5"/>
      <c r="O121" s="5"/>
      <c r="P121" s="5"/>
      <c r="Q121" s="5"/>
      <c r="R121" s="5"/>
      <c r="S121" s="5"/>
      <c r="T121" s="5"/>
      <c r="U121" s="5"/>
      <c r="V121" s="5"/>
      <c r="W121" s="5"/>
      <c r="X121" s="5"/>
      <c r="Y121" s="5"/>
      <c r="Z121" s="5"/>
    </row>
    <row r="122" spans="1:26" ht="30" customHeight="1">
      <c r="A122" s="171"/>
      <c r="B122" s="5"/>
      <c r="C122" s="5"/>
      <c r="D122" s="5"/>
      <c r="E122" s="5"/>
      <c r="F122" s="172"/>
      <c r="G122" s="5"/>
      <c r="H122" s="5"/>
      <c r="I122" s="30"/>
      <c r="J122" s="30"/>
      <c r="K122" s="30"/>
      <c r="L122" s="212"/>
      <c r="M122" s="212"/>
      <c r="N122" s="5"/>
      <c r="O122" s="5"/>
      <c r="P122" s="5"/>
      <c r="Q122" s="5"/>
      <c r="R122" s="5"/>
      <c r="S122" s="5"/>
      <c r="T122" s="5"/>
      <c r="U122" s="5"/>
      <c r="V122" s="5"/>
      <c r="W122" s="5"/>
      <c r="X122" s="5"/>
      <c r="Y122" s="5"/>
      <c r="Z122" s="5"/>
    </row>
    <row r="123" spans="1:26" ht="30" customHeight="1">
      <c r="A123" s="171"/>
      <c r="B123" s="5"/>
      <c r="C123" s="5"/>
      <c r="D123" s="5"/>
      <c r="E123" s="5"/>
      <c r="F123" s="172"/>
      <c r="G123" s="5"/>
      <c r="H123" s="5"/>
      <c r="I123" s="30"/>
      <c r="J123" s="30"/>
      <c r="K123" s="30"/>
      <c r="L123" s="212"/>
      <c r="M123" s="212"/>
      <c r="N123" s="5"/>
      <c r="O123" s="5"/>
      <c r="P123" s="5"/>
      <c r="Q123" s="5"/>
      <c r="R123" s="5"/>
      <c r="S123" s="5"/>
      <c r="T123" s="5"/>
      <c r="U123" s="5"/>
      <c r="V123" s="5"/>
      <c r="W123" s="5"/>
      <c r="X123" s="5"/>
      <c r="Y123" s="5"/>
      <c r="Z123" s="5"/>
    </row>
    <row r="124" spans="1:26" ht="30" customHeight="1">
      <c r="A124" s="171"/>
      <c r="B124" s="5"/>
      <c r="C124" s="5"/>
      <c r="D124" s="5"/>
      <c r="E124" s="5"/>
      <c r="F124" s="172"/>
      <c r="G124" s="5"/>
      <c r="H124" s="5"/>
      <c r="I124" s="30"/>
      <c r="J124" s="30"/>
      <c r="K124" s="30"/>
      <c r="L124" s="212"/>
      <c r="M124" s="212"/>
      <c r="N124" s="5"/>
      <c r="O124" s="5"/>
      <c r="P124" s="5"/>
      <c r="Q124" s="5"/>
      <c r="R124" s="5"/>
      <c r="S124" s="5"/>
      <c r="T124" s="5"/>
      <c r="U124" s="5"/>
      <c r="V124" s="5"/>
      <c r="W124" s="5"/>
      <c r="X124" s="5"/>
      <c r="Y124" s="5"/>
      <c r="Z124" s="5"/>
    </row>
    <row r="125" spans="1:26" ht="30" customHeight="1">
      <c r="A125" s="171"/>
      <c r="B125" s="5"/>
      <c r="C125" s="5"/>
      <c r="D125" s="5"/>
      <c r="E125" s="5"/>
      <c r="F125" s="172"/>
      <c r="G125" s="5"/>
      <c r="H125" s="5"/>
      <c r="I125" s="30"/>
      <c r="J125" s="30"/>
      <c r="K125" s="30"/>
      <c r="L125" s="212"/>
      <c r="M125" s="212"/>
      <c r="N125" s="5"/>
      <c r="O125" s="5"/>
      <c r="P125" s="5"/>
      <c r="Q125" s="5"/>
      <c r="R125" s="5"/>
      <c r="S125" s="5"/>
      <c r="T125" s="5"/>
      <c r="U125" s="5"/>
      <c r="V125" s="5"/>
      <c r="W125" s="5"/>
      <c r="X125" s="5"/>
      <c r="Y125" s="5"/>
      <c r="Z125" s="5"/>
    </row>
    <row r="126" spans="1:26" ht="30" customHeight="1">
      <c r="A126" s="171"/>
      <c r="B126" s="5"/>
      <c r="C126" s="5"/>
      <c r="D126" s="5"/>
      <c r="E126" s="5"/>
      <c r="F126" s="172"/>
      <c r="G126" s="5"/>
      <c r="H126" s="5"/>
      <c r="I126" s="30"/>
      <c r="J126" s="30"/>
      <c r="K126" s="30"/>
      <c r="L126" s="212"/>
      <c r="M126" s="212"/>
      <c r="N126" s="5"/>
      <c r="O126" s="5"/>
      <c r="P126" s="5"/>
      <c r="Q126" s="5"/>
      <c r="R126" s="5"/>
      <c r="S126" s="5"/>
      <c r="T126" s="5"/>
      <c r="U126" s="5"/>
      <c r="V126" s="5"/>
      <c r="W126" s="5"/>
      <c r="X126" s="5"/>
      <c r="Y126" s="5"/>
      <c r="Z126" s="5"/>
    </row>
    <row r="127" spans="1:26" ht="30" customHeight="1">
      <c r="A127" s="171"/>
      <c r="B127" s="5"/>
      <c r="C127" s="5"/>
      <c r="D127" s="5"/>
      <c r="E127" s="5"/>
      <c r="F127" s="172"/>
      <c r="G127" s="5"/>
      <c r="H127" s="5"/>
      <c r="I127" s="30"/>
      <c r="J127" s="30"/>
      <c r="K127" s="30"/>
      <c r="L127" s="212"/>
      <c r="M127" s="212"/>
      <c r="N127" s="5"/>
      <c r="O127" s="5"/>
      <c r="P127" s="5"/>
      <c r="Q127" s="5"/>
      <c r="R127" s="5"/>
      <c r="S127" s="5"/>
      <c r="T127" s="5"/>
      <c r="U127" s="5"/>
      <c r="V127" s="5"/>
      <c r="W127" s="5"/>
      <c r="X127" s="5"/>
      <c r="Y127" s="5"/>
      <c r="Z127" s="5"/>
    </row>
    <row r="128" spans="1:26" ht="30" customHeight="1">
      <c r="A128" s="171"/>
      <c r="B128" s="5"/>
      <c r="C128" s="5"/>
      <c r="D128" s="5"/>
      <c r="E128" s="5"/>
      <c r="F128" s="172"/>
      <c r="G128" s="5"/>
      <c r="H128" s="5"/>
      <c r="I128" s="30"/>
      <c r="J128" s="30"/>
      <c r="K128" s="30"/>
      <c r="L128" s="212"/>
      <c r="M128" s="212"/>
      <c r="N128" s="5"/>
      <c r="O128" s="5"/>
      <c r="P128" s="5"/>
      <c r="Q128" s="5"/>
      <c r="R128" s="5"/>
      <c r="S128" s="5"/>
      <c r="T128" s="5"/>
      <c r="U128" s="5"/>
      <c r="V128" s="5"/>
      <c r="W128" s="5"/>
      <c r="X128" s="5"/>
      <c r="Y128" s="5"/>
      <c r="Z128" s="5"/>
    </row>
    <row r="129" spans="1:26" ht="30" customHeight="1">
      <c r="A129" s="171"/>
      <c r="B129" s="5"/>
      <c r="C129" s="5"/>
      <c r="D129" s="5"/>
      <c r="E129" s="5"/>
      <c r="F129" s="172"/>
      <c r="G129" s="5"/>
      <c r="H129" s="5"/>
      <c r="I129" s="30"/>
      <c r="J129" s="30"/>
      <c r="K129" s="30"/>
      <c r="L129" s="212"/>
      <c r="M129" s="212"/>
      <c r="N129" s="5"/>
      <c r="O129" s="5"/>
      <c r="P129" s="5"/>
      <c r="Q129" s="5"/>
      <c r="R129" s="5"/>
      <c r="S129" s="5"/>
      <c r="T129" s="5"/>
      <c r="U129" s="5"/>
      <c r="V129" s="5"/>
      <c r="W129" s="5"/>
      <c r="X129" s="5"/>
      <c r="Y129" s="5"/>
      <c r="Z129" s="5"/>
    </row>
    <row r="130" spans="1:26" ht="30" customHeight="1">
      <c r="A130" s="171"/>
      <c r="B130" s="5"/>
      <c r="C130" s="5"/>
      <c r="D130" s="5"/>
      <c r="E130" s="5"/>
      <c r="F130" s="172"/>
      <c r="G130" s="5"/>
      <c r="H130" s="5"/>
      <c r="I130" s="30"/>
      <c r="J130" s="30"/>
      <c r="K130" s="30"/>
      <c r="L130" s="212"/>
      <c r="M130" s="212"/>
      <c r="N130" s="5"/>
      <c r="O130" s="5"/>
      <c r="P130" s="5"/>
      <c r="Q130" s="5"/>
      <c r="R130" s="5"/>
      <c r="S130" s="5"/>
      <c r="T130" s="5"/>
      <c r="U130" s="5"/>
      <c r="V130" s="5"/>
      <c r="W130" s="5"/>
      <c r="X130" s="5"/>
      <c r="Y130" s="5"/>
      <c r="Z130" s="5"/>
    </row>
    <row r="131" spans="1:26" ht="30" customHeight="1">
      <c r="A131" s="171"/>
      <c r="B131" s="5"/>
      <c r="C131" s="5"/>
      <c r="D131" s="5"/>
      <c r="E131" s="5"/>
      <c r="F131" s="172"/>
      <c r="G131" s="5"/>
      <c r="H131" s="5"/>
      <c r="I131" s="30"/>
      <c r="J131" s="30"/>
      <c r="K131" s="30"/>
      <c r="L131" s="212"/>
      <c r="M131" s="212"/>
      <c r="N131" s="5"/>
      <c r="O131" s="5"/>
      <c r="P131" s="5"/>
      <c r="Q131" s="5"/>
      <c r="R131" s="5"/>
      <c r="S131" s="5"/>
      <c r="T131" s="5"/>
      <c r="U131" s="5"/>
      <c r="V131" s="5"/>
      <c r="W131" s="5"/>
      <c r="X131" s="5"/>
      <c r="Y131" s="5"/>
      <c r="Z131" s="5"/>
    </row>
    <row r="132" spans="1:26" ht="30" customHeight="1">
      <c r="A132" s="171"/>
      <c r="B132" s="5"/>
      <c r="C132" s="5"/>
      <c r="D132" s="5"/>
      <c r="E132" s="5"/>
      <c r="F132" s="172"/>
      <c r="G132" s="5"/>
      <c r="H132" s="5"/>
      <c r="I132" s="30"/>
      <c r="J132" s="30"/>
      <c r="K132" s="30"/>
      <c r="L132" s="212"/>
      <c r="M132" s="212"/>
      <c r="N132" s="5"/>
      <c r="O132" s="5"/>
      <c r="P132" s="5"/>
      <c r="Q132" s="5"/>
      <c r="R132" s="5"/>
      <c r="S132" s="5"/>
      <c r="T132" s="5"/>
      <c r="U132" s="5"/>
      <c r="V132" s="5"/>
      <c r="W132" s="5"/>
      <c r="X132" s="5"/>
      <c r="Y132" s="5"/>
      <c r="Z132" s="5"/>
    </row>
    <row r="133" spans="1:26" ht="30" customHeight="1">
      <c r="A133" s="171"/>
      <c r="B133" s="5"/>
      <c r="C133" s="5"/>
      <c r="D133" s="5"/>
      <c r="E133" s="5"/>
      <c r="F133" s="172"/>
      <c r="G133" s="5"/>
      <c r="H133" s="5"/>
      <c r="I133" s="30"/>
      <c r="J133" s="30"/>
      <c r="K133" s="30"/>
      <c r="L133" s="212"/>
      <c r="M133" s="212"/>
      <c r="N133" s="5"/>
      <c r="O133" s="5"/>
      <c r="P133" s="5"/>
      <c r="Q133" s="5"/>
      <c r="R133" s="5"/>
      <c r="S133" s="5"/>
      <c r="T133" s="5"/>
      <c r="U133" s="5"/>
      <c r="V133" s="5"/>
      <c r="W133" s="5"/>
      <c r="X133" s="5"/>
      <c r="Y133" s="5"/>
      <c r="Z133" s="5"/>
    </row>
    <row r="134" spans="1:26" ht="30" customHeight="1">
      <c r="A134" s="171"/>
      <c r="B134" s="5"/>
      <c r="C134" s="5"/>
      <c r="D134" s="5"/>
      <c r="E134" s="5"/>
      <c r="F134" s="172"/>
      <c r="G134" s="5"/>
      <c r="H134" s="5"/>
      <c r="I134" s="30"/>
      <c r="J134" s="30"/>
      <c r="K134" s="30"/>
      <c r="L134" s="212"/>
      <c r="M134" s="212"/>
      <c r="N134" s="5"/>
      <c r="O134" s="5"/>
      <c r="P134" s="5"/>
      <c r="Q134" s="5"/>
      <c r="R134" s="5"/>
      <c r="S134" s="5"/>
      <c r="T134" s="5"/>
      <c r="U134" s="5"/>
      <c r="V134" s="5"/>
      <c r="W134" s="5"/>
      <c r="X134" s="5"/>
      <c r="Y134" s="5"/>
      <c r="Z134" s="5"/>
    </row>
    <row r="135" spans="1:26" ht="30" customHeight="1">
      <c r="A135" s="171"/>
      <c r="B135" s="5"/>
      <c r="C135" s="5"/>
      <c r="D135" s="5"/>
      <c r="E135" s="5"/>
      <c r="F135" s="172"/>
      <c r="G135" s="5"/>
      <c r="H135" s="5"/>
      <c r="I135" s="30"/>
      <c r="J135" s="30"/>
      <c r="K135" s="30"/>
      <c r="L135" s="212"/>
      <c r="M135" s="212"/>
      <c r="N135" s="5"/>
      <c r="O135" s="5"/>
      <c r="P135" s="5"/>
      <c r="Q135" s="5"/>
      <c r="R135" s="5"/>
      <c r="S135" s="5"/>
      <c r="T135" s="5"/>
      <c r="U135" s="5"/>
      <c r="V135" s="5"/>
      <c r="W135" s="5"/>
      <c r="X135" s="5"/>
      <c r="Y135" s="5"/>
      <c r="Z135" s="5"/>
    </row>
    <row r="136" spans="1:26" ht="30" customHeight="1">
      <c r="A136" s="171"/>
      <c r="B136" s="5"/>
      <c r="C136" s="5"/>
      <c r="D136" s="5"/>
      <c r="E136" s="5"/>
      <c r="F136" s="172"/>
      <c r="G136" s="5"/>
      <c r="H136" s="5"/>
      <c r="I136" s="30"/>
      <c r="J136" s="30"/>
      <c r="K136" s="30"/>
      <c r="L136" s="212"/>
      <c r="M136" s="212"/>
      <c r="N136" s="5"/>
      <c r="O136" s="5"/>
      <c r="P136" s="5"/>
      <c r="Q136" s="5"/>
      <c r="R136" s="5"/>
      <c r="S136" s="5"/>
      <c r="T136" s="5"/>
      <c r="U136" s="5"/>
      <c r="V136" s="5"/>
      <c r="W136" s="5"/>
      <c r="X136" s="5"/>
      <c r="Y136" s="5"/>
      <c r="Z136" s="5"/>
    </row>
    <row r="137" spans="1:26" ht="30" customHeight="1">
      <c r="A137" s="171"/>
      <c r="B137" s="5"/>
      <c r="C137" s="5"/>
      <c r="D137" s="5"/>
      <c r="E137" s="5"/>
      <c r="F137" s="172"/>
      <c r="G137" s="5"/>
      <c r="H137" s="5"/>
      <c r="I137" s="30"/>
      <c r="J137" s="30"/>
      <c r="K137" s="30"/>
      <c r="L137" s="212"/>
      <c r="M137" s="212"/>
      <c r="N137" s="5"/>
      <c r="O137" s="5"/>
      <c r="P137" s="5"/>
      <c r="Q137" s="5"/>
      <c r="R137" s="5"/>
      <c r="S137" s="5"/>
      <c r="T137" s="5"/>
      <c r="U137" s="5"/>
      <c r="V137" s="5"/>
      <c r="W137" s="5"/>
      <c r="X137" s="5"/>
      <c r="Y137" s="5"/>
      <c r="Z137" s="5"/>
    </row>
    <row r="138" spans="1:26" ht="30" customHeight="1">
      <c r="A138" s="171"/>
      <c r="B138" s="5"/>
      <c r="C138" s="5"/>
      <c r="D138" s="5"/>
      <c r="E138" s="5"/>
      <c r="F138" s="172"/>
      <c r="G138" s="5"/>
      <c r="H138" s="5"/>
      <c r="I138" s="30"/>
      <c r="J138" s="30"/>
      <c r="K138" s="30"/>
      <c r="L138" s="212"/>
      <c r="M138" s="212"/>
      <c r="N138" s="5"/>
      <c r="O138" s="5"/>
      <c r="P138" s="5"/>
      <c r="Q138" s="5"/>
      <c r="R138" s="5"/>
      <c r="S138" s="5"/>
      <c r="T138" s="5"/>
      <c r="U138" s="5"/>
      <c r="V138" s="5"/>
      <c r="W138" s="5"/>
      <c r="X138" s="5"/>
      <c r="Y138" s="5"/>
      <c r="Z138" s="5"/>
    </row>
    <row r="139" spans="1:26" ht="30" customHeight="1">
      <c r="A139" s="171"/>
      <c r="B139" s="5"/>
      <c r="C139" s="5"/>
      <c r="D139" s="5"/>
      <c r="E139" s="5"/>
      <c r="F139" s="172"/>
      <c r="G139" s="5"/>
      <c r="H139" s="5"/>
      <c r="I139" s="30"/>
      <c r="J139" s="30"/>
      <c r="K139" s="30"/>
      <c r="L139" s="212"/>
      <c r="M139" s="212"/>
      <c r="N139" s="5"/>
      <c r="O139" s="5"/>
      <c r="P139" s="5"/>
      <c r="Q139" s="5"/>
      <c r="R139" s="5"/>
      <c r="S139" s="5"/>
      <c r="T139" s="5"/>
      <c r="U139" s="5"/>
      <c r="V139" s="5"/>
      <c r="W139" s="5"/>
      <c r="X139" s="5"/>
      <c r="Y139" s="5"/>
      <c r="Z139" s="5"/>
    </row>
    <row r="140" spans="1:26" ht="30" customHeight="1">
      <c r="A140" s="171"/>
      <c r="B140" s="5"/>
      <c r="C140" s="5"/>
      <c r="D140" s="5"/>
      <c r="E140" s="5"/>
      <c r="F140" s="172"/>
      <c r="G140" s="5"/>
      <c r="H140" s="5"/>
      <c r="I140" s="30"/>
      <c r="J140" s="30"/>
      <c r="K140" s="30"/>
      <c r="L140" s="212"/>
      <c r="M140" s="212"/>
      <c r="N140" s="5"/>
      <c r="O140" s="5"/>
      <c r="P140" s="5"/>
      <c r="Q140" s="5"/>
      <c r="R140" s="5"/>
      <c r="S140" s="5"/>
      <c r="T140" s="5"/>
      <c r="U140" s="5"/>
      <c r="V140" s="5"/>
      <c r="W140" s="5"/>
      <c r="X140" s="5"/>
      <c r="Y140" s="5"/>
      <c r="Z140" s="5"/>
    </row>
    <row r="141" spans="1:26" ht="30" customHeight="1">
      <c r="A141" s="171"/>
      <c r="B141" s="5"/>
      <c r="C141" s="5"/>
      <c r="D141" s="5"/>
      <c r="E141" s="5"/>
      <c r="F141" s="172"/>
      <c r="G141" s="5"/>
      <c r="H141" s="5"/>
      <c r="I141" s="30"/>
      <c r="J141" s="30"/>
      <c r="K141" s="30"/>
      <c r="L141" s="212"/>
      <c r="M141" s="212"/>
      <c r="N141" s="5"/>
      <c r="O141" s="5"/>
      <c r="P141" s="5"/>
      <c r="Q141" s="5"/>
      <c r="R141" s="5"/>
      <c r="S141" s="5"/>
      <c r="T141" s="5"/>
      <c r="U141" s="5"/>
      <c r="V141" s="5"/>
      <c r="W141" s="5"/>
      <c r="X141" s="5"/>
      <c r="Y141" s="5"/>
      <c r="Z141" s="5"/>
    </row>
    <row r="142" spans="1:26" ht="30" customHeight="1">
      <c r="A142" s="171"/>
      <c r="B142" s="5"/>
      <c r="C142" s="5"/>
      <c r="D142" s="5"/>
      <c r="E142" s="5"/>
      <c r="F142" s="172"/>
      <c r="G142" s="5"/>
      <c r="H142" s="5"/>
      <c r="I142" s="30"/>
      <c r="J142" s="30"/>
      <c r="K142" s="30"/>
      <c r="L142" s="212"/>
      <c r="M142" s="212"/>
      <c r="N142" s="5"/>
      <c r="O142" s="5"/>
      <c r="P142" s="5"/>
      <c r="Q142" s="5"/>
      <c r="R142" s="5"/>
      <c r="S142" s="5"/>
      <c r="T142" s="5"/>
      <c r="U142" s="5"/>
      <c r="V142" s="5"/>
      <c r="W142" s="5"/>
      <c r="X142" s="5"/>
      <c r="Y142" s="5"/>
      <c r="Z142" s="5"/>
    </row>
    <row r="143" spans="1:26" ht="30" customHeight="1">
      <c r="A143" s="171"/>
      <c r="B143" s="5"/>
      <c r="C143" s="5"/>
      <c r="D143" s="5"/>
      <c r="E143" s="5"/>
      <c r="F143" s="172"/>
      <c r="G143" s="5"/>
      <c r="H143" s="5"/>
      <c r="I143" s="30"/>
      <c r="J143" s="30"/>
      <c r="K143" s="30"/>
      <c r="L143" s="212"/>
      <c r="M143" s="212"/>
      <c r="N143" s="5"/>
      <c r="O143" s="5"/>
      <c r="P143" s="5"/>
      <c r="Q143" s="5"/>
      <c r="R143" s="5"/>
      <c r="S143" s="5"/>
      <c r="T143" s="5"/>
      <c r="U143" s="5"/>
      <c r="V143" s="5"/>
      <c r="W143" s="5"/>
      <c r="X143" s="5"/>
      <c r="Y143" s="5"/>
      <c r="Z143" s="5"/>
    </row>
    <row r="144" spans="1:26" ht="30" customHeight="1">
      <c r="A144" s="171"/>
      <c r="B144" s="5"/>
      <c r="C144" s="5"/>
      <c r="D144" s="5"/>
      <c r="E144" s="5"/>
      <c r="F144" s="172"/>
      <c r="G144" s="5"/>
      <c r="H144" s="5"/>
      <c r="I144" s="30"/>
      <c r="J144" s="30"/>
      <c r="K144" s="30"/>
      <c r="L144" s="212"/>
      <c r="M144" s="212"/>
      <c r="N144" s="5"/>
      <c r="O144" s="5"/>
      <c r="P144" s="5"/>
      <c r="Q144" s="5"/>
      <c r="R144" s="5"/>
      <c r="S144" s="5"/>
      <c r="T144" s="5"/>
      <c r="U144" s="5"/>
      <c r="V144" s="5"/>
      <c r="W144" s="5"/>
      <c r="X144" s="5"/>
      <c r="Y144" s="5"/>
      <c r="Z144" s="5"/>
    </row>
    <row r="145" spans="1:26" ht="30" customHeight="1">
      <c r="A145" s="171"/>
      <c r="B145" s="5"/>
      <c r="C145" s="5"/>
      <c r="D145" s="5"/>
      <c r="E145" s="5"/>
      <c r="F145" s="172"/>
      <c r="G145" s="5"/>
      <c r="H145" s="5"/>
      <c r="I145" s="30"/>
      <c r="J145" s="30"/>
      <c r="K145" s="30"/>
      <c r="L145" s="212"/>
      <c r="M145" s="212"/>
      <c r="N145" s="5"/>
      <c r="O145" s="5"/>
      <c r="P145" s="5"/>
      <c r="Q145" s="5"/>
      <c r="R145" s="5"/>
      <c r="S145" s="5"/>
      <c r="T145" s="5"/>
      <c r="U145" s="5"/>
      <c r="V145" s="5"/>
      <c r="W145" s="5"/>
      <c r="X145" s="5"/>
      <c r="Y145" s="5"/>
      <c r="Z145" s="5"/>
    </row>
    <row r="146" spans="1:26" ht="30" customHeight="1">
      <c r="A146" s="171"/>
      <c r="B146" s="5"/>
      <c r="C146" s="5"/>
      <c r="D146" s="5"/>
      <c r="E146" s="5"/>
      <c r="F146" s="172"/>
      <c r="G146" s="5"/>
      <c r="H146" s="5"/>
      <c r="I146" s="30"/>
      <c r="J146" s="30"/>
      <c r="K146" s="30"/>
      <c r="L146" s="212"/>
      <c r="M146" s="212"/>
      <c r="N146" s="5"/>
      <c r="O146" s="5"/>
      <c r="P146" s="5"/>
      <c r="Q146" s="5"/>
      <c r="R146" s="5"/>
      <c r="S146" s="5"/>
      <c r="T146" s="5"/>
      <c r="U146" s="5"/>
      <c r="V146" s="5"/>
      <c r="W146" s="5"/>
      <c r="X146" s="5"/>
      <c r="Y146" s="5"/>
      <c r="Z146" s="5"/>
    </row>
    <row r="147" spans="1:26" ht="30" customHeight="1">
      <c r="A147" s="171"/>
      <c r="B147" s="5"/>
      <c r="C147" s="5"/>
      <c r="D147" s="5"/>
      <c r="E147" s="5"/>
      <c r="F147" s="172"/>
      <c r="G147" s="5"/>
      <c r="H147" s="5"/>
      <c r="I147" s="30"/>
      <c r="J147" s="30"/>
      <c r="K147" s="30"/>
      <c r="L147" s="212"/>
      <c r="M147" s="212"/>
      <c r="N147" s="5"/>
      <c r="O147" s="5"/>
      <c r="P147" s="5"/>
      <c r="Q147" s="5"/>
      <c r="R147" s="5"/>
      <c r="S147" s="5"/>
      <c r="T147" s="5"/>
      <c r="U147" s="5"/>
      <c r="V147" s="5"/>
      <c r="W147" s="5"/>
      <c r="X147" s="5"/>
      <c r="Y147" s="5"/>
      <c r="Z147" s="5"/>
    </row>
    <row r="148" spans="1:26" ht="30" customHeight="1">
      <c r="A148" s="171"/>
      <c r="B148" s="5"/>
      <c r="C148" s="5"/>
      <c r="D148" s="5"/>
      <c r="E148" s="5"/>
      <c r="F148" s="172"/>
      <c r="G148" s="5"/>
      <c r="H148" s="5"/>
      <c r="I148" s="30"/>
      <c r="J148" s="30"/>
      <c r="K148" s="30"/>
      <c r="L148" s="212"/>
      <c r="M148" s="212"/>
      <c r="N148" s="5"/>
      <c r="O148" s="5"/>
      <c r="P148" s="5"/>
      <c r="Q148" s="5"/>
      <c r="R148" s="5"/>
      <c r="S148" s="5"/>
      <c r="T148" s="5"/>
      <c r="U148" s="5"/>
      <c r="V148" s="5"/>
      <c r="W148" s="5"/>
      <c r="X148" s="5"/>
      <c r="Y148" s="5"/>
      <c r="Z148" s="5"/>
    </row>
    <row r="149" spans="1:26" ht="30" customHeight="1">
      <c r="A149" s="171"/>
      <c r="B149" s="5"/>
      <c r="C149" s="5"/>
      <c r="D149" s="5"/>
      <c r="E149" s="5"/>
      <c r="F149" s="172"/>
      <c r="G149" s="5"/>
      <c r="H149" s="5"/>
      <c r="I149" s="30"/>
      <c r="J149" s="30"/>
      <c r="K149" s="30"/>
      <c r="L149" s="212"/>
      <c r="M149" s="212"/>
      <c r="N149" s="5"/>
      <c r="O149" s="5"/>
      <c r="P149" s="5"/>
      <c r="Q149" s="5"/>
      <c r="R149" s="5"/>
      <c r="S149" s="5"/>
      <c r="T149" s="5"/>
      <c r="U149" s="5"/>
      <c r="V149" s="5"/>
      <c r="W149" s="5"/>
      <c r="X149" s="5"/>
      <c r="Y149" s="5"/>
      <c r="Z149" s="5"/>
    </row>
    <row r="150" spans="1:26" ht="30" customHeight="1">
      <c r="A150" s="171"/>
      <c r="B150" s="5"/>
      <c r="C150" s="5"/>
      <c r="D150" s="5"/>
      <c r="E150" s="5"/>
      <c r="F150" s="172"/>
      <c r="G150" s="5"/>
      <c r="H150" s="5"/>
      <c r="I150" s="30"/>
      <c r="J150" s="30"/>
      <c r="K150" s="30"/>
      <c r="L150" s="212"/>
      <c r="M150" s="212"/>
      <c r="N150" s="5"/>
      <c r="O150" s="5"/>
      <c r="P150" s="5"/>
      <c r="Q150" s="5"/>
      <c r="R150" s="5"/>
      <c r="S150" s="5"/>
      <c r="T150" s="5"/>
      <c r="U150" s="5"/>
      <c r="V150" s="5"/>
      <c r="W150" s="5"/>
      <c r="X150" s="5"/>
      <c r="Y150" s="5"/>
      <c r="Z150" s="5"/>
    </row>
    <row r="151" spans="1:26" ht="30" customHeight="1">
      <c r="A151" s="171"/>
      <c r="B151" s="5"/>
      <c r="C151" s="5"/>
      <c r="D151" s="5"/>
      <c r="E151" s="5"/>
      <c r="F151" s="172"/>
      <c r="G151" s="5"/>
      <c r="H151" s="5"/>
      <c r="I151" s="30"/>
      <c r="J151" s="30"/>
      <c r="K151" s="30"/>
      <c r="L151" s="212"/>
      <c r="M151" s="212"/>
      <c r="N151" s="5"/>
      <c r="O151" s="5"/>
      <c r="P151" s="5"/>
      <c r="Q151" s="5"/>
      <c r="R151" s="5"/>
      <c r="S151" s="5"/>
      <c r="T151" s="5"/>
      <c r="U151" s="5"/>
      <c r="V151" s="5"/>
      <c r="W151" s="5"/>
      <c r="X151" s="5"/>
      <c r="Y151" s="5"/>
      <c r="Z151" s="5"/>
    </row>
    <row r="152" spans="1:26" ht="30" customHeight="1">
      <c r="A152" s="171"/>
      <c r="B152" s="5"/>
      <c r="C152" s="5"/>
      <c r="D152" s="5"/>
      <c r="E152" s="5"/>
      <c r="F152" s="172"/>
      <c r="G152" s="5"/>
      <c r="H152" s="5"/>
      <c r="I152" s="30"/>
      <c r="J152" s="30"/>
      <c r="K152" s="30"/>
      <c r="L152" s="212"/>
      <c r="M152" s="212"/>
      <c r="N152" s="5"/>
      <c r="O152" s="5"/>
      <c r="P152" s="5"/>
      <c r="Q152" s="5"/>
      <c r="R152" s="5"/>
      <c r="S152" s="5"/>
      <c r="T152" s="5"/>
      <c r="U152" s="5"/>
      <c r="V152" s="5"/>
      <c r="W152" s="5"/>
      <c r="X152" s="5"/>
      <c r="Y152" s="5"/>
      <c r="Z152" s="5"/>
    </row>
    <row r="153" spans="1:26" ht="30" customHeight="1">
      <c r="A153" s="171"/>
      <c r="B153" s="5"/>
      <c r="C153" s="5"/>
      <c r="D153" s="5"/>
      <c r="E153" s="5"/>
      <c r="F153" s="172"/>
      <c r="G153" s="5"/>
      <c r="H153" s="5"/>
      <c r="I153" s="30"/>
      <c r="J153" s="30"/>
      <c r="K153" s="30"/>
      <c r="L153" s="212"/>
      <c r="M153" s="212"/>
      <c r="N153" s="5"/>
      <c r="O153" s="5"/>
      <c r="P153" s="5"/>
      <c r="Q153" s="5"/>
      <c r="R153" s="5"/>
      <c r="S153" s="5"/>
      <c r="T153" s="5"/>
      <c r="U153" s="5"/>
      <c r="V153" s="5"/>
      <c r="W153" s="5"/>
      <c r="X153" s="5"/>
      <c r="Y153" s="5"/>
      <c r="Z153" s="5"/>
    </row>
    <row r="154" spans="1:26" ht="30" customHeight="1">
      <c r="A154" s="171"/>
      <c r="B154" s="5"/>
      <c r="C154" s="5"/>
      <c r="D154" s="5"/>
      <c r="E154" s="5"/>
      <c r="F154" s="172"/>
      <c r="G154" s="5"/>
      <c r="H154" s="5"/>
      <c r="I154" s="30"/>
      <c r="J154" s="30"/>
      <c r="K154" s="30"/>
      <c r="L154" s="212"/>
      <c r="M154" s="212"/>
      <c r="N154" s="5"/>
      <c r="O154" s="5"/>
      <c r="P154" s="5"/>
      <c r="Q154" s="5"/>
      <c r="R154" s="5"/>
      <c r="S154" s="5"/>
      <c r="T154" s="5"/>
      <c r="U154" s="5"/>
      <c r="V154" s="5"/>
      <c r="W154" s="5"/>
      <c r="X154" s="5"/>
      <c r="Y154" s="5"/>
      <c r="Z154" s="5"/>
    </row>
    <row r="155" spans="1:26" ht="30" customHeight="1">
      <c r="A155" s="171"/>
      <c r="B155" s="5"/>
      <c r="C155" s="5"/>
      <c r="D155" s="5"/>
      <c r="E155" s="5"/>
      <c r="F155" s="172"/>
      <c r="G155" s="5"/>
      <c r="H155" s="5"/>
      <c r="I155" s="30"/>
      <c r="J155" s="30"/>
      <c r="K155" s="30"/>
      <c r="L155" s="212"/>
      <c r="M155" s="212"/>
      <c r="N155" s="5"/>
      <c r="O155" s="5"/>
      <c r="P155" s="5"/>
      <c r="Q155" s="5"/>
      <c r="R155" s="5"/>
      <c r="S155" s="5"/>
      <c r="T155" s="5"/>
      <c r="U155" s="5"/>
      <c r="V155" s="5"/>
      <c r="W155" s="5"/>
      <c r="X155" s="5"/>
      <c r="Y155" s="5"/>
      <c r="Z155" s="5"/>
    </row>
    <row r="156" spans="1:26" ht="30" customHeight="1">
      <c r="A156" s="171"/>
      <c r="B156" s="5"/>
      <c r="C156" s="5"/>
      <c r="D156" s="5"/>
      <c r="E156" s="5"/>
      <c r="F156" s="172"/>
      <c r="G156" s="5"/>
      <c r="H156" s="5"/>
      <c r="I156" s="30"/>
      <c r="J156" s="30"/>
      <c r="K156" s="30"/>
      <c r="L156" s="212"/>
      <c r="M156" s="212"/>
      <c r="N156" s="5"/>
      <c r="O156" s="5"/>
      <c r="P156" s="5"/>
      <c r="Q156" s="5"/>
      <c r="R156" s="5"/>
      <c r="S156" s="5"/>
      <c r="T156" s="5"/>
      <c r="U156" s="5"/>
      <c r="V156" s="5"/>
      <c r="W156" s="5"/>
      <c r="X156" s="5"/>
      <c r="Y156" s="5"/>
      <c r="Z156" s="5"/>
    </row>
    <row r="157" spans="1:26" ht="30" customHeight="1">
      <c r="A157" s="171"/>
      <c r="B157" s="5"/>
      <c r="C157" s="5"/>
      <c r="D157" s="5"/>
      <c r="E157" s="5"/>
      <c r="F157" s="172"/>
      <c r="G157" s="5"/>
      <c r="H157" s="5"/>
      <c r="I157" s="30"/>
      <c r="J157" s="30"/>
      <c r="K157" s="30"/>
      <c r="L157" s="212"/>
      <c r="M157" s="212"/>
      <c r="N157" s="5"/>
      <c r="O157" s="5"/>
      <c r="P157" s="5"/>
      <c r="Q157" s="5"/>
      <c r="R157" s="5"/>
      <c r="S157" s="5"/>
      <c r="T157" s="5"/>
      <c r="U157" s="5"/>
      <c r="V157" s="5"/>
      <c r="W157" s="5"/>
      <c r="X157" s="5"/>
      <c r="Y157" s="5"/>
      <c r="Z157" s="5"/>
    </row>
    <row r="158" spans="1:26" ht="30" customHeight="1">
      <c r="A158" s="171"/>
      <c r="B158" s="5"/>
      <c r="C158" s="5"/>
      <c r="D158" s="5"/>
      <c r="E158" s="5"/>
      <c r="F158" s="172"/>
      <c r="G158" s="5"/>
      <c r="H158" s="5"/>
      <c r="I158" s="30"/>
      <c r="J158" s="30"/>
      <c r="K158" s="30"/>
      <c r="L158" s="212"/>
      <c r="M158" s="212"/>
      <c r="N158" s="5"/>
      <c r="O158" s="5"/>
      <c r="P158" s="5"/>
      <c r="Q158" s="5"/>
      <c r="R158" s="5"/>
      <c r="S158" s="5"/>
      <c r="T158" s="5"/>
      <c r="U158" s="5"/>
      <c r="V158" s="5"/>
      <c r="W158" s="5"/>
      <c r="X158" s="5"/>
      <c r="Y158" s="5"/>
      <c r="Z158" s="5"/>
    </row>
    <row r="159" spans="1:26" ht="30" customHeight="1">
      <c r="A159" s="171"/>
      <c r="B159" s="5"/>
      <c r="C159" s="5"/>
      <c r="D159" s="5"/>
      <c r="E159" s="5"/>
      <c r="F159" s="172"/>
      <c r="G159" s="5"/>
      <c r="H159" s="5"/>
      <c r="I159" s="30"/>
      <c r="J159" s="30"/>
      <c r="K159" s="30"/>
      <c r="L159" s="212"/>
      <c r="M159" s="212"/>
      <c r="N159" s="5"/>
      <c r="O159" s="5"/>
      <c r="P159" s="5"/>
      <c r="Q159" s="5"/>
      <c r="R159" s="5"/>
      <c r="S159" s="5"/>
      <c r="T159" s="5"/>
      <c r="U159" s="5"/>
      <c r="V159" s="5"/>
      <c r="W159" s="5"/>
      <c r="X159" s="5"/>
      <c r="Y159" s="5"/>
      <c r="Z159" s="5"/>
    </row>
    <row r="160" spans="1:26" ht="30" customHeight="1">
      <c r="A160" s="171"/>
      <c r="B160" s="5"/>
      <c r="C160" s="5"/>
      <c r="D160" s="5"/>
      <c r="E160" s="5"/>
      <c r="F160" s="172"/>
      <c r="G160" s="5"/>
      <c r="H160" s="5"/>
      <c r="I160" s="30"/>
      <c r="J160" s="30"/>
      <c r="K160" s="30"/>
      <c r="L160" s="212"/>
      <c r="M160" s="212"/>
      <c r="N160" s="5"/>
      <c r="O160" s="5"/>
      <c r="P160" s="5"/>
      <c r="Q160" s="5"/>
      <c r="R160" s="5"/>
      <c r="S160" s="5"/>
      <c r="T160" s="5"/>
      <c r="U160" s="5"/>
      <c r="V160" s="5"/>
      <c r="W160" s="5"/>
      <c r="X160" s="5"/>
      <c r="Y160" s="5"/>
      <c r="Z160" s="5"/>
    </row>
    <row r="161" spans="1:26" ht="30" customHeight="1">
      <c r="A161" s="171"/>
      <c r="B161" s="5"/>
      <c r="C161" s="5"/>
      <c r="D161" s="5"/>
      <c r="E161" s="5"/>
      <c r="F161" s="172"/>
      <c r="G161" s="5"/>
      <c r="H161" s="5"/>
      <c r="I161" s="30"/>
      <c r="J161" s="30"/>
      <c r="K161" s="30"/>
      <c r="L161" s="212"/>
      <c r="M161" s="212"/>
      <c r="N161" s="5"/>
      <c r="O161" s="5"/>
      <c r="P161" s="5"/>
      <c r="Q161" s="5"/>
      <c r="R161" s="5"/>
      <c r="S161" s="5"/>
      <c r="T161" s="5"/>
      <c r="U161" s="5"/>
      <c r="V161" s="5"/>
      <c r="W161" s="5"/>
      <c r="X161" s="5"/>
      <c r="Y161" s="5"/>
      <c r="Z161" s="5"/>
    </row>
    <row r="162" spans="1:26" ht="30" customHeight="1">
      <c r="A162" s="171"/>
      <c r="B162" s="5"/>
      <c r="C162" s="5"/>
      <c r="D162" s="5"/>
      <c r="E162" s="5"/>
      <c r="F162" s="172"/>
      <c r="G162" s="5"/>
      <c r="H162" s="5"/>
      <c r="I162" s="30"/>
      <c r="J162" s="30"/>
      <c r="K162" s="30"/>
      <c r="L162" s="212"/>
      <c r="M162" s="212"/>
      <c r="N162" s="5"/>
      <c r="O162" s="5"/>
      <c r="P162" s="5"/>
      <c r="Q162" s="5"/>
      <c r="R162" s="5"/>
      <c r="S162" s="5"/>
      <c r="T162" s="5"/>
      <c r="U162" s="5"/>
      <c r="V162" s="5"/>
      <c r="W162" s="5"/>
      <c r="X162" s="5"/>
      <c r="Y162" s="5"/>
      <c r="Z162" s="5"/>
    </row>
    <row r="163" spans="1:26" ht="30" customHeight="1">
      <c r="A163" s="171"/>
      <c r="B163" s="5"/>
      <c r="C163" s="5"/>
      <c r="D163" s="5"/>
      <c r="E163" s="5"/>
      <c r="F163" s="172"/>
      <c r="G163" s="5"/>
      <c r="H163" s="5"/>
      <c r="I163" s="30"/>
      <c r="J163" s="30"/>
      <c r="K163" s="30"/>
      <c r="L163" s="212"/>
      <c r="M163" s="212"/>
      <c r="N163" s="5"/>
      <c r="O163" s="5"/>
      <c r="P163" s="5"/>
      <c r="Q163" s="5"/>
      <c r="R163" s="5"/>
      <c r="S163" s="5"/>
      <c r="T163" s="5"/>
      <c r="U163" s="5"/>
      <c r="V163" s="5"/>
      <c r="W163" s="5"/>
      <c r="X163" s="5"/>
      <c r="Y163" s="5"/>
      <c r="Z163" s="5"/>
    </row>
    <row r="164" spans="1:26" ht="30" customHeight="1">
      <c r="A164" s="171"/>
      <c r="B164" s="5"/>
      <c r="C164" s="5"/>
      <c r="D164" s="5"/>
      <c r="E164" s="5"/>
      <c r="F164" s="172"/>
      <c r="G164" s="5"/>
      <c r="H164" s="5"/>
      <c r="I164" s="30"/>
      <c r="J164" s="30"/>
      <c r="K164" s="30"/>
      <c r="L164" s="212"/>
      <c r="M164" s="212"/>
      <c r="N164" s="5"/>
      <c r="O164" s="5"/>
      <c r="P164" s="5"/>
      <c r="Q164" s="5"/>
      <c r="R164" s="5"/>
      <c r="S164" s="5"/>
      <c r="T164" s="5"/>
      <c r="U164" s="5"/>
      <c r="V164" s="5"/>
      <c r="W164" s="5"/>
      <c r="X164" s="5"/>
      <c r="Y164" s="5"/>
      <c r="Z164" s="5"/>
    </row>
    <row r="165" spans="1:26" ht="30" customHeight="1">
      <c r="A165" s="171"/>
      <c r="B165" s="5"/>
      <c r="C165" s="5"/>
      <c r="D165" s="5"/>
      <c r="E165" s="5"/>
      <c r="F165" s="172"/>
      <c r="G165" s="5"/>
      <c r="H165" s="5"/>
      <c r="I165" s="30"/>
      <c r="J165" s="30"/>
      <c r="K165" s="30"/>
      <c r="L165" s="212"/>
      <c r="M165" s="212"/>
      <c r="N165" s="5"/>
      <c r="O165" s="5"/>
      <c r="P165" s="5"/>
      <c r="Q165" s="5"/>
      <c r="R165" s="5"/>
      <c r="S165" s="5"/>
      <c r="T165" s="5"/>
      <c r="U165" s="5"/>
      <c r="V165" s="5"/>
      <c r="W165" s="5"/>
      <c r="X165" s="5"/>
      <c r="Y165" s="5"/>
      <c r="Z165" s="5"/>
    </row>
    <row r="166" spans="1:26" ht="30" customHeight="1">
      <c r="A166" s="171"/>
      <c r="B166" s="5"/>
      <c r="C166" s="5"/>
      <c r="D166" s="5"/>
      <c r="E166" s="5"/>
      <c r="F166" s="172"/>
      <c r="G166" s="5"/>
      <c r="H166" s="5"/>
      <c r="I166" s="30"/>
      <c r="J166" s="30"/>
      <c r="K166" s="30"/>
      <c r="L166" s="212"/>
      <c r="M166" s="212"/>
      <c r="N166" s="5"/>
      <c r="O166" s="5"/>
      <c r="P166" s="5"/>
      <c r="Q166" s="5"/>
      <c r="R166" s="5"/>
      <c r="S166" s="5"/>
      <c r="T166" s="5"/>
      <c r="U166" s="5"/>
      <c r="V166" s="5"/>
      <c r="W166" s="5"/>
      <c r="X166" s="5"/>
      <c r="Y166" s="5"/>
      <c r="Z166" s="5"/>
    </row>
    <row r="167" spans="1:26" ht="30" customHeight="1">
      <c r="A167" s="171"/>
      <c r="B167" s="5"/>
      <c r="C167" s="5"/>
      <c r="D167" s="5"/>
      <c r="E167" s="5"/>
      <c r="F167" s="172"/>
      <c r="G167" s="5"/>
      <c r="H167" s="5"/>
      <c r="I167" s="30"/>
      <c r="J167" s="30"/>
      <c r="K167" s="30"/>
      <c r="L167" s="212"/>
      <c r="M167" s="212"/>
      <c r="N167" s="5"/>
      <c r="O167" s="5"/>
      <c r="P167" s="5"/>
      <c r="Q167" s="5"/>
      <c r="R167" s="5"/>
      <c r="S167" s="5"/>
      <c r="T167" s="5"/>
      <c r="U167" s="5"/>
      <c r="V167" s="5"/>
      <c r="W167" s="5"/>
      <c r="X167" s="5"/>
      <c r="Y167" s="5"/>
      <c r="Z167" s="5"/>
    </row>
    <row r="168" spans="1:26" ht="30" customHeight="1">
      <c r="A168" s="171"/>
      <c r="B168" s="5"/>
      <c r="C168" s="5"/>
      <c r="D168" s="5"/>
      <c r="E168" s="5"/>
      <c r="F168" s="172"/>
      <c r="G168" s="5"/>
      <c r="H168" s="5"/>
      <c r="I168" s="30"/>
      <c r="J168" s="30"/>
      <c r="K168" s="30"/>
      <c r="L168" s="212"/>
      <c r="M168" s="212"/>
      <c r="N168" s="5"/>
      <c r="O168" s="5"/>
      <c r="P168" s="5"/>
      <c r="Q168" s="5"/>
      <c r="R168" s="5"/>
      <c r="S168" s="5"/>
      <c r="T168" s="5"/>
      <c r="U168" s="5"/>
      <c r="V168" s="5"/>
      <c r="W168" s="5"/>
      <c r="X168" s="5"/>
      <c r="Y168" s="5"/>
      <c r="Z168" s="5"/>
    </row>
    <row r="169" spans="1:26" ht="30" customHeight="1">
      <c r="A169" s="171"/>
      <c r="B169" s="5"/>
      <c r="C169" s="5"/>
      <c r="D169" s="5"/>
      <c r="E169" s="5"/>
      <c r="F169" s="172"/>
      <c r="G169" s="5"/>
      <c r="H169" s="5"/>
      <c r="I169" s="30"/>
      <c r="J169" s="30"/>
      <c r="K169" s="30"/>
      <c r="L169" s="212"/>
      <c r="M169" s="212"/>
      <c r="N169" s="5"/>
      <c r="O169" s="5"/>
      <c r="P169" s="5"/>
      <c r="Q169" s="5"/>
      <c r="R169" s="5"/>
      <c r="S169" s="5"/>
      <c r="T169" s="5"/>
      <c r="U169" s="5"/>
      <c r="V169" s="5"/>
      <c r="W169" s="5"/>
      <c r="X169" s="5"/>
      <c r="Y169" s="5"/>
      <c r="Z169" s="5"/>
    </row>
    <row r="170" spans="1:26" ht="30" customHeight="1">
      <c r="A170" s="171"/>
      <c r="B170" s="5"/>
      <c r="C170" s="5"/>
      <c r="D170" s="5"/>
      <c r="E170" s="5"/>
      <c r="F170" s="172"/>
      <c r="G170" s="5"/>
      <c r="H170" s="5"/>
      <c r="I170" s="30"/>
      <c r="J170" s="30"/>
      <c r="K170" s="30"/>
      <c r="L170" s="212"/>
      <c r="M170" s="212"/>
      <c r="N170" s="5"/>
      <c r="O170" s="5"/>
      <c r="P170" s="5"/>
      <c r="Q170" s="5"/>
      <c r="R170" s="5"/>
      <c r="S170" s="5"/>
      <c r="T170" s="5"/>
      <c r="U170" s="5"/>
      <c r="V170" s="5"/>
      <c r="W170" s="5"/>
      <c r="X170" s="5"/>
      <c r="Y170" s="5"/>
      <c r="Z170" s="5"/>
    </row>
    <row r="171" spans="1:26" ht="30" customHeight="1">
      <c r="A171" s="171"/>
      <c r="B171" s="5"/>
      <c r="C171" s="5"/>
      <c r="D171" s="5"/>
      <c r="E171" s="5"/>
      <c r="F171" s="172"/>
      <c r="G171" s="5"/>
      <c r="H171" s="5"/>
      <c r="I171" s="30"/>
      <c r="J171" s="30"/>
      <c r="K171" s="30"/>
      <c r="L171" s="212"/>
      <c r="M171" s="212"/>
      <c r="N171" s="5"/>
      <c r="O171" s="5"/>
      <c r="P171" s="5"/>
      <c r="Q171" s="5"/>
      <c r="R171" s="5"/>
      <c r="S171" s="5"/>
      <c r="T171" s="5"/>
      <c r="U171" s="5"/>
      <c r="V171" s="5"/>
      <c r="W171" s="5"/>
      <c r="X171" s="5"/>
      <c r="Y171" s="5"/>
      <c r="Z171" s="5"/>
    </row>
    <row r="172" spans="1:26" ht="30" customHeight="1">
      <c r="A172" s="171"/>
      <c r="B172" s="5"/>
      <c r="C172" s="5"/>
      <c r="D172" s="5"/>
      <c r="E172" s="5"/>
      <c r="F172" s="172"/>
      <c r="G172" s="5"/>
      <c r="H172" s="5"/>
      <c r="I172" s="30"/>
      <c r="J172" s="30"/>
      <c r="K172" s="30"/>
      <c r="L172" s="212"/>
      <c r="M172" s="212"/>
      <c r="N172" s="5"/>
      <c r="O172" s="5"/>
      <c r="P172" s="5"/>
      <c r="Q172" s="5"/>
      <c r="R172" s="5"/>
      <c r="S172" s="5"/>
      <c r="T172" s="5"/>
      <c r="U172" s="5"/>
      <c r="V172" s="5"/>
      <c r="W172" s="5"/>
      <c r="X172" s="5"/>
      <c r="Y172" s="5"/>
      <c r="Z172" s="5"/>
    </row>
    <row r="173" spans="1:26" ht="30" customHeight="1">
      <c r="A173" s="171"/>
      <c r="B173" s="5"/>
      <c r="C173" s="5"/>
      <c r="D173" s="5"/>
      <c r="E173" s="5"/>
      <c r="F173" s="172"/>
      <c r="G173" s="5"/>
      <c r="H173" s="5"/>
      <c r="I173" s="30"/>
      <c r="J173" s="30"/>
      <c r="K173" s="30"/>
      <c r="L173" s="212"/>
      <c r="M173" s="212"/>
      <c r="N173" s="5"/>
      <c r="O173" s="5"/>
      <c r="P173" s="5"/>
      <c r="Q173" s="5"/>
      <c r="R173" s="5"/>
      <c r="S173" s="5"/>
      <c r="T173" s="5"/>
      <c r="U173" s="5"/>
      <c r="V173" s="5"/>
      <c r="W173" s="5"/>
      <c r="X173" s="5"/>
      <c r="Y173" s="5"/>
      <c r="Z173" s="5"/>
    </row>
    <row r="174" spans="1:26" ht="30" customHeight="1">
      <c r="A174" s="171"/>
      <c r="B174" s="5"/>
      <c r="C174" s="5"/>
      <c r="D174" s="5"/>
      <c r="E174" s="5"/>
      <c r="F174" s="172"/>
      <c r="G174" s="5"/>
      <c r="H174" s="5"/>
      <c r="I174" s="30"/>
      <c r="J174" s="30"/>
      <c r="K174" s="30"/>
      <c r="L174" s="212"/>
      <c r="M174" s="212"/>
      <c r="N174" s="5"/>
      <c r="O174" s="5"/>
      <c r="P174" s="5"/>
      <c r="Q174" s="5"/>
      <c r="R174" s="5"/>
      <c r="S174" s="5"/>
      <c r="T174" s="5"/>
      <c r="U174" s="5"/>
      <c r="V174" s="5"/>
      <c r="W174" s="5"/>
      <c r="X174" s="5"/>
      <c r="Y174" s="5"/>
      <c r="Z174" s="5"/>
    </row>
    <row r="175" spans="1:26" ht="30" customHeight="1">
      <c r="A175" s="171"/>
      <c r="B175" s="5"/>
      <c r="C175" s="5"/>
      <c r="D175" s="5"/>
      <c r="E175" s="5"/>
      <c r="F175" s="172"/>
      <c r="G175" s="5"/>
      <c r="H175" s="5"/>
      <c r="I175" s="30"/>
      <c r="J175" s="30"/>
      <c r="K175" s="30"/>
      <c r="L175" s="212"/>
      <c r="M175" s="212"/>
      <c r="N175" s="5"/>
      <c r="O175" s="5"/>
      <c r="P175" s="5"/>
      <c r="Q175" s="5"/>
      <c r="R175" s="5"/>
      <c r="S175" s="5"/>
      <c r="T175" s="5"/>
      <c r="U175" s="5"/>
      <c r="V175" s="5"/>
      <c r="W175" s="5"/>
      <c r="X175" s="5"/>
      <c r="Y175" s="5"/>
      <c r="Z175" s="5"/>
    </row>
    <row r="176" spans="1:26" ht="30" customHeight="1">
      <c r="A176" s="171"/>
      <c r="B176" s="5"/>
      <c r="C176" s="5"/>
      <c r="D176" s="5"/>
      <c r="E176" s="5"/>
      <c r="F176" s="172"/>
      <c r="G176" s="5"/>
      <c r="H176" s="5"/>
      <c r="I176" s="30"/>
      <c r="J176" s="30"/>
      <c r="K176" s="30"/>
      <c r="L176" s="212"/>
      <c r="M176" s="212"/>
      <c r="N176" s="5"/>
      <c r="O176" s="5"/>
      <c r="P176" s="5"/>
      <c r="Q176" s="5"/>
      <c r="R176" s="5"/>
      <c r="S176" s="5"/>
      <c r="T176" s="5"/>
      <c r="U176" s="5"/>
      <c r="V176" s="5"/>
      <c r="W176" s="5"/>
      <c r="X176" s="5"/>
      <c r="Y176" s="5"/>
      <c r="Z176" s="5"/>
    </row>
    <row r="177" spans="1:26" ht="30" customHeight="1">
      <c r="A177" s="171"/>
      <c r="B177" s="5"/>
      <c r="C177" s="5"/>
      <c r="D177" s="5"/>
      <c r="E177" s="5"/>
      <c r="F177" s="172"/>
      <c r="G177" s="5"/>
      <c r="H177" s="5"/>
      <c r="I177" s="30"/>
      <c r="J177" s="30"/>
      <c r="K177" s="30"/>
      <c r="L177" s="212"/>
      <c r="M177" s="212"/>
      <c r="N177" s="5"/>
      <c r="O177" s="5"/>
      <c r="P177" s="5"/>
      <c r="Q177" s="5"/>
      <c r="R177" s="5"/>
      <c r="S177" s="5"/>
      <c r="T177" s="5"/>
      <c r="U177" s="5"/>
      <c r="V177" s="5"/>
      <c r="W177" s="5"/>
      <c r="X177" s="5"/>
      <c r="Y177" s="5"/>
      <c r="Z177" s="5"/>
    </row>
    <row r="178" spans="1:26" ht="30" customHeight="1">
      <c r="A178" s="171"/>
      <c r="B178" s="5"/>
      <c r="C178" s="5"/>
      <c r="D178" s="5"/>
      <c r="E178" s="5"/>
      <c r="F178" s="172"/>
      <c r="G178" s="5"/>
      <c r="H178" s="5"/>
      <c r="I178" s="30"/>
      <c r="J178" s="30"/>
      <c r="K178" s="30"/>
      <c r="L178" s="212"/>
      <c r="M178" s="212"/>
      <c r="N178" s="5"/>
      <c r="O178" s="5"/>
      <c r="P178" s="5"/>
      <c r="Q178" s="5"/>
      <c r="R178" s="5"/>
      <c r="S178" s="5"/>
      <c r="T178" s="5"/>
      <c r="U178" s="5"/>
      <c r="V178" s="5"/>
      <c r="W178" s="5"/>
      <c r="X178" s="5"/>
      <c r="Y178" s="5"/>
      <c r="Z178" s="5"/>
    </row>
    <row r="179" spans="1:26" ht="30" customHeight="1">
      <c r="A179" s="171"/>
      <c r="B179" s="5"/>
      <c r="C179" s="5"/>
      <c r="D179" s="5"/>
      <c r="E179" s="5"/>
      <c r="F179" s="172"/>
      <c r="G179" s="5"/>
      <c r="H179" s="5"/>
      <c r="I179" s="30"/>
      <c r="J179" s="30"/>
      <c r="K179" s="30"/>
      <c r="L179" s="212"/>
      <c r="M179" s="212"/>
      <c r="N179" s="5"/>
      <c r="O179" s="5"/>
      <c r="P179" s="5"/>
      <c r="Q179" s="5"/>
      <c r="R179" s="5"/>
      <c r="S179" s="5"/>
      <c r="T179" s="5"/>
      <c r="U179" s="5"/>
      <c r="V179" s="5"/>
      <c r="W179" s="5"/>
      <c r="X179" s="5"/>
      <c r="Y179" s="5"/>
      <c r="Z179" s="5"/>
    </row>
    <row r="180" spans="1:26" ht="30" customHeight="1">
      <c r="A180" s="171"/>
      <c r="B180" s="5"/>
      <c r="C180" s="5"/>
      <c r="D180" s="5"/>
      <c r="E180" s="5"/>
      <c r="F180" s="172"/>
      <c r="G180" s="5"/>
      <c r="H180" s="5"/>
      <c r="I180" s="30"/>
      <c r="J180" s="30"/>
      <c r="K180" s="30"/>
      <c r="L180" s="212"/>
      <c r="M180" s="212"/>
      <c r="N180" s="5"/>
      <c r="O180" s="5"/>
      <c r="P180" s="5"/>
      <c r="Q180" s="5"/>
      <c r="R180" s="5"/>
      <c r="S180" s="5"/>
      <c r="T180" s="5"/>
      <c r="U180" s="5"/>
      <c r="V180" s="5"/>
      <c r="W180" s="5"/>
      <c r="X180" s="5"/>
      <c r="Y180" s="5"/>
      <c r="Z180" s="5"/>
    </row>
    <row r="181" spans="1:26" ht="30" customHeight="1">
      <c r="A181" s="171"/>
      <c r="B181" s="5"/>
      <c r="C181" s="5"/>
      <c r="D181" s="5"/>
      <c r="E181" s="5"/>
      <c r="F181" s="172"/>
      <c r="G181" s="5"/>
      <c r="H181" s="5"/>
      <c r="I181" s="30"/>
      <c r="J181" s="30"/>
      <c r="K181" s="30"/>
      <c r="L181" s="212"/>
      <c r="M181" s="212"/>
      <c r="N181" s="5"/>
      <c r="O181" s="5"/>
      <c r="P181" s="5"/>
      <c r="Q181" s="5"/>
      <c r="R181" s="5"/>
      <c r="S181" s="5"/>
      <c r="T181" s="5"/>
      <c r="U181" s="5"/>
      <c r="V181" s="5"/>
      <c r="W181" s="5"/>
      <c r="X181" s="5"/>
      <c r="Y181" s="5"/>
      <c r="Z181" s="5"/>
    </row>
    <row r="182" spans="1:26" ht="30" customHeight="1">
      <c r="A182" s="171"/>
      <c r="B182" s="5"/>
      <c r="C182" s="5"/>
      <c r="D182" s="5"/>
      <c r="E182" s="5"/>
      <c r="F182" s="172"/>
      <c r="G182" s="5"/>
      <c r="H182" s="5"/>
      <c r="I182" s="30"/>
      <c r="J182" s="30"/>
      <c r="K182" s="30"/>
      <c r="L182" s="212"/>
      <c r="M182" s="212"/>
      <c r="N182" s="5"/>
      <c r="O182" s="5"/>
      <c r="P182" s="5"/>
      <c r="Q182" s="5"/>
      <c r="R182" s="5"/>
      <c r="S182" s="5"/>
      <c r="T182" s="5"/>
      <c r="U182" s="5"/>
      <c r="V182" s="5"/>
      <c r="W182" s="5"/>
      <c r="X182" s="5"/>
      <c r="Y182" s="5"/>
      <c r="Z182" s="5"/>
    </row>
    <row r="183" spans="1:26" ht="30" customHeight="1">
      <c r="A183" s="171"/>
      <c r="B183" s="5"/>
      <c r="C183" s="5"/>
      <c r="D183" s="5"/>
      <c r="E183" s="5"/>
      <c r="F183" s="172"/>
      <c r="G183" s="5"/>
      <c r="H183" s="5"/>
      <c r="I183" s="30"/>
      <c r="J183" s="30"/>
      <c r="K183" s="30"/>
      <c r="L183" s="212"/>
      <c r="M183" s="212"/>
      <c r="N183" s="5"/>
      <c r="O183" s="5"/>
      <c r="P183" s="5"/>
      <c r="Q183" s="5"/>
      <c r="R183" s="5"/>
      <c r="S183" s="5"/>
      <c r="T183" s="5"/>
      <c r="U183" s="5"/>
      <c r="V183" s="5"/>
      <c r="W183" s="5"/>
      <c r="X183" s="5"/>
      <c r="Y183" s="5"/>
      <c r="Z183" s="5"/>
    </row>
    <row r="184" spans="1:26" ht="30" customHeight="1">
      <c r="A184" s="171"/>
      <c r="B184" s="5"/>
      <c r="C184" s="5"/>
      <c r="D184" s="5"/>
      <c r="E184" s="5"/>
      <c r="F184" s="172"/>
      <c r="G184" s="5"/>
      <c r="H184" s="5"/>
      <c r="I184" s="30"/>
      <c r="J184" s="30"/>
      <c r="K184" s="30"/>
      <c r="L184" s="212"/>
      <c r="M184" s="212"/>
      <c r="N184" s="5"/>
      <c r="O184" s="5"/>
      <c r="P184" s="5"/>
      <c r="Q184" s="5"/>
      <c r="R184" s="5"/>
      <c r="S184" s="5"/>
      <c r="T184" s="5"/>
      <c r="U184" s="5"/>
      <c r="V184" s="5"/>
      <c r="W184" s="5"/>
      <c r="X184" s="5"/>
      <c r="Y184" s="5"/>
      <c r="Z184" s="5"/>
    </row>
    <row r="185" spans="1:26" ht="30" customHeight="1">
      <c r="A185" s="171"/>
      <c r="B185" s="5"/>
      <c r="C185" s="5"/>
      <c r="D185" s="5"/>
      <c r="E185" s="5"/>
      <c r="F185" s="172"/>
      <c r="G185" s="5"/>
      <c r="H185" s="5"/>
      <c r="I185" s="30"/>
      <c r="J185" s="30"/>
      <c r="K185" s="30"/>
      <c r="L185" s="212"/>
      <c r="M185" s="212"/>
      <c r="N185" s="5"/>
      <c r="O185" s="5"/>
      <c r="P185" s="5"/>
      <c r="Q185" s="5"/>
      <c r="R185" s="5"/>
      <c r="S185" s="5"/>
      <c r="T185" s="5"/>
      <c r="U185" s="5"/>
      <c r="V185" s="5"/>
      <c r="W185" s="5"/>
      <c r="X185" s="5"/>
      <c r="Y185" s="5"/>
      <c r="Z185" s="5"/>
    </row>
    <row r="186" spans="1:26" ht="30" customHeight="1">
      <c r="A186" s="171"/>
      <c r="B186" s="5"/>
      <c r="C186" s="5"/>
      <c r="D186" s="5"/>
      <c r="E186" s="5"/>
      <c r="F186" s="172"/>
      <c r="G186" s="5"/>
      <c r="H186" s="5"/>
      <c r="I186" s="30"/>
      <c r="J186" s="30"/>
      <c r="K186" s="30"/>
      <c r="L186" s="212"/>
      <c r="M186" s="212"/>
      <c r="N186" s="5"/>
      <c r="O186" s="5"/>
      <c r="P186" s="5"/>
      <c r="Q186" s="5"/>
      <c r="R186" s="5"/>
      <c r="S186" s="5"/>
      <c r="T186" s="5"/>
      <c r="U186" s="5"/>
      <c r="V186" s="5"/>
      <c r="W186" s="5"/>
      <c r="X186" s="5"/>
      <c r="Y186" s="5"/>
      <c r="Z186" s="5"/>
    </row>
    <row r="187" spans="1:26" ht="30" customHeight="1">
      <c r="A187" s="171"/>
      <c r="B187" s="5"/>
      <c r="C187" s="5"/>
      <c r="D187" s="5"/>
      <c r="E187" s="5"/>
      <c r="F187" s="172"/>
      <c r="G187" s="5"/>
      <c r="H187" s="5"/>
      <c r="I187" s="30"/>
      <c r="J187" s="30"/>
      <c r="K187" s="30"/>
      <c r="L187" s="212"/>
      <c r="M187" s="212"/>
      <c r="N187" s="5"/>
      <c r="O187" s="5"/>
      <c r="P187" s="5"/>
      <c r="Q187" s="5"/>
      <c r="R187" s="5"/>
      <c r="S187" s="5"/>
      <c r="T187" s="5"/>
      <c r="U187" s="5"/>
      <c r="V187" s="5"/>
      <c r="W187" s="5"/>
      <c r="X187" s="5"/>
      <c r="Y187" s="5"/>
      <c r="Z187" s="5"/>
    </row>
    <row r="188" spans="1:26" ht="30" customHeight="1">
      <c r="A188" s="171"/>
      <c r="B188" s="5"/>
      <c r="C188" s="5"/>
      <c r="D188" s="5"/>
      <c r="E188" s="5"/>
      <c r="F188" s="172"/>
      <c r="G188" s="5"/>
      <c r="H188" s="5"/>
      <c r="I188" s="30"/>
      <c r="J188" s="30"/>
      <c r="K188" s="30"/>
      <c r="L188" s="212"/>
      <c r="M188" s="212"/>
      <c r="N188" s="5"/>
      <c r="O188" s="5"/>
      <c r="P188" s="5"/>
      <c r="Q188" s="5"/>
      <c r="R188" s="5"/>
      <c r="S188" s="5"/>
      <c r="T188" s="5"/>
      <c r="U188" s="5"/>
      <c r="V188" s="5"/>
      <c r="W188" s="5"/>
      <c r="X188" s="5"/>
      <c r="Y188" s="5"/>
      <c r="Z188" s="5"/>
    </row>
    <row r="189" spans="1:26" ht="30" customHeight="1">
      <c r="A189" s="171"/>
      <c r="B189" s="5"/>
      <c r="C189" s="5"/>
      <c r="D189" s="5"/>
      <c r="E189" s="5"/>
      <c r="F189" s="172"/>
      <c r="G189" s="5"/>
      <c r="H189" s="5"/>
      <c r="I189" s="30"/>
      <c r="J189" s="30"/>
      <c r="K189" s="30"/>
      <c r="L189" s="212"/>
      <c r="M189" s="212"/>
      <c r="N189" s="5"/>
      <c r="O189" s="5"/>
      <c r="P189" s="5"/>
      <c r="Q189" s="5"/>
      <c r="R189" s="5"/>
      <c r="S189" s="5"/>
      <c r="T189" s="5"/>
      <c r="U189" s="5"/>
      <c r="V189" s="5"/>
      <c r="W189" s="5"/>
      <c r="X189" s="5"/>
      <c r="Y189" s="5"/>
      <c r="Z189" s="5"/>
    </row>
    <row r="190" spans="1:26" ht="30" customHeight="1">
      <c r="A190" s="171"/>
      <c r="B190" s="5"/>
      <c r="C190" s="5"/>
      <c r="D190" s="5"/>
      <c r="E190" s="5"/>
      <c r="F190" s="172"/>
      <c r="G190" s="5"/>
      <c r="H190" s="5"/>
      <c r="I190" s="30"/>
      <c r="J190" s="30"/>
      <c r="K190" s="30"/>
      <c r="L190" s="212"/>
      <c r="M190" s="212"/>
      <c r="N190" s="5"/>
      <c r="O190" s="5"/>
      <c r="P190" s="5"/>
      <c r="Q190" s="5"/>
      <c r="R190" s="5"/>
      <c r="S190" s="5"/>
      <c r="T190" s="5"/>
      <c r="U190" s="5"/>
      <c r="V190" s="5"/>
      <c r="W190" s="5"/>
      <c r="X190" s="5"/>
      <c r="Y190" s="5"/>
      <c r="Z190" s="5"/>
    </row>
    <row r="191" spans="1:26" ht="30" customHeight="1">
      <c r="A191" s="171"/>
      <c r="B191" s="5"/>
      <c r="C191" s="5"/>
      <c r="D191" s="5"/>
      <c r="E191" s="5"/>
      <c r="F191" s="172"/>
      <c r="G191" s="5"/>
      <c r="H191" s="5"/>
      <c r="I191" s="30"/>
      <c r="J191" s="30"/>
      <c r="K191" s="30"/>
      <c r="L191" s="212"/>
      <c r="M191" s="212"/>
      <c r="N191" s="5"/>
      <c r="O191" s="5"/>
      <c r="P191" s="5"/>
      <c r="Q191" s="5"/>
      <c r="R191" s="5"/>
      <c r="S191" s="5"/>
      <c r="T191" s="5"/>
      <c r="U191" s="5"/>
      <c r="V191" s="5"/>
      <c r="W191" s="5"/>
      <c r="X191" s="5"/>
      <c r="Y191" s="5"/>
      <c r="Z191" s="5"/>
    </row>
    <row r="192" spans="1:26" ht="30" customHeight="1">
      <c r="A192" s="171"/>
      <c r="B192" s="5"/>
      <c r="C192" s="5"/>
      <c r="D192" s="5"/>
      <c r="E192" s="5"/>
      <c r="F192" s="172"/>
      <c r="G192" s="5"/>
      <c r="H192" s="5"/>
      <c r="I192" s="30"/>
      <c r="J192" s="30"/>
      <c r="K192" s="30"/>
      <c r="L192" s="212"/>
      <c r="M192" s="212"/>
      <c r="N192" s="5"/>
      <c r="O192" s="5"/>
      <c r="P192" s="5"/>
      <c r="Q192" s="5"/>
      <c r="R192" s="5"/>
      <c r="S192" s="5"/>
      <c r="T192" s="5"/>
      <c r="U192" s="5"/>
      <c r="V192" s="5"/>
      <c r="W192" s="5"/>
      <c r="X192" s="5"/>
      <c r="Y192" s="5"/>
      <c r="Z192" s="5"/>
    </row>
    <row r="193" spans="1:26" ht="30" customHeight="1">
      <c r="A193" s="171"/>
      <c r="B193" s="5"/>
      <c r="C193" s="5"/>
      <c r="D193" s="5"/>
      <c r="E193" s="5"/>
      <c r="F193" s="172"/>
      <c r="G193" s="5"/>
      <c r="H193" s="5"/>
      <c r="I193" s="30"/>
      <c r="J193" s="30"/>
      <c r="K193" s="30"/>
      <c r="L193" s="212"/>
      <c r="M193" s="212"/>
      <c r="N193" s="5"/>
      <c r="O193" s="5"/>
      <c r="P193" s="5"/>
      <c r="Q193" s="5"/>
      <c r="R193" s="5"/>
      <c r="S193" s="5"/>
      <c r="T193" s="5"/>
      <c r="U193" s="5"/>
      <c r="V193" s="5"/>
      <c r="W193" s="5"/>
      <c r="X193" s="5"/>
      <c r="Y193" s="5"/>
      <c r="Z193" s="5"/>
    </row>
    <row r="194" spans="1:26" ht="30" customHeight="1">
      <c r="A194" s="171"/>
      <c r="B194" s="5"/>
      <c r="C194" s="5"/>
      <c r="D194" s="5"/>
      <c r="E194" s="5"/>
      <c r="F194" s="172"/>
      <c r="G194" s="5"/>
      <c r="H194" s="5"/>
      <c r="I194" s="30"/>
      <c r="J194" s="30"/>
      <c r="K194" s="30"/>
      <c r="L194" s="212"/>
      <c r="M194" s="212"/>
      <c r="N194" s="5"/>
      <c r="O194" s="5"/>
      <c r="P194" s="5"/>
      <c r="Q194" s="5"/>
      <c r="R194" s="5"/>
      <c r="S194" s="5"/>
      <c r="T194" s="5"/>
      <c r="U194" s="5"/>
      <c r="V194" s="5"/>
      <c r="W194" s="5"/>
      <c r="X194" s="5"/>
      <c r="Y194" s="5"/>
      <c r="Z194" s="5"/>
    </row>
    <row r="195" spans="1:26" ht="30" customHeight="1">
      <c r="A195" s="171"/>
      <c r="B195" s="5"/>
      <c r="C195" s="5"/>
      <c r="D195" s="5"/>
      <c r="E195" s="5"/>
      <c r="F195" s="172"/>
      <c r="G195" s="5"/>
      <c r="H195" s="5"/>
      <c r="I195" s="30"/>
      <c r="J195" s="30"/>
      <c r="K195" s="30"/>
      <c r="L195" s="212"/>
      <c r="M195" s="212"/>
      <c r="N195" s="5"/>
      <c r="O195" s="5"/>
      <c r="P195" s="5"/>
      <c r="Q195" s="5"/>
      <c r="R195" s="5"/>
      <c r="S195" s="5"/>
      <c r="T195" s="5"/>
      <c r="U195" s="5"/>
      <c r="V195" s="5"/>
      <c r="W195" s="5"/>
      <c r="X195" s="5"/>
      <c r="Y195" s="5"/>
      <c r="Z195" s="5"/>
    </row>
    <row r="196" spans="1:26" ht="30" customHeight="1">
      <c r="A196" s="171"/>
      <c r="B196" s="5"/>
      <c r="C196" s="5"/>
      <c r="D196" s="5"/>
      <c r="E196" s="5"/>
      <c r="F196" s="172"/>
      <c r="G196" s="5"/>
      <c r="H196" s="5"/>
      <c r="I196" s="30"/>
      <c r="J196" s="30"/>
      <c r="K196" s="30"/>
      <c r="L196" s="212"/>
      <c r="M196" s="212"/>
      <c r="N196" s="5"/>
      <c r="O196" s="5"/>
      <c r="P196" s="5"/>
      <c r="Q196" s="5"/>
      <c r="R196" s="5"/>
      <c r="S196" s="5"/>
      <c r="T196" s="5"/>
      <c r="U196" s="5"/>
      <c r="V196" s="5"/>
      <c r="W196" s="5"/>
      <c r="X196" s="5"/>
      <c r="Y196" s="5"/>
      <c r="Z196" s="5"/>
    </row>
    <row r="197" spans="1:26" ht="30" customHeight="1">
      <c r="A197" s="171"/>
      <c r="B197" s="5"/>
      <c r="C197" s="5"/>
      <c r="D197" s="5"/>
      <c r="E197" s="5"/>
      <c r="F197" s="172"/>
      <c r="G197" s="5"/>
      <c r="H197" s="5"/>
      <c r="I197" s="30"/>
      <c r="J197" s="30"/>
      <c r="K197" s="30"/>
      <c r="L197" s="212"/>
      <c r="M197" s="212"/>
      <c r="N197" s="5"/>
      <c r="O197" s="5"/>
      <c r="P197" s="5"/>
      <c r="Q197" s="5"/>
      <c r="R197" s="5"/>
      <c r="S197" s="5"/>
      <c r="T197" s="5"/>
      <c r="U197" s="5"/>
      <c r="V197" s="5"/>
      <c r="W197" s="5"/>
      <c r="X197" s="5"/>
      <c r="Y197" s="5"/>
      <c r="Z197" s="5"/>
    </row>
    <row r="198" spans="1:26" ht="30" customHeight="1">
      <c r="A198" s="171"/>
      <c r="B198" s="5"/>
      <c r="C198" s="5"/>
      <c r="D198" s="5"/>
      <c r="E198" s="5"/>
      <c r="F198" s="172"/>
      <c r="G198" s="5"/>
      <c r="H198" s="5"/>
      <c r="I198" s="30"/>
      <c r="J198" s="30"/>
      <c r="K198" s="30"/>
      <c r="L198" s="212"/>
      <c r="M198" s="212"/>
      <c r="N198" s="5"/>
      <c r="O198" s="5"/>
      <c r="P198" s="5"/>
      <c r="Q198" s="5"/>
      <c r="R198" s="5"/>
      <c r="S198" s="5"/>
      <c r="T198" s="5"/>
      <c r="U198" s="5"/>
      <c r="V198" s="5"/>
      <c r="W198" s="5"/>
      <c r="X198" s="5"/>
      <c r="Y198" s="5"/>
      <c r="Z198" s="5"/>
    </row>
    <row r="199" spans="1:26" ht="30" customHeight="1">
      <c r="A199" s="171"/>
      <c r="B199" s="5"/>
      <c r="C199" s="5"/>
      <c r="D199" s="5"/>
      <c r="E199" s="5"/>
      <c r="F199" s="172"/>
      <c r="G199" s="5"/>
      <c r="H199" s="5"/>
      <c r="I199" s="30"/>
      <c r="J199" s="30"/>
      <c r="K199" s="30"/>
      <c r="L199" s="212"/>
      <c r="M199" s="212"/>
      <c r="N199" s="5"/>
      <c r="O199" s="5"/>
      <c r="P199" s="5"/>
      <c r="Q199" s="5"/>
      <c r="R199" s="5"/>
      <c r="S199" s="5"/>
      <c r="T199" s="5"/>
      <c r="U199" s="5"/>
      <c r="V199" s="5"/>
      <c r="W199" s="5"/>
      <c r="X199" s="5"/>
      <c r="Y199" s="5"/>
      <c r="Z199" s="5"/>
    </row>
    <row r="200" spans="1:26" ht="30" customHeight="1">
      <c r="A200" s="171"/>
      <c r="B200" s="5"/>
      <c r="C200" s="5"/>
      <c r="D200" s="5"/>
      <c r="E200" s="5"/>
      <c r="F200" s="172"/>
      <c r="G200" s="5"/>
      <c r="H200" s="5"/>
      <c r="I200" s="30"/>
      <c r="J200" s="30"/>
      <c r="K200" s="30"/>
      <c r="L200" s="212"/>
      <c r="M200" s="212"/>
      <c r="N200" s="5"/>
      <c r="O200" s="5"/>
      <c r="P200" s="5"/>
      <c r="Q200" s="5"/>
      <c r="R200" s="5"/>
      <c r="S200" s="5"/>
      <c r="T200" s="5"/>
      <c r="U200" s="5"/>
      <c r="V200" s="5"/>
      <c r="W200" s="5"/>
      <c r="X200" s="5"/>
      <c r="Y200" s="5"/>
      <c r="Z200" s="5"/>
    </row>
    <row r="201" spans="1:26" ht="30" customHeight="1">
      <c r="A201" s="171"/>
      <c r="B201" s="5"/>
      <c r="C201" s="5"/>
      <c r="D201" s="5"/>
      <c r="E201" s="5"/>
      <c r="F201" s="172"/>
      <c r="G201" s="5"/>
      <c r="H201" s="5"/>
      <c r="I201" s="30"/>
      <c r="J201" s="30"/>
      <c r="K201" s="30"/>
      <c r="L201" s="212"/>
      <c r="M201" s="212"/>
      <c r="N201" s="5"/>
      <c r="O201" s="5"/>
      <c r="P201" s="5"/>
      <c r="Q201" s="5"/>
      <c r="R201" s="5"/>
      <c r="S201" s="5"/>
      <c r="T201" s="5"/>
      <c r="U201" s="5"/>
      <c r="V201" s="5"/>
      <c r="W201" s="5"/>
      <c r="X201" s="5"/>
      <c r="Y201" s="5"/>
      <c r="Z201" s="5"/>
    </row>
    <row r="202" spans="1:26" ht="30" customHeight="1">
      <c r="A202" s="171"/>
      <c r="B202" s="5"/>
      <c r="C202" s="5"/>
      <c r="D202" s="5"/>
      <c r="E202" s="5"/>
      <c r="F202" s="172"/>
      <c r="G202" s="5"/>
      <c r="H202" s="5"/>
      <c r="I202" s="30"/>
      <c r="J202" s="30"/>
      <c r="K202" s="30"/>
      <c r="L202" s="212"/>
      <c r="M202" s="212"/>
      <c r="N202" s="5"/>
      <c r="O202" s="5"/>
      <c r="P202" s="5"/>
      <c r="Q202" s="5"/>
      <c r="R202" s="5"/>
      <c r="S202" s="5"/>
      <c r="T202" s="5"/>
      <c r="U202" s="5"/>
      <c r="V202" s="5"/>
      <c r="W202" s="5"/>
      <c r="X202" s="5"/>
      <c r="Y202" s="5"/>
      <c r="Z202" s="5"/>
    </row>
    <row r="203" spans="1:26" ht="30" customHeight="1">
      <c r="A203" s="171"/>
      <c r="B203" s="5"/>
      <c r="C203" s="5"/>
      <c r="D203" s="5"/>
      <c r="E203" s="5"/>
      <c r="F203" s="172"/>
      <c r="G203" s="5"/>
      <c r="H203" s="5"/>
      <c r="I203" s="30"/>
      <c r="J203" s="30"/>
      <c r="K203" s="30"/>
      <c r="L203" s="212"/>
      <c r="M203" s="212"/>
      <c r="N203" s="5"/>
      <c r="O203" s="5"/>
      <c r="P203" s="5"/>
      <c r="Q203" s="5"/>
      <c r="R203" s="5"/>
      <c r="S203" s="5"/>
      <c r="T203" s="5"/>
      <c r="U203" s="5"/>
      <c r="V203" s="5"/>
      <c r="W203" s="5"/>
      <c r="X203" s="5"/>
      <c r="Y203" s="5"/>
      <c r="Z203" s="5"/>
    </row>
    <row r="204" spans="1:26" ht="30" customHeight="1">
      <c r="A204" s="171"/>
      <c r="B204" s="5"/>
      <c r="C204" s="5"/>
      <c r="D204" s="5"/>
      <c r="E204" s="5"/>
      <c r="F204" s="172"/>
      <c r="G204" s="5"/>
      <c r="H204" s="5"/>
      <c r="I204" s="30"/>
      <c r="J204" s="30"/>
      <c r="K204" s="30"/>
      <c r="L204" s="212"/>
      <c r="M204" s="212"/>
      <c r="N204" s="5"/>
      <c r="O204" s="5"/>
      <c r="P204" s="5"/>
      <c r="Q204" s="5"/>
      <c r="R204" s="5"/>
      <c r="S204" s="5"/>
      <c r="T204" s="5"/>
      <c r="U204" s="5"/>
      <c r="V204" s="5"/>
      <c r="W204" s="5"/>
      <c r="X204" s="5"/>
      <c r="Y204" s="5"/>
      <c r="Z204" s="5"/>
    </row>
    <row r="205" spans="1:26" ht="30" customHeight="1">
      <c r="A205" s="171"/>
      <c r="B205" s="5"/>
      <c r="C205" s="5"/>
      <c r="D205" s="5"/>
      <c r="E205" s="5"/>
      <c r="F205" s="172"/>
      <c r="G205" s="5"/>
      <c r="H205" s="5"/>
      <c r="I205" s="30"/>
      <c r="J205" s="30"/>
      <c r="K205" s="30"/>
      <c r="L205" s="212"/>
      <c r="M205" s="212"/>
      <c r="N205" s="5"/>
      <c r="O205" s="5"/>
      <c r="P205" s="5"/>
      <c r="Q205" s="5"/>
      <c r="R205" s="5"/>
      <c r="S205" s="5"/>
      <c r="T205" s="5"/>
      <c r="U205" s="5"/>
      <c r="V205" s="5"/>
      <c r="W205" s="5"/>
      <c r="X205" s="5"/>
      <c r="Y205" s="5"/>
      <c r="Z205" s="5"/>
    </row>
    <row r="206" spans="1:26" ht="30" customHeight="1">
      <c r="A206" s="171"/>
      <c r="B206" s="5"/>
      <c r="C206" s="5"/>
      <c r="D206" s="5"/>
      <c r="E206" s="5"/>
      <c r="F206" s="172"/>
      <c r="G206" s="5"/>
      <c r="H206" s="5"/>
      <c r="I206" s="30"/>
      <c r="J206" s="30"/>
      <c r="K206" s="30"/>
      <c r="L206" s="212"/>
      <c r="M206" s="212"/>
      <c r="N206" s="5"/>
      <c r="O206" s="5"/>
      <c r="P206" s="5"/>
      <c r="Q206" s="5"/>
      <c r="R206" s="5"/>
      <c r="S206" s="5"/>
      <c r="T206" s="5"/>
      <c r="U206" s="5"/>
      <c r="V206" s="5"/>
      <c r="W206" s="5"/>
      <c r="X206" s="5"/>
      <c r="Y206" s="5"/>
      <c r="Z206" s="5"/>
    </row>
    <row r="207" spans="1:26" ht="30" customHeight="1">
      <c r="A207" s="171"/>
      <c r="B207" s="5"/>
      <c r="C207" s="5"/>
      <c r="D207" s="5"/>
      <c r="E207" s="5"/>
      <c r="F207" s="172"/>
      <c r="G207" s="5"/>
      <c r="H207" s="5"/>
      <c r="I207" s="30"/>
      <c r="J207" s="30"/>
      <c r="K207" s="30"/>
      <c r="L207" s="212"/>
      <c r="M207" s="212"/>
      <c r="N207" s="5"/>
      <c r="O207" s="5"/>
      <c r="P207" s="5"/>
      <c r="Q207" s="5"/>
      <c r="R207" s="5"/>
      <c r="S207" s="5"/>
      <c r="T207" s="5"/>
      <c r="U207" s="5"/>
      <c r="V207" s="5"/>
      <c r="W207" s="5"/>
      <c r="X207" s="5"/>
      <c r="Y207" s="5"/>
      <c r="Z207" s="5"/>
    </row>
    <row r="208" spans="1:26" ht="30" customHeight="1">
      <c r="A208" s="171"/>
      <c r="B208" s="5"/>
      <c r="C208" s="5"/>
      <c r="D208" s="5"/>
      <c r="E208" s="5"/>
      <c r="F208" s="172"/>
      <c r="G208" s="5"/>
      <c r="H208" s="5"/>
      <c r="I208" s="30"/>
      <c r="J208" s="30"/>
      <c r="K208" s="30"/>
      <c r="L208" s="212"/>
      <c r="M208" s="212"/>
      <c r="N208" s="5"/>
      <c r="O208" s="5"/>
      <c r="P208" s="5"/>
      <c r="Q208" s="5"/>
      <c r="R208" s="5"/>
      <c r="S208" s="5"/>
      <c r="T208" s="5"/>
      <c r="U208" s="5"/>
      <c r="V208" s="5"/>
      <c r="W208" s="5"/>
      <c r="X208" s="5"/>
      <c r="Y208" s="5"/>
      <c r="Z208" s="5"/>
    </row>
    <row r="209" spans="1:26" ht="30" customHeight="1">
      <c r="A209" s="171"/>
      <c r="B209" s="5"/>
      <c r="C209" s="5"/>
      <c r="D209" s="5"/>
      <c r="E209" s="5"/>
      <c r="F209" s="172"/>
      <c r="G209" s="5"/>
      <c r="H209" s="5"/>
      <c r="I209" s="30"/>
      <c r="J209" s="30"/>
      <c r="K209" s="30"/>
      <c r="L209" s="212"/>
      <c r="M209" s="212"/>
      <c r="N209" s="5"/>
      <c r="O209" s="5"/>
      <c r="P209" s="5"/>
      <c r="Q209" s="5"/>
      <c r="R209" s="5"/>
      <c r="S209" s="5"/>
      <c r="T209" s="5"/>
      <c r="U209" s="5"/>
      <c r="V209" s="5"/>
      <c r="W209" s="5"/>
      <c r="X209" s="5"/>
      <c r="Y209" s="5"/>
      <c r="Z209" s="5"/>
    </row>
    <row r="210" spans="1:26" ht="30" customHeight="1">
      <c r="A210" s="171"/>
      <c r="B210" s="5"/>
      <c r="C210" s="5"/>
      <c r="D210" s="5"/>
      <c r="E210" s="5"/>
      <c r="F210" s="172"/>
      <c r="G210" s="5"/>
      <c r="H210" s="5"/>
      <c r="I210" s="30"/>
      <c r="J210" s="30"/>
      <c r="K210" s="30"/>
      <c r="L210" s="212"/>
      <c r="M210" s="212"/>
      <c r="N210" s="5"/>
      <c r="O210" s="5"/>
      <c r="P210" s="5"/>
      <c r="Q210" s="5"/>
      <c r="R210" s="5"/>
      <c r="S210" s="5"/>
      <c r="T210" s="5"/>
      <c r="U210" s="5"/>
      <c r="V210" s="5"/>
      <c r="W210" s="5"/>
      <c r="X210" s="5"/>
      <c r="Y210" s="5"/>
      <c r="Z210" s="5"/>
    </row>
    <row r="211" spans="1:26" ht="30" customHeight="1">
      <c r="A211" s="171"/>
      <c r="B211" s="5"/>
      <c r="C211" s="5"/>
      <c r="D211" s="5"/>
      <c r="E211" s="5"/>
      <c r="F211" s="172"/>
      <c r="G211" s="5"/>
      <c r="H211" s="5"/>
      <c r="I211" s="30"/>
      <c r="J211" s="30"/>
      <c r="K211" s="30"/>
      <c r="L211" s="212"/>
      <c r="M211" s="212"/>
      <c r="N211" s="5"/>
      <c r="O211" s="5"/>
      <c r="P211" s="5"/>
      <c r="Q211" s="5"/>
      <c r="R211" s="5"/>
      <c r="S211" s="5"/>
      <c r="T211" s="5"/>
      <c r="U211" s="5"/>
      <c r="V211" s="5"/>
      <c r="W211" s="5"/>
      <c r="X211" s="5"/>
      <c r="Y211" s="5"/>
      <c r="Z211" s="5"/>
    </row>
    <row r="212" spans="1:26" ht="30" customHeight="1">
      <c r="A212" s="171"/>
      <c r="B212" s="5"/>
      <c r="C212" s="5"/>
      <c r="D212" s="5"/>
      <c r="E212" s="5"/>
      <c r="F212" s="172"/>
      <c r="G212" s="5"/>
      <c r="H212" s="5"/>
      <c r="I212" s="30"/>
      <c r="J212" s="30"/>
      <c r="K212" s="30"/>
      <c r="L212" s="212"/>
      <c r="M212" s="212"/>
      <c r="N212" s="5"/>
      <c r="O212" s="5"/>
      <c r="P212" s="5"/>
      <c r="Q212" s="5"/>
      <c r="R212" s="5"/>
      <c r="S212" s="5"/>
      <c r="T212" s="5"/>
      <c r="U212" s="5"/>
      <c r="V212" s="5"/>
      <c r="W212" s="5"/>
      <c r="X212" s="5"/>
      <c r="Y212" s="5"/>
      <c r="Z212" s="5"/>
    </row>
    <row r="213" spans="1:26" ht="30" customHeight="1">
      <c r="A213" s="171"/>
      <c r="B213" s="5"/>
      <c r="C213" s="5"/>
      <c r="D213" s="5"/>
      <c r="E213" s="5"/>
      <c r="F213" s="172"/>
      <c r="G213" s="5"/>
      <c r="H213" s="5"/>
      <c r="I213" s="30"/>
      <c r="J213" s="30"/>
      <c r="K213" s="30"/>
      <c r="L213" s="212"/>
      <c r="M213" s="212"/>
      <c r="N213" s="5"/>
      <c r="O213" s="5"/>
      <c r="P213" s="5"/>
      <c r="Q213" s="5"/>
      <c r="R213" s="5"/>
      <c r="S213" s="5"/>
      <c r="T213" s="5"/>
      <c r="U213" s="5"/>
      <c r="V213" s="5"/>
      <c r="W213" s="5"/>
      <c r="X213" s="5"/>
      <c r="Y213" s="5"/>
      <c r="Z213" s="5"/>
    </row>
    <row r="214" spans="1:26" ht="30" customHeight="1">
      <c r="A214" s="171"/>
      <c r="B214" s="5"/>
      <c r="C214" s="5"/>
      <c r="D214" s="5"/>
      <c r="E214" s="5"/>
      <c r="F214" s="172"/>
      <c r="G214" s="5"/>
      <c r="H214" s="5"/>
      <c r="I214" s="30"/>
      <c r="J214" s="30"/>
      <c r="K214" s="30"/>
      <c r="L214" s="212"/>
      <c r="M214" s="212"/>
      <c r="N214" s="5"/>
      <c r="O214" s="5"/>
      <c r="P214" s="5"/>
      <c r="Q214" s="5"/>
      <c r="R214" s="5"/>
      <c r="S214" s="5"/>
      <c r="T214" s="5"/>
      <c r="U214" s="5"/>
      <c r="V214" s="5"/>
      <c r="W214" s="5"/>
      <c r="X214" s="5"/>
      <c r="Y214" s="5"/>
      <c r="Z214" s="5"/>
    </row>
    <row r="215" spans="1:26" ht="30" customHeight="1">
      <c r="A215" s="171"/>
      <c r="B215" s="5"/>
      <c r="C215" s="5"/>
      <c r="D215" s="5"/>
      <c r="E215" s="5"/>
      <c r="F215" s="172"/>
      <c r="G215" s="5"/>
      <c r="H215" s="5"/>
      <c r="I215" s="30"/>
      <c r="J215" s="30"/>
      <c r="K215" s="30"/>
      <c r="L215" s="212"/>
      <c r="M215" s="212"/>
      <c r="N215" s="5"/>
      <c r="O215" s="5"/>
      <c r="P215" s="5"/>
      <c r="Q215" s="5"/>
      <c r="R215" s="5"/>
      <c r="S215" s="5"/>
      <c r="T215" s="5"/>
      <c r="U215" s="5"/>
      <c r="V215" s="5"/>
      <c r="W215" s="5"/>
      <c r="X215" s="5"/>
      <c r="Y215" s="5"/>
      <c r="Z215" s="5"/>
    </row>
    <row r="216" spans="1:26" ht="30" customHeight="1">
      <c r="A216" s="171"/>
      <c r="B216" s="5"/>
      <c r="C216" s="5"/>
      <c r="D216" s="5"/>
      <c r="E216" s="5"/>
      <c r="F216" s="172"/>
      <c r="G216" s="5"/>
      <c r="H216" s="5"/>
      <c r="I216" s="30"/>
      <c r="J216" s="30"/>
      <c r="K216" s="30"/>
      <c r="L216" s="212"/>
      <c r="M216" s="212"/>
      <c r="N216" s="5"/>
      <c r="O216" s="5"/>
      <c r="P216" s="5"/>
      <c r="Q216" s="5"/>
      <c r="R216" s="5"/>
      <c r="S216" s="5"/>
      <c r="T216" s="5"/>
      <c r="U216" s="5"/>
      <c r="V216" s="5"/>
      <c r="W216" s="5"/>
      <c r="X216" s="5"/>
      <c r="Y216" s="5"/>
      <c r="Z216" s="5"/>
    </row>
    <row r="217" spans="1:26" ht="30" customHeight="1">
      <c r="A217" s="171"/>
      <c r="B217" s="5"/>
      <c r="C217" s="5"/>
      <c r="D217" s="5"/>
      <c r="E217" s="5"/>
      <c r="F217" s="172"/>
      <c r="G217" s="5"/>
      <c r="H217" s="5"/>
      <c r="I217" s="30"/>
      <c r="J217" s="30"/>
      <c r="K217" s="30"/>
      <c r="L217" s="212"/>
      <c r="M217" s="212"/>
      <c r="N217" s="5"/>
      <c r="O217" s="5"/>
      <c r="P217" s="5"/>
      <c r="Q217" s="5"/>
      <c r="R217" s="5"/>
      <c r="S217" s="5"/>
      <c r="T217" s="5"/>
      <c r="U217" s="5"/>
      <c r="V217" s="5"/>
      <c r="W217" s="5"/>
      <c r="X217" s="5"/>
      <c r="Y217" s="5"/>
      <c r="Z217" s="5"/>
    </row>
    <row r="218" spans="1:26" ht="30" customHeight="1">
      <c r="A218" s="171"/>
      <c r="B218" s="5"/>
      <c r="C218" s="5"/>
      <c r="D218" s="5"/>
      <c r="E218" s="5"/>
      <c r="F218" s="172"/>
      <c r="G218" s="5"/>
      <c r="H218" s="5"/>
      <c r="I218" s="30"/>
      <c r="J218" s="30"/>
      <c r="K218" s="30"/>
      <c r="L218" s="212"/>
      <c r="M218" s="212"/>
      <c r="N218" s="5"/>
      <c r="O218" s="5"/>
      <c r="P218" s="5"/>
      <c r="Q218" s="5"/>
      <c r="R218" s="5"/>
      <c r="S218" s="5"/>
      <c r="T218" s="5"/>
      <c r="U218" s="5"/>
      <c r="V218" s="5"/>
      <c r="W218" s="5"/>
      <c r="X218" s="5"/>
      <c r="Y218" s="5"/>
      <c r="Z218" s="5"/>
    </row>
    <row r="219" spans="1:26" ht="30" customHeight="1">
      <c r="A219" s="171"/>
      <c r="B219" s="5"/>
      <c r="C219" s="5"/>
      <c r="D219" s="5"/>
      <c r="E219" s="5"/>
      <c r="F219" s="172"/>
      <c r="G219" s="5"/>
      <c r="H219" s="5"/>
      <c r="I219" s="30"/>
      <c r="J219" s="30"/>
      <c r="K219" s="30"/>
      <c r="L219" s="212"/>
      <c r="M219" s="212"/>
      <c r="N219" s="5"/>
      <c r="O219" s="5"/>
      <c r="P219" s="5"/>
      <c r="Q219" s="5"/>
      <c r="R219" s="5"/>
      <c r="S219" s="5"/>
      <c r="T219" s="5"/>
      <c r="U219" s="5"/>
      <c r="V219" s="5"/>
      <c r="W219" s="5"/>
      <c r="X219" s="5"/>
      <c r="Y219" s="5"/>
      <c r="Z219" s="5"/>
    </row>
    <row r="220" spans="1:26" ht="30" customHeight="1">
      <c r="A220" s="171"/>
      <c r="B220" s="5"/>
      <c r="C220" s="5"/>
      <c r="D220" s="5"/>
      <c r="E220" s="5"/>
      <c r="F220" s="172"/>
      <c r="G220" s="5"/>
      <c r="H220" s="5"/>
      <c r="I220" s="30"/>
      <c r="J220" s="30"/>
      <c r="K220" s="30"/>
      <c r="L220" s="212"/>
      <c r="M220" s="212"/>
      <c r="N220" s="5"/>
      <c r="O220" s="5"/>
      <c r="P220" s="5"/>
      <c r="Q220" s="5"/>
      <c r="R220" s="5"/>
      <c r="S220" s="5"/>
      <c r="T220" s="5"/>
      <c r="U220" s="5"/>
      <c r="V220" s="5"/>
      <c r="W220" s="5"/>
      <c r="X220" s="5"/>
      <c r="Y220" s="5"/>
      <c r="Z220" s="5"/>
    </row>
    <row r="221" spans="1:26" ht="30" customHeight="1">
      <c r="A221" s="171"/>
      <c r="B221" s="5"/>
      <c r="C221" s="5"/>
      <c r="D221" s="5"/>
      <c r="E221" s="5"/>
      <c r="F221" s="172"/>
      <c r="G221" s="5"/>
      <c r="H221" s="5"/>
      <c r="I221" s="30"/>
      <c r="J221" s="30"/>
      <c r="K221" s="30"/>
      <c r="L221" s="212"/>
      <c r="M221" s="212"/>
      <c r="N221" s="5"/>
      <c r="O221" s="5"/>
      <c r="P221" s="5"/>
      <c r="Q221" s="5"/>
      <c r="R221" s="5"/>
      <c r="S221" s="5"/>
      <c r="T221" s="5"/>
      <c r="U221" s="5"/>
      <c r="V221" s="5"/>
      <c r="W221" s="5"/>
      <c r="X221" s="5"/>
      <c r="Y221" s="5"/>
      <c r="Z221" s="5"/>
    </row>
    <row r="222" spans="1:26" ht="30" customHeight="1">
      <c r="A222" s="171"/>
      <c r="B222" s="5"/>
      <c r="C222" s="5"/>
      <c r="D222" s="5"/>
      <c r="E222" s="5"/>
      <c r="F222" s="172"/>
      <c r="G222" s="5"/>
      <c r="H222" s="5"/>
      <c r="I222" s="30"/>
      <c r="J222" s="30"/>
      <c r="K222" s="30"/>
      <c r="L222" s="212"/>
      <c r="M222" s="212"/>
      <c r="N222" s="5"/>
      <c r="O222" s="5"/>
      <c r="P222" s="5"/>
      <c r="Q222" s="5"/>
      <c r="R222" s="5"/>
      <c r="S222" s="5"/>
      <c r="T222" s="5"/>
      <c r="U222" s="5"/>
      <c r="V222" s="5"/>
      <c r="W222" s="5"/>
      <c r="X222" s="5"/>
      <c r="Y222" s="5"/>
      <c r="Z222" s="5"/>
    </row>
    <row r="223" spans="1:26" ht="30" customHeight="1">
      <c r="A223" s="171"/>
      <c r="B223" s="5"/>
      <c r="C223" s="5"/>
      <c r="D223" s="5"/>
      <c r="E223" s="5"/>
      <c r="F223" s="172"/>
      <c r="G223" s="5"/>
      <c r="H223" s="5"/>
      <c r="I223" s="30"/>
      <c r="J223" s="30"/>
      <c r="K223" s="30"/>
      <c r="L223" s="212"/>
      <c r="M223" s="212"/>
      <c r="N223" s="5"/>
      <c r="O223" s="5"/>
      <c r="P223" s="5"/>
      <c r="Q223" s="5"/>
      <c r="R223" s="5"/>
      <c r="S223" s="5"/>
      <c r="T223" s="5"/>
      <c r="U223" s="5"/>
      <c r="V223" s="5"/>
      <c r="W223" s="5"/>
      <c r="X223" s="5"/>
      <c r="Y223" s="5"/>
      <c r="Z223" s="5"/>
    </row>
    <row r="224" spans="1:26" ht="30" customHeight="1">
      <c r="A224" s="171"/>
      <c r="B224" s="5"/>
      <c r="C224" s="5"/>
      <c r="D224" s="5"/>
      <c r="E224" s="5"/>
      <c r="F224" s="172"/>
      <c r="G224" s="5"/>
      <c r="H224" s="5"/>
      <c r="I224" s="30"/>
      <c r="J224" s="30"/>
      <c r="K224" s="30"/>
      <c r="L224" s="212"/>
      <c r="M224" s="212"/>
      <c r="N224" s="5"/>
      <c r="O224" s="5"/>
      <c r="P224" s="5"/>
      <c r="Q224" s="5"/>
      <c r="R224" s="5"/>
      <c r="S224" s="5"/>
      <c r="T224" s="5"/>
      <c r="U224" s="5"/>
      <c r="V224" s="5"/>
      <c r="W224" s="5"/>
      <c r="X224" s="5"/>
      <c r="Y224" s="5"/>
      <c r="Z224" s="5"/>
    </row>
    <row r="225" spans="1:26" ht="30" customHeight="1">
      <c r="A225" s="171"/>
      <c r="B225" s="5"/>
      <c r="C225" s="5"/>
      <c r="D225" s="5"/>
      <c r="E225" s="5"/>
      <c r="F225" s="172"/>
      <c r="G225" s="5"/>
      <c r="H225" s="5"/>
      <c r="I225" s="30"/>
      <c r="J225" s="30"/>
      <c r="K225" s="30"/>
      <c r="L225" s="212"/>
      <c r="M225" s="212"/>
      <c r="N225" s="5"/>
      <c r="O225" s="5"/>
      <c r="P225" s="5"/>
      <c r="Q225" s="5"/>
      <c r="R225" s="5"/>
      <c r="S225" s="5"/>
      <c r="T225" s="5"/>
      <c r="U225" s="5"/>
      <c r="V225" s="5"/>
      <c r="W225" s="5"/>
      <c r="X225" s="5"/>
      <c r="Y225" s="5"/>
      <c r="Z225" s="5"/>
    </row>
    <row r="226" spans="1:26" ht="30" customHeight="1">
      <c r="A226" s="171"/>
      <c r="B226" s="5"/>
      <c r="C226" s="5"/>
      <c r="D226" s="5"/>
      <c r="E226" s="5"/>
      <c r="F226" s="172"/>
      <c r="G226" s="5"/>
      <c r="H226" s="5"/>
      <c r="I226" s="30"/>
      <c r="J226" s="30"/>
      <c r="K226" s="30"/>
      <c r="L226" s="212"/>
      <c r="M226" s="212"/>
      <c r="N226" s="5"/>
      <c r="O226" s="5"/>
      <c r="P226" s="5"/>
      <c r="Q226" s="5"/>
      <c r="R226" s="5"/>
      <c r="S226" s="5"/>
      <c r="T226" s="5"/>
      <c r="U226" s="5"/>
      <c r="V226" s="5"/>
      <c r="W226" s="5"/>
      <c r="X226" s="5"/>
      <c r="Y226" s="5"/>
      <c r="Z226" s="5"/>
    </row>
    <row r="227" spans="1:26" ht="30" customHeight="1">
      <c r="A227" s="171"/>
      <c r="B227" s="5"/>
      <c r="C227" s="5"/>
      <c r="D227" s="5"/>
      <c r="E227" s="5"/>
      <c r="F227" s="172"/>
      <c r="G227" s="5"/>
      <c r="H227" s="5"/>
      <c r="I227" s="30"/>
      <c r="J227" s="30"/>
      <c r="K227" s="30"/>
      <c r="L227" s="212"/>
      <c r="M227" s="212"/>
      <c r="N227" s="5"/>
      <c r="O227" s="5"/>
      <c r="P227" s="5"/>
      <c r="Q227" s="5"/>
      <c r="R227" s="5"/>
      <c r="S227" s="5"/>
      <c r="T227" s="5"/>
      <c r="U227" s="5"/>
      <c r="V227" s="5"/>
      <c r="W227" s="5"/>
      <c r="X227" s="5"/>
      <c r="Y227" s="5"/>
      <c r="Z227" s="5"/>
    </row>
    <row r="228" spans="1:26" ht="30" customHeight="1">
      <c r="A228" s="171"/>
      <c r="B228" s="5"/>
      <c r="C228" s="5"/>
      <c r="D228" s="5"/>
      <c r="E228" s="5"/>
      <c r="F228" s="172"/>
      <c r="G228" s="5"/>
      <c r="H228" s="5"/>
      <c r="I228" s="30"/>
      <c r="J228" s="30"/>
      <c r="K228" s="30"/>
      <c r="L228" s="212"/>
      <c r="M228" s="212"/>
      <c r="N228" s="5"/>
      <c r="O228" s="5"/>
      <c r="P228" s="5"/>
      <c r="Q228" s="5"/>
      <c r="R228" s="5"/>
      <c r="S228" s="5"/>
      <c r="T228" s="5"/>
      <c r="U228" s="5"/>
      <c r="V228" s="5"/>
      <c r="W228" s="5"/>
      <c r="X228" s="5"/>
      <c r="Y228" s="5"/>
      <c r="Z228" s="5"/>
    </row>
    <row r="229" spans="1:26" ht="30" customHeight="1">
      <c r="A229" s="171"/>
      <c r="B229" s="5"/>
      <c r="C229" s="5"/>
      <c r="D229" s="5"/>
      <c r="E229" s="5"/>
      <c r="F229" s="172"/>
      <c r="G229" s="5"/>
      <c r="H229" s="5"/>
      <c r="I229" s="30"/>
      <c r="J229" s="30"/>
      <c r="K229" s="30"/>
      <c r="L229" s="212"/>
      <c r="M229" s="212"/>
      <c r="N229" s="5"/>
      <c r="O229" s="5"/>
      <c r="P229" s="5"/>
      <c r="Q229" s="5"/>
      <c r="R229" s="5"/>
      <c r="S229" s="5"/>
      <c r="T229" s="5"/>
      <c r="U229" s="5"/>
      <c r="V229" s="5"/>
      <c r="W229" s="5"/>
      <c r="X229" s="5"/>
      <c r="Y229" s="5"/>
      <c r="Z229" s="5"/>
    </row>
    <row r="230" spans="1:26" ht="30" customHeight="1">
      <c r="A230" s="171"/>
      <c r="B230" s="5"/>
      <c r="C230" s="5"/>
      <c r="D230" s="5"/>
      <c r="E230" s="5"/>
      <c r="F230" s="172"/>
      <c r="G230" s="5"/>
      <c r="H230" s="5"/>
      <c r="I230" s="30"/>
      <c r="J230" s="30"/>
      <c r="K230" s="30"/>
      <c r="L230" s="212"/>
      <c r="M230" s="212"/>
      <c r="N230" s="5"/>
      <c r="O230" s="5"/>
      <c r="P230" s="5"/>
      <c r="Q230" s="5"/>
      <c r="R230" s="5"/>
      <c r="S230" s="5"/>
      <c r="T230" s="5"/>
      <c r="U230" s="5"/>
      <c r="V230" s="5"/>
      <c r="W230" s="5"/>
      <c r="X230" s="5"/>
      <c r="Y230" s="5"/>
      <c r="Z230" s="5"/>
    </row>
    <row r="231" spans="1:26" ht="30" customHeight="1">
      <c r="A231" s="171"/>
      <c r="B231" s="5"/>
      <c r="C231" s="5"/>
      <c r="D231" s="5"/>
      <c r="E231" s="5"/>
      <c r="F231" s="172"/>
      <c r="G231" s="5"/>
      <c r="H231" s="5"/>
      <c r="I231" s="30"/>
      <c r="J231" s="30"/>
      <c r="K231" s="30"/>
      <c r="L231" s="212"/>
      <c r="M231" s="212"/>
      <c r="N231" s="5"/>
      <c r="O231" s="5"/>
      <c r="P231" s="5"/>
      <c r="Q231" s="5"/>
      <c r="R231" s="5"/>
      <c r="S231" s="5"/>
      <c r="T231" s="5"/>
      <c r="U231" s="5"/>
      <c r="V231" s="5"/>
      <c r="W231" s="5"/>
      <c r="X231" s="5"/>
      <c r="Y231" s="5"/>
      <c r="Z231" s="5"/>
    </row>
    <row r="232" spans="1:26" ht="30" customHeight="1">
      <c r="A232" s="171"/>
      <c r="B232" s="5"/>
      <c r="C232" s="5"/>
      <c r="D232" s="5"/>
      <c r="E232" s="5"/>
      <c r="F232" s="172"/>
      <c r="G232" s="5"/>
      <c r="H232" s="5"/>
      <c r="I232" s="30"/>
      <c r="J232" s="30"/>
      <c r="K232" s="30"/>
      <c r="L232" s="212"/>
      <c r="M232" s="212"/>
      <c r="N232" s="5"/>
      <c r="O232" s="5"/>
      <c r="P232" s="5"/>
      <c r="Q232" s="5"/>
      <c r="R232" s="5"/>
      <c r="S232" s="5"/>
      <c r="T232" s="5"/>
      <c r="U232" s="5"/>
      <c r="V232" s="5"/>
      <c r="W232" s="5"/>
      <c r="X232" s="5"/>
      <c r="Y232" s="5"/>
      <c r="Z232" s="5"/>
    </row>
    <row r="233" spans="1:26" ht="30" customHeight="1">
      <c r="A233" s="171"/>
      <c r="B233" s="5"/>
      <c r="C233" s="5"/>
      <c r="D233" s="5"/>
      <c r="E233" s="5"/>
      <c r="F233" s="172"/>
      <c r="G233" s="5"/>
      <c r="H233" s="5"/>
      <c r="I233" s="30"/>
      <c r="J233" s="30"/>
      <c r="K233" s="30"/>
      <c r="L233" s="212"/>
      <c r="M233" s="212"/>
      <c r="N233" s="5"/>
      <c r="O233" s="5"/>
      <c r="P233" s="5"/>
      <c r="Q233" s="5"/>
      <c r="R233" s="5"/>
      <c r="S233" s="5"/>
      <c r="T233" s="5"/>
      <c r="U233" s="5"/>
      <c r="V233" s="5"/>
      <c r="W233" s="5"/>
      <c r="X233" s="5"/>
      <c r="Y233" s="5"/>
      <c r="Z233" s="5"/>
    </row>
    <row r="234" spans="1:26" ht="30" customHeight="1">
      <c r="A234" s="171"/>
      <c r="B234" s="5"/>
      <c r="C234" s="5"/>
      <c r="D234" s="5"/>
      <c r="E234" s="5"/>
      <c r="F234" s="172"/>
      <c r="G234" s="5"/>
      <c r="H234" s="5"/>
      <c r="I234" s="30"/>
      <c r="J234" s="30"/>
      <c r="K234" s="30"/>
      <c r="L234" s="212"/>
      <c r="M234" s="212"/>
      <c r="N234" s="5"/>
      <c r="O234" s="5"/>
      <c r="P234" s="5"/>
      <c r="Q234" s="5"/>
      <c r="R234" s="5"/>
      <c r="S234" s="5"/>
      <c r="T234" s="5"/>
      <c r="U234" s="5"/>
      <c r="V234" s="5"/>
      <c r="W234" s="5"/>
      <c r="X234" s="5"/>
      <c r="Y234" s="5"/>
      <c r="Z234" s="5"/>
    </row>
    <row r="235" spans="1:26" ht="30" customHeight="1">
      <c r="A235" s="171"/>
      <c r="B235" s="5"/>
      <c r="C235" s="5"/>
      <c r="D235" s="5"/>
      <c r="E235" s="5"/>
      <c r="F235" s="172"/>
      <c r="G235" s="5"/>
      <c r="H235" s="5"/>
      <c r="I235" s="30"/>
      <c r="J235" s="30"/>
      <c r="K235" s="30"/>
      <c r="L235" s="212"/>
      <c r="M235" s="212"/>
      <c r="N235" s="5"/>
      <c r="O235" s="5"/>
      <c r="P235" s="5"/>
      <c r="Q235" s="5"/>
      <c r="R235" s="5"/>
      <c r="S235" s="5"/>
      <c r="T235" s="5"/>
      <c r="U235" s="5"/>
      <c r="V235" s="5"/>
      <c r="W235" s="5"/>
      <c r="X235" s="5"/>
      <c r="Y235" s="5"/>
      <c r="Z235" s="5"/>
    </row>
    <row r="236" spans="1:26" ht="30" customHeight="1">
      <c r="A236" s="171"/>
      <c r="B236" s="5"/>
      <c r="C236" s="5"/>
      <c r="D236" s="5"/>
      <c r="E236" s="5"/>
      <c r="F236" s="172"/>
      <c r="G236" s="5"/>
      <c r="H236" s="5"/>
      <c r="I236" s="30"/>
      <c r="J236" s="30"/>
      <c r="K236" s="30"/>
      <c r="L236" s="212"/>
      <c r="M236" s="212"/>
      <c r="N236" s="5"/>
      <c r="O236" s="5"/>
      <c r="P236" s="5"/>
      <c r="Q236" s="5"/>
      <c r="R236" s="5"/>
      <c r="S236" s="5"/>
      <c r="T236" s="5"/>
      <c r="U236" s="5"/>
      <c r="V236" s="5"/>
      <c r="W236" s="5"/>
      <c r="X236" s="5"/>
      <c r="Y236" s="5"/>
      <c r="Z236" s="5"/>
    </row>
    <row r="237" spans="1:26" ht="30" customHeight="1">
      <c r="A237" s="171"/>
      <c r="B237" s="5"/>
      <c r="C237" s="5"/>
      <c r="D237" s="5"/>
      <c r="E237" s="5"/>
      <c r="F237" s="172"/>
      <c r="G237" s="5"/>
      <c r="H237" s="5"/>
      <c r="I237" s="30"/>
      <c r="J237" s="30"/>
      <c r="K237" s="30"/>
      <c r="L237" s="212"/>
      <c r="M237" s="212"/>
      <c r="N237" s="5"/>
      <c r="O237" s="5"/>
      <c r="P237" s="5"/>
      <c r="Q237" s="5"/>
      <c r="R237" s="5"/>
      <c r="S237" s="5"/>
      <c r="T237" s="5"/>
      <c r="U237" s="5"/>
      <c r="V237" s="5"/>
      <c r="W237" s="5"/>
      <c r="X237" s="5"/>
      <c r="Y237" s="5"/>
      <c r="Z237" s="5"/>
    </row>
    <row r="238" spans="1:26" ht="30" customHeight="1">
      <c r="A238" s="171"/>
      <c r="B238" s="5"/>
      <c r="C238" s="5"/>
      <c r="D238" s="5"/>
      <c r="E238" s="5"/>
      <c r="F238" s="172"/>
      <c r="G238" s="5"/>
      <c r="H238" s="5"/>
      <c r="I238" s="30"/>
      <c r="J238" s="30"/>
      <c r="K238" s="30"/>
      <c r="L238" s="212"/>
      <c r="M238" s="212"/>
      <c r="N238" s="5"/>
      <c r="O238" s="5"/>
      <c r="P238" s="5"/>
      <c r="Q238" s="5"/>
      <c r="R238" s="5"/>
      <c r="S238" s="5"/>
      <c r="T238" s="5"/>
      <c r="U238" s="5"/>
      <c r="V238" s="5"/>
      <c r="W238" s="5"/>
      <c r="X238" s="5"/>
      <c r="Y238" s="5"/>
      <c r="Z238" s="5"/>
    </row>
    <row r="239" spans="1:26" ht="30" customHeight="1">
      <c r="A239" s="171"/>
      <c r="B239" s="5"/>
      <c r="C239" s="5"/>
      <c r="D239" s="5"/>
      <c r="E239" s="5"/>
      <c r="F239" s="172"/>
      <c r="G239" s="5"/>
      <c r="H239" s="5"/>
      <c r="I239" s="30"/>
      <c r="J239" s="30"/>
      <c r="K239" s="30"/>
      <c r="L239" s="212"/>
      <c r="M239" s="212"/>
      <c r="N239" s="5"/>
      <c r="O239" s="5"/>
      <c r="P239" s="5"/>
      <c r="Q239" s="5"/>
      <c r="R239" s="5"/>
      <c r="S239" s="5"/>
      <c r="T239" s="5"/>
      <c r="U239" s="5"/>
      <c r="V239" s="5"/>
      <c r="W239" s="5"/>
      <c r="X239" s="5"/>
      <c r="Y239" s="5"/>
      <c r="Z239" s="5"/>
    </row>
    <row r="240" spans="1:26" ht="30" customHeight="1">
      <c r="A240" s="171"/>
      <c r="B240" s="5"/>
      <c r="C240" s="5"/>
      <c r="D240" s="5"/>
      <c r="E240" s="5"/>
      <c r="F240" s="172"/>
      <c r="G240" s="5"/>
      <c r="H240" s="5"/>
      <c r="I240" s="30"/>
      <c r="J240" s="30"/>
      <c r="K240" s="30"/>
      <c r="L240" s="212"/>
      <c r="M240" s="212"/>
      <c r="N240" s="5"/>
      <c r="O240" s="5"/>
      <c r="P240" s="5"/>
      <c r="Q240" s="5"/>
      <c r="R240" s="5"/>
      <c r="S240" s="5"/>
      <c r="T240" s="5"/>
      <c r="U240" s="5"/>
      <c r="V240" s="5"/>
      <c r="W240" s="5"/>
      <c r="X240" s="5"/>
      <c r="Y240" s="5"/>
      <c r="Z240" s="5"/>
    </row>
    <row r="241" spans="1:26" ht="30" customHeight="1">
      <c r="A241" s="171"/>
      <c r="B241" s="5"/>
      <c r="C241" s="5"/>
      <c r="D241" s="5"/>
      <c r="E241" s="5"/>
      <c r="F241" s="172"/>
      <c r="G241" s="5"/>
      <c r="H241" s="5"/>
      <c r="I241" s="30"/>
      <c r="J241" s="30"/>
      <c r="K241" s="30"/>
      <c r="L241" s="212"/>
      <c r="M241" s="212"/>
      <c r="N241" s="5"/>
      <c r="O241" s="5"/>
      <c r="P241" s="5"/>
      <c r="Q241" s="5"/>
      <c r="R241" s="5"/>
      <c r="S241" s="5"/>
      <c r="T241" s="5"/>
      <c r="U241" s="5"/>
      <c r="V241" s="5"/>
      <c r="W241" s="5"/>
      <c r="X241" s="5"/>
      <c r="Y241" s="5"/>
      <c r="Z241" s="5"/>
    </row>
    <row r="242" spans="1:26" ht="30" customHeight="1">
      <c r="A242" s="171"/>
      <c r="B242" s="5"/>
      <c r="C242" s="5"/>
      <c r="D242" s="5"/>
      <c r="E242" s="5"/>
      <c r="F242" s="172"/>
      <c r="G242" s="5"/>
      <c r="H242" s="5"/>
      <c r="I242" s="30"/>
      <c r="J242" s="30"/>
      <c r="K242" s="30"/>
      <c r="L242" s="212"/>
      <c r="M242" s="212"/>
      <c r="N242" s="5"/>
      <c r="O242" s="5"/>
      <c r="P242" s="5"/>
      <c r="Q242" s="5"/>
      <c r="R242" s="5"/>
      <c r="S242" s="5"/>
      <c r="T242" s="5"/>
      <c r="U242" s="5"/>
      <c r="V242" s="5"/>
      <c r="W242" s="5"/>
      <c r="X242" s="5"/>
      <c r="Y242" s="5"/>
      <c r="Z242" s="5"/>
    </row>
    <row r="243" spans="1:26" ht="30" customHeight="1">
      <c r="A243" s="171"/>
      <c r="B243" s="5"/>
      <c r="C243" s="5"/>
      <c r="D243" s="5"/>
      <c r="E243" s="5"/>
      <c r="F243" s="172"/>
      <c r="G243" s="5"/>
      <c r="H243" s="5"/>
      <c r="I243" s="30"/>
      <c r="J243" s="30"/>
      <c r="K243" s="30"/>
      <c r="L243" s="212"/>
      <c r="M243" s="212"/>
      <c r="N243" s="5"/>
      <c r="O243" s="5"/>
      <c r="P243" s="5"/>
      <c r="Q243" s="5"/>
      <c r="R243" s="5"/>
      <c r="S243" s="5"/>
      <c r="T243" s="5"/>
      <c r="U243" s="5"/>
      <c r="V243" s="5"/>
      <c r="W243" s="5"/>
      <c r="X243" s="5"/>
      <c r="Y243" s="5"/>
      <c r="Z243" s="5"/>
    </row>
    <row r="244" spans="1:26" ht="30" customHeight="1">
      <c r="A244" s="171"/>
      <c r="B244" s="5"/>
      <c r="C244" s="5"/>
      <c r="D244" s="5"/>
      <c r="E244" s="5"/>
      <c r="F244" s="172"/>
      <c r="G244" s="5"/>
      <c r="H244" s="5"/>
      <c r="I244" s="30"/>
      <c r="J244" s="30"/>
      <c r="K244" s="30"/>
      <c r="L244" s="212"/>
      <c r="M244" s="212"/>
      <c r="N244" s="5"/>
      <c r="O244" s="5"/>
      <c r="P244" s="5"/>
      <c r="Q244" s="5"/>
      <c r="R244" s="5"/>
      <c r="S244" s="5"/>
      <c r="T244" s="5"/>
      <c r="U244" s="5"/>
      <c r="V244" s="5"/>
      <c r="W244" s="5"/>
      <c r="X244" s="5"/>
      <c r="Y244" s="5"/>
      <c r="Z244" s="5"/>
    </row>
    <row r="245" spans="1:26" ht="30" customHeight="1">
      <c r="A245" s="171"/>
      <c r="B245" s="5"/>
      <c r="C245" s="5"/>
      <c r="D245" s="5"/>
      <c r="E245" s="5"/>
      <c r="F245" s="172"/>
      <c r="G245" s="5"/>
      <c r="H245" s="5"/>
      <c r="I245" s="30"/>
      <c r="J245" s="30"/>
      <c r="K245" s="30"/>
      <c r="L245" s="212"/>
      <c r="M245" s="212"/>
      <c r="N245" s="5"/>
      <c r="O245" s="5"/>
      <c r="P245" s="5"/>
      <c r="Q245" s="5"/>
      <c r="R245" s="5"/>
      <c r="S245" s="5"/>
      <c r="T245" s="5"/>
      <c r="U245" s="5"/>
      <c r="V245" s="5"/>
      <c r="W245" s="5"/>
      <c r="X245" s="5"/>
      <c r="Y245" s="5"/>
      <c r="Z245" s="5"/>
    </row>
    <row r="246" spans="1:26" ht="30" customHeight="1">
      <c r="A246" s="171"/>
      <c r="B246" s="5"/>
      <c r="C246" s="5"/>
      <c r="D246" s="5"/>
      <c r="E246" s="5"/>
      <c r="F246" s="172"/>
      <c r="G246" s="5"/>
      <c r="H246" s="5"/>
      <c r="I246" s="30"/>
      <c r="J246" s="30"/>
      <c r="K246" s="30"/>
      <c r="L246" s="212"/>
      <c r="M246" s="212"/>
      <c r="N246" s="5"/>
      <c r="O246" s="5"/>
      <c r="P246" s="5"/>
      <c r="Q246" s="5"/>
      <c r="R246" s="5"/>
      <c r="S246" s="5"/>
      <c r="T246" s="5"/>
      <c r="U246" s="5"/>
      <c r="V246" s="5"/>
      <c r="W246" s="5"/>
      <c r="X246" s="5"/>
      <c r="Y246" s="5"/>
      <c r="Z246" s="5"/>
    </row>
    <row r="247" spans="1:26" ht="30" customHeight="1">
      <c r="A247" s="171"/>
      <c r="B247" s="5"/>
      <c r="C247" s="5"/>
      <c r="D247" s="5"/>
      <c r="E247" s="5"/>
      <c r="F247" s="172"/>
      <c r="G247" s="5"/>
      <c r="H247" s="5"/>
      <c r="I247" s="30"/>
      <c r="J247" s="30"/>
      <c r="K247" s="30"/>
      <c r="L247" s="212"/>
      <c r="M247" s="212"/>
      <c r="N247" s="5"/>
      <c r="O247" s="5"/>
      <c r="P247" s="5"/>
      <c r="Q247" s="5"/>
      <c r="R247" s="5"/>
      <c r="S247" s="5"/>
      <c r="T247" s="5"/>
      <c r="U247" s="5"/>
      <c r="V247" s="5"/>
      <c r="W247" s="5"/>
      <c r="X247" s="5"/>
      <c r="Y247" s="5"/>
      <c r="Z247" s="5"/>
    </row>
    <row r="248" spans="1:26" ht="30" customHeight="1">
      <c r="A248" s="171"/>
      <c r="B248" s="5"/>
      <c r="C248" s="5"/>
      <c r="D248" s="5"/>
      <c r="E248" s="5"/>
      <c r="F248" s="172"/>
      <c r="G248" s="5"/>
      <c r="H248" s="5"/>
      <c r="I248" s="30"/>
      <c r="J248" s="30"/>
      <c r="K248" s="30"/>
      <c r="L248" s="212"/>
      <c r="M248" s="212"/>
      <c r="N248" s="5"/>
      <c r="O248" s="5"/>
      <c r="P248" s="5"/>
      <c r="Q248" s="5"/>
      <c r="R248" s="5"/>
      <c r="S248" s="5"/>
      <c r="T248" s="5"/>
      <c r="U248" s="5"/>
      <c r="V248" s="5"/>
      <c r="W248" s="5"/>
      <c r="X248" s="5"/>
      <c r="Y248" s="5"/>
      <c r="Z248" s="5"/>
    </row>
    <row r="249" spans="1:26" ht="30" customHeight="1">
      <c r="A249" s="171"/>
      <c r="B249" s="5"/>
      <c r="C249" s="5"/>
      <c r="D249" s="5"/>
      <c r="E249" s="5"/>
      <c r="F249" s="172"/>
      <c r="G249" s="5"/>
      <c r="H249" s="5"/>
      <c r="I249" s="30"/>
      <c r="J249" s="30"/>
      <c r="K249" s="30"/>
      <c r="L249" s="212"/>
      <c r="M249" s="212"/>
      <c r="N249" s="5"/>
      <c r="O249" s="5"/>
      <c r="P249" s="5"/>
      <c r="Q249" s="5"/>
      <c r="R249" s="5"/>
      <c r="S249" s="5"/>
      <c r="T249" s="5"/>
      <c r="U249" s="5"/>
      <c r="V249" s="5"/>
      <c r="W249" s="5"/>
      <c r="X249" s="5"/>
      <c r="Y249" s="5"/>
      <c r="Z249" s="5"/>
    </row>
    <row r="250" spans="1:26" ht="30" customHeight="1">
      <c r="A250" s="171"/>
      <c r="B250" s="5"/>
      <c r="C250" s="5"/>
      <c r="D250" s="5"/>
      <c r="E250" s="5"/>
      <c r="F250" s="172"/>
      <c r="G250" s="5"/>
      <c r="H250" s="5"/>
      <c r="I250" s="30"/>
      <c r="J250" s="30"/>
      <c r="K250" s="30"/>
      <c r="L250" s="212"/>
      <c r="M250" s="212"/>
      <c r="N250" s="5"/>
      <c r="O250" s="5"/>
      <c r="P250" s="5"/>
      <c r="Q250" s="5"/>
      <c r="R250" s="5"/>
      <c r="S250" s="5"/>
      <c r="T250" s="5"/>
      <c r="U250" s="5"/>
      <c r="V250" s="5"/>
      <c r="W250" s="5"/>
      <c r="X250" s="5"/>
      <c r="Y250" s="5"/>
      <c r="Z250" s="5"/>
    </row>
    <row r="251" spans="1:26" ht="30" customHeight="1">
      <c r="A251" s="171"/>
      <c r="B251" s="5"/>
      <c r="C251" s="5"/>
      <c r="D251" s="5"/>
      <c r="E251" s="5"/>
      <c r="F251" s="172"/>
      <c r="G251" s="5"/>
      <c r="H251" s="5"/>
      <c r="I251" s="30"/>
      <c r="J251" s="30"/>
      <c r="K251" s="30"/>
      <c r="L251" s="212"/>
      <c r="M251" s="212"/>
      <c r="N251" s="5"/>
      <c r="O251" s="5"/>
      <c r="P251" s="5"/>
      <c r="Q251" s="5"/>
      <c r="R251" s="5"/>
      <c r="S251" s="5"/>
      <c r="T251" s="5"/>
      <c r="U251" s="5"/>
      <c r="V251" s="5"/>
      <c r="W251" s="5"/>
      <c r="X251" s="5"/>
      <c r="Y251" s="5"/>
      <c r="Z251" s="5"/>
    </row>
    <row r="252" spans="1:26" ht="30" customHeight="1">
      <c r="A252" s="171"/>
      <c r="B252" s="5"/>
      <c r="C252" s="5"/>
      <c r="D252" s="5"/>
      <c r="E252" s="5"/>
      <c r="F252" s="172"/>
      <c r="G252" s="5"/>
      <c r="H252" s="5"/>
      <c r="I252" s="30"/>
      <c r="J252" s="30"/>
      <c r="K252" s="30"/>
      <c r="L252" s="212"/>
      <c r="M252" s="212"/>
      <c r="N252" s="5"/>
      <c r="O252" s="5"/>
      <c r="P252" s="5"/>
      <c r="Q252" s="5"/>
      <c r="R252" s="5"/>
      <c r="S252" s="5"/>
      <c r="T252" s="5"/>
      <c r="U252" s="5"/>
      <c r="V252" s="5"/>
      <c r="W252" s="5"/>
      <c r="X252" s="5"/>
      <c r="Y252" s="5"/>
      <c r="Z252" s="5"/>
    </row>
    <row r="253" spans="1:26" ht="30" customHeight="1">
      <c r="A253" s="171"/>
      <c r="B253" s="5"/>
      <c r="C253" s="5"/>
      <c r="D253" s="5"/>
      <c r="E253" s="5"/>
      <c r="F253" s="172"/>
      <c r="G253" s="5"/>
      <c r="H253" s="5"/>
      <c r="I253" s="30"/>
      <c r="J253" s="30"/>
      <c r="K253" s="30"/>
      <c r="L253" s="212"/>
      <c r="M253" s="212"/>
      <c r="N253" s="5"/>
      <c r="O253" s="5"/>
      <c r="P253" s="5"/>
      <c r="Q253" s="5"/>
      <c r="R253" s="5"/>
      <c r="S253" s="5"/>
      <c r="T253" s="5"/>
      <c r="U253" s="5"/>
      <c r="V253" s="5"/>
      <c r="W253" s="5"/>
      <c r="X253" s="5"/>
      <c r="Y253" s="5"/>
      <c r="Z253" s="5"/>
    </row>
    <row r="254" spans="1:26" ht="30" customHeight="1">
      <c r="A254" s="171"/>
      <c r="B254" s="5"/>
      <c r="C254" s="5"/>
      <c r="D254" s="5"/>
      <c r="E254" s="5"/>
      <c r="F254" s="172"/>
      <c r="G254" s="5"/>
      <c r="H254" s="5"/>
      <c r="I254" s="30"/>
      <c r="J254" s="30"/>
      <c r="K254" s="30"/>
      <c r="L254" s="212"/>
      <c r="M254" s="212"/>
      <c r="N254" s="5"/>
      <c r="O254" s="5"/>
      <c r="P254" s="5"/>
      <c r="Q254" s="5"/>
      <c r="R254" s="5"/>
      <c r="S254" s="5"/>
      <c r="T254" s="5"/>
      <c r="U254" s="5"/>
      <c r="V254" s="5"/>
      <c r="W254" s="5"/>
      <c r="X254" s="5"/>
      <c r="Y254" s="5"/>
      <c r="Z254" s="5"/>
    </row>
    <row r="255" spans="1:26" ht="30" customHeight="1">
      <c r="A255" s="171"/>
      <c r="B255" s="5"/>
      <c r="C255" s="5"/>
      <c r="D255" s="5"/>
      <c r="E255" s="5"/>
      <c r="F255" s="172"/>
      <c r="G255" s="5"/>
      <c r="H255" s="5"/>
      <c r="I255" s="30"/>
      <c r="J255" s="30"/>
      <c r="K255" s="30"/>
      <c r="L255" s="212"/>
      <c r="M255" s="212"/>
      <c r="N255" s="5"/>
      <c r="O255" s="5"/>
      <c r="P255" s="5"/>
      <c r="Q255" s="5"/>
      <c r="R255" s="5"/>
      <c r="S255" s="5"/>
      <c r="T255" s="5"/>
      <c r="U255" s="5"/>
      <c r="V255" s="5"/>
      <c r="W255" s="5"/>
      <c r="X255" s="5"/>
      <c r="Y255" s="5"/>
      <c r="Z255" s="5"/>
    </row>
    <row r="256" spans="1:26" ht="30" customHeight="1">
      <c r="A256" s="171"/>
      <c r="B256" s="5"/>
      <c r="C256" s="5"/>
      <c r="D256" s="5"/>
      <c r="E256" s="5"/>
      <c r="F256" s="172"/>
      <c r="G256" s="5"/>
      <c r="H256" s="5"/>
      <c r="I256" s="30"/>
      <c r="J256" s="30"/>
      <c r="K256" s="30"/>
      <c r="L256" s="212"/>
      <c r="M256" s="212"/>
      <c r="N256" s="5"/>
      <c r="O256" s="5"/>
      <c r="P256" s="5"/>
      <c r="Q256" s="5"/>
      <c r="R256" s="5"/>
      <c r="S256" s="5"/>
      <c r="T256" s="5"/>
      <c r="U256" s="5"/>
      <c r="V256" s="5"/>
      <c r="W256" s="5"/>
      <c r="X256" s="5"/>
      <c r="Y256" s="5"/>
      <c r="Z256" s="5"/>
    </row>
    <row r="257" spans="1:26" ht="30" customHeight="1">
      <c r="A257" s="171"/>
      <c r="B257" s="5"/>
      <c r="C257" s="5"/>
      <c r="D257" s="5"/>
      <c r="E257" s="5"/>
      <c r="F257" s="172"/>
      <c r="G257" s="5"/>
      <c r="H257" s="5"/>
      <c r="I257" s="30"/>
      <c r="J257" s="30"/>
      <c r="K257" s="30"/>
      <c r="L257" s="212"/>
      <c r="M257" s="212"/>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3">
    <dataValidation type="list" allowBlank="1" showErrorMessage="1" sqref="B12">
      <formula1>$M$16:$M$23</formula1>
    </dataValidation>
    <dataValidation type="list" allowBlank="1" showErrorMessage="1" sqref="B11">
      <formula1>$L$8:$L$11</formula1>
    </dataValidation>
    <dataValidation type="list" allowBlank="1" showErrorMessage="1" sqref="B9 H9 G14:G15 B26">
      <formula1>#REF!</formula1>
    </dataValidation>
  </dataValidations>
  <pageMargins left="0.7" right="0.7" top="0.75" bottom="0.75" header="0" footer="0"/>
  <pageSetup paperSize="9" orientation="portrait"/>
  <rowBreaks count="1" manualBreakCount="1">
    <brk id="41" man="1"/>
  </rowBreaks>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4BD97"/>
  </sheetPr>
  <dimension ref="A1:Z1000"/>
  <sheetViews>
    <sheetView topLeftCell="A18" workbookViewId="0">
      <selection activeCell="K27" sqref="A14:K27"/>
    </sheetView>
  </sheetViews>
  <sheetFormatPr baseColWidth="10" defaultColWidth="12.625" defaultRowHeight="15" customHeight="1"/>
  <cols>
    <col min="1" max="1" width="5" customWidth="1"/>
    <col min="2" max="2" width="35.625" customWidth="1"/>
    <col min="3" max="3" width="13.625" customWidth="1"/>
    <col min="4" max="4" width="5" customWidth="1"/>
    <col min="5" max="5" width="47.125" customWidth="1"/>
    <col min="6" max="6" width="13.625" customWidth="1"/>
    <col min="7" max="7" width="15.125" customWidth="1"/>
    <col min="8" max="9" width="13.625" customWidth="1"/>
    <col min="10" max="10" width="110.625" customWidth="1"/>
    <col min="11" max="26" width="9.375" customWidth="1"/>
  </cols>
  <sheetData>
    <row r="1" spans="1:26" ht="30" customHeight="1">
      <c r="A1" s="490"/>
      <c r="B1" s="334"/>
      <c r="C1" s="403" t="s">
        <v>684</v>
      </c>
      <c r="D1" s="347"/>
      <c r="E1" s="347"/>
      <c r="F1" s="347"/>
      <c r="G1" s="347"/>
      <c r="H1" s="347"/>
      <c r="I1" s="347"/>
      <c r="J1" s="348"/>
      <c r="K1" s="96"/>
      <c r="L1" s="96"/>
      <c r="M1" s="96"/>
      <c r="N1" s="96"/>
      <c r="O1" s="96"/>
      <c r="P1" s="96"/>
      <c r="Q1" s="96"/>
      <c r="R1" s="96"/>
      <c r="S1" s="96"/>
      <c r="T1" s="96"/>
      <c r="U1" s="96"/>
      <c r="V1" s="96"/>
      <c r="W1" s="96"/>
      <c r="X1" s="96"/>
      <c r="Y1" s="96"/>
      <c r="Z1" s="96"/>
    </row>
    <row r="2" spans="1:26" ht="30" customHeight="1">
      <c r="A2" s="335"/>
      <c r="B2" s="336"/>
      <c r="C2" s="403" t="s">
        <v>1</v>
      </c>
      <c r="D2" s="347"/>
      <c r="E2" s="347"/>
      <c r="F2" s="347"/>
      <c r="G2" s="347"/>
      <c r="H2" s="347"/>
      <c r="I2" s="347"/>
      <c r="J2" s="348"/>
      <c r="K2" s="96"/>
      <c r="L2" s="96"/>
      <c r="M2" s="96"/>
      <c r="N2" s="96"/>
      <c r="O2" s="96"/>
      <c r="P2" s="96"/>
      <c r="Q2" s="96"/>
      <c r="R2" s="96"/>
      <c r="S2" s="96"/>
      <c r="T2" s="96"/>
      <c r="U2" s="96"/>
      <c r="V2" s="96"/>
      <c r="W2" s="96"/>
      <c r="X2" s="96"/>
      <c r="Y2" s="96"/>
      <c r="Z2" s="96"/>
    </row>
    <row r="3" spans="1:26" ht="30" customHeight="1">
      <c r="A3" s="335"/>
      <c r="B3" s="336"/>
      <c r="C3" s="403" t="s">
        <v>803</v>
      </c>
      <c r="D3" s="347"/>
      <c r="E3" s="347"/>
      <c r="F3" s="347"/>
      <c r="G3" s="347"/>
      <c r="H3" s="347"/>
      <c r="I3" s="347"/>
      <c r="J3" s="348"/>
      <c r="K3" s="96"/>
      <c r="L3" s="96"/>
      <c r="M3" s="96"/>
      <c r="N3" s="96"/>
      <c r="O3" s="96"/>
      <c r="P3" s="96"/>
      <c r="Q3" s="96"/>
      <c r="R3" s="96"/>
      <c r="S3" s="96"/>
      <c r="T3" s="96"/>
      <c r="U3" s="96"/>
      <c r="V3" s="96"/>
      <c r="W3" s="96"/>
      <c r="X3" s="96"/>
      <c r="Y3" s="96"/>
      <c r="Z3" s="96"/>
    </row>
    <row r="4" spans="1:26" ht="30" customHeight="1">
      <c r="A4" s="337"/>
      <c r="B4" s="338"/>
      <c r="C4" s="403" t="s">
        <v>166</v>
      </c>
      <c r="D4" s="347"/>
      <c r="E4" s="347"/>
      <c r="F4" s="347"/>
      <c r="G4" s="348"/>
      <c r="H4" s="420" t="s">
        <v>66</v>
      </c>
      <c r="I4" s="347"/>
      <c r="J4" s="348"/>
      <c r="K4" s="96"/>
      <c r="L4" s="96"/>
      <c r="M4" s="96"/>
      <c r="N4" s="96"/>
      <c r="O4" s="96"/>
      <c r="P4" s="96"/>
      <c r="Q4" s="96"/>
      <c r="R4" s="96"/>
      <c r="S4" s="96"/>
      <c r="T4" s="96"/>
      <c r="U4" s="96"/>
      <c r="V4" s="96"/>
      <c r="W4" s="96"/>
      <c r="X4" s="96"/>
      <c r="Y4" s="96"/>
      <c r="Z4" s="96"/>
    </row>
    <row r="5" spans="1:26" ht="30" customHeight="1">
      <c r="A5" s="82"/>
      <c r="B5" s="81"/>
      <c r="C5" s="81"/>
      <c r="D5" s="81"/>
      <c r="E5" s="81"/>
      <c r="F5" s="81"/>
      <c r="G5" s="81"/>
      <c r="H5" s="81"/>
      <c r="I5" s="81"/>
      <c r="J5" s="81"/>
      <c r="K5" s="96"/>
      <c r="L5" s="96"/>
      <c r="M5" s="96"/>
      <c r="N5" s="96"/>
      <c r="O5" s="96"/>
      <c r="P5" s="96"/>
      <c r="Q5" s="96"/>
      <c r="R5" s="96"/>
      <c r="S5" s="96"/>
      <c r="T5" s="96"/>
      <c r="U5" s="96"/>
      <c r="V5" s="96"/>
      <c r="W5" s="96"/>
      <c r="X5" s="96"/>
      <c r="Y5" s="96"/>
      <c r="Z5" s="96"/>
    </row>
    <row r="6" spans="1:26" ht="30" customHeight="1">
      <c r="A6" s="82"/>
      <c r="B6" s="174" t="s">
        <v>167</v>
      </c>
      <c r="C6" s="383" t="s">
        <v>168</v>
      </c>
      <c r="D6" s="347"/>
      <c r="E6" s="347"/>
      <c r="F6" s="348"/>
      <c r="G6" s="81"/>
      <c r="H6" s="81"/>
      <c r="I6" s="84"/>
      <c r="J6" s="81"/>
    </row>
    <row r="7" spans="1:26" ht="30" customHeight="1">
      <c r="A7" s="82"/>
      <c r="B7" s="174" t="s">
        <v>4</v>
      </c>
      <c r="C7" s="383" t="s">
        <v>169</v>
      </c>
      <c r="D7" s="347"/>
      <c r="E7" s="347"/>
      <c r="F7" s="348"/>
      <c r="G7" s="81"/>
      <c r="H7" s="81"/>
      <c r="I7" s="84"/>
      <c r="J7" s="81"/>
    </row>
    <row r="8" spans="1:26" ht="30" customHeight="1">
      <c r="A8" s="82"/>
      <c r="B8" s="174" t="s">
        <v>170</v>
      </c>
      <c r="C8" s="383" t="s">
        <v>7</v>
      </c>
      <c r="D8" s="347"/>
      <c r="E8" s="347"/>
      <c r="F8" s="348"/>
      <c r="G8" s="81"/>
      <c r="H8" s="81"/>
      <c r="I8" s="84"/>
      <c r="J8" s="81"/>
    </row>
    <row r="9" spans="1:26" ht="30" customHeight="1">
      <c r="A9" s="82"/>
      <c r="B9" s="174" t="s">
        <v>171</v>
      </c>
      <c r="C9" s="383" t="s">
        <v>161</v>
      </c>
      <c r="D9" s="347"/>
      <c r="E9" s="347"/>
      <c r="F9" s="348"/>
      <c r="G9" s="81"/>
      <c r="H9" s="81"/>
      <c r="I9" s="84"/>
      <c r="J9" s="81"/>
    </row>
    <row r="10" spans="1:26" ht="30" customHeight="1">
      <c r="A10" s="82"/>
      <c r="B10" s="174" t="s">
        <v>172</v>
      </c>
      <c r="C10" s="383" t="s">
        <v>789</v>
      </c>
      <c r="D10" s="347"/>
      <c r="E10" s="347"/>
      <c r="F10" s="348"/>
      <c r="G10" s="81"/>
      <c r="H10" s="81"/>
      <c r="I10" s="84"/>
      <c r="J10" s="81"/>
    </row>
    <row r="11" spans="1:26" ht="30" customHeight="1">
      <c r="A11" s="82"/>
      <c r="B11" s="81"/>
      <c r="C11" s="81"/>
      <c r="D11" s="81"/>
      <c r="E11" s="82"/>
      <c r="F11" s="81"/>
      <c r="G11" s="81"/>
      <c r="H11" s="81"/>
      <c r="I11" s="81"/>
      <c r="J11" s="81"/>
    </row>
    <row r="12" spans="1:26" ht="30" customHeight="1">
      <c r="A12" s="421" t="s">
        <v>804</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30" customHeight="1">
      <c r="A13" s="86" t="s">
        <v>176</v>
      </c>
      <c r="B13" s="86" t="s">
        <v>177</v>
      </c>
      <c r="C13" s="86" t="s">
        <v>178</v>
      </c>
      <c r="D13" s="86" t="s">
        <v>179</v>
      </c>
      <c r="E13" s="86" t="s">
        <v>180</v>
      </c>
      <c r="F13" s="86" t="s">
        <v>181</v>
      </c>
      <c r="G13" s="86" t="s">
        <v>182</v>
      </c>
      <c r="H13" s="87" t="s">
        <v>183</v>
      </c>
      <c r="I13" s="87" t="s">
        <v>184</v>
      </c>
      <c r="J13" s="175" t="s">
        <v>185</v>
      </c>
      <c r="K13" s="88"/>
      <c r="L13" s="88"/>
      <c r="M13" s="88"/>
      <c r="N13" s="88"/>
      <c r="O13" s="88"/>
      <c r="P13" s="88"/>
      <c r="Q13" s="88"/>
      <c r="R13" s="88"/>
      <c r="S13" s="88"/>
      <c r="T13" s="88"/>
      <c r="U13" s="88"/>
      <c r="V13" s="88"/>
      <c r="W13" s="88"/>
      <c r="X13" s="88"/>
      <c r="Y13" s="88"/>
      <c r="Z13" s="88"/>
    </row>
    <row r="14" spans="1:26" ht="50.25" customHeight="1">
      <c r="A14" s="159">
        <v>1</v>
      </c>
      <c r="B14" s="414" t="s">
        <v>805</v>
      </c>
      <c r="C14" s="491">
        <v>1</v>
      </c>
      <c r="D14" s="215">
        <v>1</v>
      </c>
      <c r="E14" s="217" t="s">
        <v>806</v>
      </c>
      <c r="F14" s="218">
        <v>0.1</v>
      </c>
      <c r="G14" s="219">
        <v>44013</v>
      </c>
      <c r="H14" s="218">
        <v>0.1</v>
      </c>
      <c r="I14" s="219">
        <v>44013</v>
      </c>
      <c r="J14" s="147" t="s">
        <v>807</v>
      </c>
    </row>
    <row r="15" spans="1:26" ht="50.25" customHeight="1">
      <c r="A15" s="159"/>
      <c r="B15" s="415"/>
      <c r="C15" s="492"/>
      <c r="D15" s="215">
        <v>2</v>
      </c>
      <c r="E15" s="217" t="s">
        <v>808</v>
      </c>
      <c r="F15" s="218">
        <v>0.1</v>
      </c>
      <c r="G15" s="219">
        <v>43861</v>
      </c>
      <c r="H15" s="218">
        <v>0.1</v>
      </c>
      <c r="I15" s="219">
        <v>43861</v>
      </c>
      <c r="J15" s="147" t="s">
        <v>809</v>
      </c>
      <c r="K15" s="96"/>
      <c r="L15" s="96"/>
      <c r="M15" s="96"/>
      <c r="N15" s="96"/>
      <c r="O15" s="96"/>
      <c r="P15" s="96"/>
      <c r="Q15" s="96"/>
      <c r="R15" s="96"/>
      <c r="S15" s="96"/>
      <c r="T15" s="96"/>
      <c r="U15" s="96"/>
      <c r="V15" s="96"/>
      <c r="W15" s="96"/>
      <c r="X15" s="96"/>
      <c r="Y15" s="96"/>
      <c r="Z15" s="96"/>
    </row>
    <row r="16" spans="1:26" ht="50.25" customHeight="1">
      <c r="A16" s="159"/>
      <c r="B16" s="415"/>
      <c r="C16" s="492"/>
      <c r="D16" s="215">
        <v>3</v>
      </c>
      <c r="E16" s="217" t="s">
        <v>810</v>
      </c>
      <c r="F16" s="218">
        <v>0.1</v>
      </c>
      <c r="G16" s="219">
        <v>44013</v>
      </c>
      <c r="H16" s="218">
        <v>0.1</v>
      </c>
      <c r="I16" s="219">
        <v>44013</v>
      </c>
      <c r="J16" s="220" t="s">
        <v>811</v>
      </c>
      <c r="K16" s="96"/>
      <c r="L16" s="96"/>
      <c r="M16" s="96"/>
      <c r="N16" s="96"/>
      <c r="O16" s="96"/>
      <c r="P16" s="96"/>
      <c r="Q16" s="96"/>
      <c r="R16" s="96"/>
      <c r="S16" s="96"/>
      <c r="T16" s="96"/>
      <c r="U16" s="96"/>
      <c r="V16" s="96"/>
      <c r="W16" s="96"/>
      <c r="X16" s="96"/>
      <c r="Y16" s="96"/>
      <c r="Z16" s="96"/>
    </row>
    <row r="17" spans="1:26" ht="50.25" customHeight="1">
      <c r="A17" s="159"/>
      <c r="B17" s="415"/>
      <c r="C17" s="492"/>
      <c r="D17" s="215">
        <v>4</v>
      </c>
      <c r="E17" s="217" t="s">
        <v>812</v>
      </c>
      <c r="F17" s="218">
        <v>0.1</v>
      </c>
      <c r="G17" s="219">
        <v>43840</v>
      </c>
      <c r="H17" s="218">
        <v>0.1</v>
      </c>
      <c r="I17" s="219">
        <v>43840</v>
      </c>
      <c r="J17" s="147" t="s">
        <v>813</v>
      </c>
      <c r="K17" s="96"/>
      <c r="L17" s="96"/>
      <c r="M17" s="96"/>
      <c r="N17" s="96"/>
      <c r="O17" s="96"/>
      <c r="P17" s="96"/>
      <c r="Q17" s="96"/>
      <c r="R17" s="96"/>
      <c r="S17" s="96"/>
      <c r="T17" s="96"/>
      <c r="U17" s="96"/>
      <c r="V17" s="96"/>
      <c r="W17" s="96"/>
      <c r="X17" s="96"/>
      <c r="Y17" s="96"/>
      <c r="Z17" s="96"/>
    </row>
    <row r="18" spans="1:26" ht="50.25" customHeight="1">
      <c r="A18" s="159"/>
      <c r="B18" s="415"/>
      <c r="C18" s="492"/>
      <c r="D18" s="215">
        <v>5</v>
      </c>
      <c r="E18" s="92" t="s">
        <v>814</v>
      </c>
      <c r="F18" s="218">
        <v>0.1</v>
      </c>
      <c r="G18" s="219">
        <v>43862</v>
      </c>
      <c r="H18" s="218">
        <v>0.1</v>
      </c>
      <c r="I18" s="219">
        <v>43862</v>
      </c>
      <c r="J18" s="147" t="s">
        <v>815</v>
      </c>
      <c r="K18" s="96"/>
      <c r="L18" s="96"/>
      <c r="M18" s="96"/>
      <c r="N18" s="96"/>
      <c r="O18" s="96"/>
      <c r="P18" s="96"/>
      <c r="Q18" s="96"/>
      <c r="R18" s="96"/>
      <c r="S18" s="96"/>
      <c r="T18" s="96"/>
      <c r="U18" s="96"/>
      <c r="V18" s="96"/>
      <c r="W18" s="96"/>
      <c r="X18" s="96"/>
      <c r="Y18" s="96"/>
      <c r="Z18" s="96"/>
    </row>
    <row r="19" spans="1:26" ht="50.25" customHeight="1">
      <c r="A19" s="159"/>
      <c r="B19" s="415"/>
      <c r="C19" s="492"/>
      <c r="D19" s="215">
        <v>6</v>
      </c>
      <c r="E19" s="92" t="s">
        <v>816</v>
      </c>
      <c r="F19" s="218">
        <v>0.1</v>
      </c>
      <c r="G19" s="219">
        <v>43862</v>
      </c>
      <c r="H19" s="218">
        <v>0.1</v>
      </c>
      <c r="I19" s="219">
        <v>43862</v>
      </c>
      <c r="J19" s="147" t="s">
        <v>817</v>
      </c>
      <c r="K19" s="96"/>
      <c r="L19" s="96"/>
      <c r="M19" s="96"/>
      <c r="N19" s="96"/>
      <c r="O19" s="96"/>
      <c r="P19" s="96"/>
      <c r="Q19" s="96"/>
      <c r="R19" s="96"/>
      <c r="S19" s="96"/>
      <c r="T19" s="96"/>
      <c r="U19" s="96"/>
      <c r="V19" s="96"/>
      <c r="W19" s="96"/>
      <c r="X19" s="96"/>
      <c r="Y19" s="96"/>
      <c r="Z19" s="96"/>
    </row>
    <row r="20" spans="1:26" ht="50.25" customHeight="1">
      <c r="A20" s="159"/>
      <c r="B20" s="415"/>
      <c r="C20" s="492"/>
      <c r="D20" s="215">
        <v>7</v>
      </c>
      <c r="E20" s="92" t="s">
        <v>818</v>
      </c>
      <c r="F20" s="218">
        <v>0.1</v>
      </c>
      <c r="G20" s="219">
        <v>44074</v>
      </c>
      <c r="H20" s="218">
        <v>0.1</v>
      </c>
      <c r="I20" s="219">
        <v>44074</v>
      </c>
      <c r="J20" s="143" t="s">
        <v>819</v>
      </c>
      <c r="K20" s="96"/>
      <c r="L20" s="96"/>
      <c r="M20" s="96"/>
      <c r="N20" s="96"/>
      <c r="O20" s="96"/>
      <c r="P20" s="96"/>
      <c r="Q20" s="96"/>
      <c r="R20" s="96"/>
      <c r="S20" s="96"/>
      <c r="T20" s="96"/>
      <c r="U20" s="96"/>
      <c r="V20" s="96"/>
      <c r="W20" s="96"/>
      <c r="X20" s="96"/>
      <c r="Y20" s="96"/>
      <c r="Z20" s="96"/>
    </row>
    <row r="21" spans="1:26" ht="50.25" customHeight="1">
      <c r="A21" s="159"/>
      <c r="B21" s="415"/>
      <c r="C21" s="492"/>
      <c r="D21" s="215">
        <v>8</v>
      </c>
      <c r="E21" s="92" t="s">
        <v>820</v>
      </c>
      <c r="F21" s="218">
        <v>0.1</v>
      </c>
      <c r="G21" s="219">
        <v>44165</v>
      </c>
      <c r="H21" s="218">
        <v>0.1</v>
      </c>
      <c r="I21" s="219">
        <v>44165</v>
      </c>
      <c r="J21" s="143" t="s">
        <v>821</v>
      </c>
      <c r="K21" s="96"/>
      <c r="L21" s="96"/>
      <c r="M21" s="96"/>
      <c r="N21" s="96"/>
      <c r="O21" s="96"/>
      <c r="P21" s="96"/>
      <c r="Q21" s="96"/>
      <c r="R21" s="96"/>
      <c r="S21" s="96"/>
      <c r="T21" s="96"/>
      <c r="U21" s="96"/>
      <c r="V21" s="96"/>
      <c r="W21" s="96"/>
      <c r="X21" s="96"/>
      <c r="Y21" s="96"/>
      <c r="Z21" s="96"/>
    </row>
    <row r="22" spans="1:26" ht="50.25" customHeight="1">
      <c r="A22" s="159"/>
      <c r="B22" s="415"/>
      <c r="C22" s="492"/>
      <c r="D22" s="215">
        <v>9</v>
      </c>
      <c r="E22" s="221" t="s">
        <v>822</v>
      </c>
      <c r="F22" s="218">
        <v>0.05</v>
      </c>
      <c r="G22" s="219">
        <v>43891</v>
      </c>
      <c r="H22" s="218">
        <v>0.05</v>
      </c>
      <c r="I22" s="219">
        <v>43891</v>
      </c>
      <c r="J22" s="147" t="s">
        <v>823</v>
      </c>
      <c r="K22" s="96"/>
      <c r="L22" s="96"/>
      <c r="M22" s="96"/>
      <c r="N22" s="96"/>
      <c r="O22" s="96"/>
      <c r="P22" s="96"/>
      <c r="Q22" s="96"/>
      <c r="R22" s="96"/>
      <c r="S22" s="96"/>
      <c r="T22" s="96"/>
      <c r="U22" s="96"/>
      <c r="V22" s="96"/>
      <c r="W22" s="96"/>
      <c r="X22" s="96"/>
      <c r="Y22" s="96"/>
      <c r="Z22" s="96"/>
    </row>
    <row r="23" spans="1:26" ht="50.25" customHeight="1">
      <c r="A23" s="159"/>
      <c r="B23" s="415"/>
      <c r="C23" s="492"/>
      <c r="D23" s="215">
        <v>10</v>
      </c>
      <c r="E23" s="221" t="s">
        <v>824</v>
      </c>
      <c r="F23" s="218">
        <v>0.05</v>
      </c>
      <c r="G23" s="219">
        <v>43983</v>
      </c>
      <c r="H23" s="218">
        <v>0.05</v>
      </c>
      <c r="I23" s="219">
        <v>43983</v>
      </c>
      <c r="J23" s="147" t="s">
        <v>825</v>
      </c>
      <c r="K23" s="96"/>
      <c r="L23" s="96"/>
      <c r="M23" s="96"/>
      <c r="N23" s="96"/>
      <c r="O23" s="96"/>
      <c r="P23" s="96"/>
      <c r="Q23" s="96"/>
      <c r="R23" s="96"/>
      <c r="S23" s="96"/>
      <c r="T23" s="96"/>
      <c r="U23" s="96"/>
      <c r="V23" s="96"/>
      <c r="W23" s="96"/>
      <c r="X23" s="96"/>
      <c r="Y23" s="96"/>
      <c r="Z23" s="96"/>
    </row>
    <row r="24" spans="1:26" ht="50.25" customHeight="1">
      <c r="A24" s="159"/>
      <c r="B24" s="415"/>
      <c r="C24" s="492"/>
      <c r="D24" s="215">
        <v>11</v>
      </c>
      <c r="E24" s="221" t="s">
        <v>826</v>
      </c>
      <c r="F24" s="218">
        <v>0.05</v>
      </c>
      <c r="G24" s="219">
        <v>44075</v>
      </c>
      <c r="H24" s="218">
        <v>0.05</v>
      </c>
      <c r="I24" s="219">
        <v>44075</v>
      </c>
      <c r="J24" s="147" t="s">
        <v>827</v>
      </c>
      <c r="K24" s="96"/>
      <c r="L24" s="96"/>
      <c r="M24" s="96"/>
      <c r="N24" s="96"/>
      <c r="O24" s="96"/>
      <c r="P24" s="96"/>
      <c r="Q24" s="96"/>
      <c r="R24" s="96"/>
      <c r="S24" s="96"/>
      <c r="T24" s="96"/>
      <c r="U24" s="96"/>
      <c r="V24" s="96"/>
      <c r="W24" s="96"/>
      <c r="X24" s="96"/>
      <c r="Y24" s="96"/>
      <c r="Z24" s="96"/>
    </row>
    <row r="25" spans="1:26" ht="50.25" customHeight="1">
      <c r="A25" s="159"/>
      <c r="B25" s="416"/>
      <c r="C25" s="493"/>
      <c r="D25" s="215">
        <v>12</v>
      </c>
      <c r="E25" s="221" t="s">
        <v>828</v>
      </c>
      <c r="F25" s="218">
        <v>0.05</v>
      </c>
      <c r="G25" s="219">
        <v>44166</v>
      </c>
      <c r="H25" s="218">
        <v>0.05</v>
      </c>
      <c r="I25" s="219">
        <v>44166</v>
      </c>
      <c r="J25" s="147" t="s">
        <v>829</v>
      </c>
      <c r="K25" s="96"/>
      <c r="L25" s="96"/>
      <c r="M25" s="96"/>
      <c r="N25" s="96"/>
      <c r="O25" s="96"/>
      <c r="P25" s="96"/>
      <c r="Q25" s="96"/>
      <c r="R25" s="96"/>
      <c r="S25" s="96"/>
      <c r="T25" s="96"/>
      <c r="U25" s="96"/>
      <c r="V25" s="96"/>
      <c r="W25" s="96"/>
      <c r="X25" s="96"/>
      <c r="Y25" s="96"/>
      <c r="Z25" s="96"/>
    </row>
    <row r="26" spans="1:26" ht="30" customHeight="1">
      <c r="A26" s="418" t="s">
        <v>213</v>
      </c>
      <c r="B26" s="348"/>
      <c r="C26" s="160">
        <v>1</v>
      </c>
      <c r="D26" s="419" t="s">
        <v>214</v>
      </c>
      <c r="E26" s="348"/>
      <c r="F26" s="160">
        <f>SUM(F14:F25)</f>
        <v>1</v>
      </c>
      <c r="G26" s="106"/>
      <c r="H26" s="107">
        <f>SUM(H14:H25)</f>
        <v>1</v>
      </c>
      <c r="I26" s="108"/>
      <c r="J26" s="108"/>
      <c r="K26" s="110"/>
      <c r="L26" s="110"/>
      <c r="M26" s="110"/>
      <c r="N26" s="110"/>
      <c r="O26" s="110"/>
      <c r="P26" s="110"/>
      <c r="Q26" s="110"/>
      <c r="R26" s="110"/>
      <c r="S26" s="110"/>
      <c r="T26" s="110"/>
      <c r="U26" s="110"/>
      <c r="V26" s="110"/>
      <c r="W26" s="110"/>
      <c r="X26" s="110"/>
      <c r="Y26" s="110"/>
      <c r="Z26" s="110"/>
    </row>
    <row r="27" spans="1:26" ht="30" customHeight="1">
      <c r="A27" s="111"/>
    </row>
    <row r="28" spans="1:26" ht="30" customHeight="1">
      <c r="A28" s="111"/>
    </row>
    <row r="29" spans="1:26" ht="30" customHeight="1">
      <c r="A29" s="111"/>
    </row>
    <row r="30" spans="1:26" ht="30" customHeight="1">
      <c r="A30" s="111"/>
    </row>
    <row r="31" spans="1:26" ht="30" customHeight="1">
      <c r="A31" s="111"/>
    </row>
    <row r="32" spans="1:26" ht="30" customHeight="1">
      <c r="A32" s="111"/>
    </row>
    <row r="33" spans="1:1" ht="30" customHeight="1">
      <c r="A33" s="111"/>
    </row>
    <row r="34" spans="1:1" ht="30" customHeight="1">
      <c r="A34" s="111"/>
    </row>
    <row r="35" spans="1:1" ht="30" customHeight="1">
      <c r="A35" s="111"/>
    </row>
    <row r="36" spans="1:1" ht="30" customHeight="1">
      <c r="A36" s="111"/>
    </row>
    <row r="37" spans="1:1" ht="30" customHeight="1">
      <c r="A37" s="111"/>
    </row>
    <row r="38" spans="1:1" ht="30" customHeight="1">
      <c r="A38" s="111"/>
    </row>
    <row r="39" spans="1:1" ht="30" customHeight="1">
      <c r="A39" s="111"/>
    </row>
    <row r="40" spans="1:1" ht="30" customHeight="1">
      <c r="A40" s="111"/>
    </row>
    <row r="41" spans="1:1" ht="30" customHeight="1">
      <c r="A41" s="111"/>
    </row>
    <row r="42" spans="1:1" ht="30" customHeight="1">
      <c r="A42" s="111"/>
    </row>
    <row r="43" spans="1:1" ht="30" customHeight="1">
      <c r="A43" s="111"/>
    </row>
    <row r="44" spans="1:1" ht="30" customHeight="1">
      <c r="A44" s="111"/>
    </row>
    <row r="45" spans="1:1" ht="30" customHeight="1">
      <c r="A45" s="111"/>
    </row>
    <row r="46" spans="1:1" ht="30" customHeight="1">
      <c r="A46" s="111"/>
    </row>
    <row r="47" spans="1:1" ht="30" customHeight="1">
      <c r="A47" s="111"/>
    </row>
    <row r="48" spans="1:1" ht="30" customHeight="1">
      <c r="A48" s="111"/>
    </row>
    <row r="49" spans="1:1" ht="30" customHeight="1">
      <c r="A49" s="111"/>
    </row>
    <row r="50" spans="1:1" ht="30" customHeight="1">
      <c r="A50" s="111"/>
    </row>
    <row r="51" spans="1:1" ht="30" customHeight="1">
      <c r="A51" s="111"/>
    </row>
    <row r="52" spans="1:1" ht="30" customHeight="1">
      <c r="A52" s="111"/>
    </row>
    <row r="53" spans="1:1" ht="30" customHeight="1">
      <c r="A53" s="111"/>
    </row>
    <row r="54" spans="1:1" ht="30" customHeight="1">
      <c r="A54" s="111"/>
    </row>
    <row r="55" spans="1:1" ht="30" customHeight="1">
      <c r="A55" s="111"/>
    </row>
    <row r="56" spans="1:1" ht="30" customHeight="1">
      <c r="A56" s="111"/>
    </row>
    <row r="57" spans="1:1" ht="30" customHeight="1">
      <c r="A57" s="111"/>
    </row>
    <row r="58" spans="1:1" ht="30" customHeight="1">
      <c r="A58" s="111"/>
    </row>
    <row r="59" spans="1:1" ht="30" customHeight="1">
      <c r="A59" s="111"/>
    </row>
    <row r="60" spans="1:1" ht="30" customHeight="1">
      <c r="A60" s="111"/>
    </row>
    <row r="61" spans="1:1" ht="30" customHeight="1">
      <c r="A61" s="111"/>
    </row>
    <row r="62" spans="1:1" ht="30" customHeight="1">
      <c r="A62" s="111"/>
    </row>
    <row r="63" spans="1:1" ht="30" customHeight="1">
      <c r="A63" s="111"/>
    </row>
    <row r="64" spans="1:1" ht="30" customHeight="1">
      <c r="A64" s="111"/>
    </row>
    <row r="65" spans="1:1" ht="30" customHeight="1">
      <c r="A65" s="111"/>
    </row>
    <row r="66" spans="1:1" ht="30" customHeight="1">
      <c r="A66" s="111"/>
    </row>
    <row r="67" spans="1:1" ht="30" customHeight="1">
      <c r="A67" s="111"/>
    </row>
    <row r="68" spans="1:1" ht="30" customHeight="1">
      <c r="A68" s="111"/>
    </row>
    <row r="69" spans="1:1" ht="30" customHeight="1">
      <c r="A69" s="111"/>
    </row>
    <row r="70" spans="1:1" ht="30" customHeight="1">
      <c r="A70" s="111"/>
    </row>
    <row r="71" spans="1:1" ht="30" customHeight="1">
      <c r="A71" s="111"/>
    </row>
    <row r="72" spans="1:1" ht="30" customHeight="1">
      <c r="A72" s="111"/>
    </row>
    <row r="73" spans="1:1" ht="30" customHeight="1">
      <c r="A73" s="111"/>
    </row>
    <row r="74" spans="1:1" ht="30" customHeight="1">
      <c r="A74" s="111"/>
    </row>
    <row r="75" spans="1:1" ht="30" customHeight="1">
      <c r="A75" s="111"/>
    </row>
    <row r="76" spans="1:1" ht="30" customHeight="1">
      <c r="A76" s="111"/>
    </row>
    <row r="77" spans="1:1" ht="30" customHeight="1">
      <c r="A77" s="111"/>
    </row>
    <row r="78" spans="1:1" ht="30" customHeight="1">
      <c r="A78" s="111"/>
    </row>
    <row r="79" spans="1:1" ht="30" customHeight="1">
      <c r="A79" s="111"/>
    </row>
    <row r="80" spans="1:1" ht="30" customHeight="1">
      <c r="A80" s="111"/>
    </row>
    <row r="81" spans="1:1" ht="30" customHeight="1">
      <c r="A81" s="111"/>
    </row>
    <row r="82" spans="1:1" ht="30" customHeight="1">
      <c r="A82" s="111"/>
    </row>
    <row r="83" spans="1:1" ht="30" customHeight="1">
      <c r="A83" s="111"/>
    </row>
    <row r="84" spans="1:1" ht="30" customHeight="1">
      <c r="A84" s="111"/>
    </row>
    <row r="85" spans="1:1" ht="30" customHeight="1">
      <c r="A85" s="111"/>
    </row>
    <row r="86" spans="1:1" ht="30" customHeight="1">
      <c r="A86" s="111"/>
    </row>
    <row r="87" spans="1:1" ht="30" customHeight="1">
      <c r="A87" s="111"/>
    </row>
    <row r="88" spans="1:1" ht="30" customHeight="1">
      <c r="A88" s="111"/>
    </row>
    <row r="89" spans="1:1" ht="30" customHeight="1">
      <c r="A89" s="111"/>
    </row>
    <row r="90" spans="1:1" ht="30" customHeight="1">
      <c r="A90" s="111"/>
    </row>
    <row r="91" spans="1:1" ht="30" customHeight="1">
      <c r="A91" s="111"/>
    </row>
    <row r="92" spans="1:1" ht="30" customHeight="1">
      <c r="A92" s="111"/>
    </row>
    <row r="93" spans="1:1" ht="30" customHeight="1">
      <c r="A93" s="111"/>
    </row>
    <row r="94" spans="1:1" ht="30" customHeight="1">
      <c r="A94" s="111"/>
    </row>
    <row r="95" spans="1:1" ht="30" customHeight="1">
      <c r="A95" s="111"/>
    </row>
    <row r="96" spans="1:1" ht="30" customHeight="1">
      <c r="A96" s="111"/>
    </row>
    <row r="97" spans="1:1" ht="30" customHeight="1">
      <c r="A97" s="111"/>
    </row>
    <row r="98" spans="1:1" ht="30" customHeight="1">
      <c r="A98" s="111"/>
    </row>
    <row r="99" spans="1:1" ht="30" customHeight="1">
      <c r="A99" s="111"/>
    </row>
    <row r="100" spans="1:1" ht="30" customHeight="1">
      <c r="A100" s="111"/>
    </row>
    <row r="101" spans="1:1" ht="30" customHeight="1">
      <c r="A101" s="111"/>
    </row>
    <row r="102" spans="1:1" ht="30" customHeight="1">
      <c r="A102" s="111"/>
    </row>
    <row r="103" spans="1:1" ht="30" customHeight="1">
      <c r="A103" s="111"/>
    </row>
    <row r="104" spans="1:1" ht="30" customHeight="1">
      <c r="A104" s="111"/>
    </row>
    <row r="105" spans="1:1" ht="30" customHeight="1">
      <c r="A105" s="111"/>
    </row>
    <row r="106" spans="1:1" ht="30" customHeight="1">
      <c r="A106" s="111"/>
    </row>
    <row r="107" spans="1:1" ht="30" customHeight="1">
      <c r="A107" s="111"/>
    </row>
    <row r="108" spans="1:1" ht="30" customHeight="1">
      <c r="A108" s="111"/>
    </row>
    <row r="109" spans="1:1" ht="30" customHeight="1">
      <c r="A109" s="111"/>
    </row>
    <row r="110" spans="1:1" ht="30" customHeight="1">
      <c r="A110" s="111"/>
    </row>
    <row r="111" spans="1:1" ht="30" customHeight="1">
      <c r="A111" s="111"/>
    </row>
    <row r="112" spans="1:1" ht="30" customHeight="1">
      <c r="A112" s="111"/>
    </row>
    <row r="113" spans="1:1" ht="30" customHeight="1">
      <c r="A113" s="111"/>
    </row>
    <row r="114" spans="1:1" ht="30" customHeight="1">
      <c r="A114" s="111"/>
    </row>
    <row r="115" spans="1:1" ht="30" customHeight="1">
      <c r="A115" s="111"/>
    </row>
    <row r="116" spans="1:1" ht="30" customHeight="1">
      <c r="A116" s="111"/>
    </row>
    <row r="117" spans="1:1" ht="30" customHeight="1">
      <c r="A117" s="111"/>
    </row>
    <row r="118" spans="1:1" ht="30" customHeight="1">
      <c r="A118" s="111"/>
    </row>
    <row r="119" spans="1:1" ht="30" customHeight="1">
      <c r="A119" s="111"/>
    </row>
    <row r="120" spans="1:1" ht="30" customHeight="1">
      <c r="A120" s="111"/>
    </row>
    <row r="121" spans="1:1" ht="30" customHeight="1">
      <c r="A121" s="111"/>
    </row>
    <row r="122" spans="1:1" ht="30" customHeight="1">
      <c r="A122" s="111"/>
    </row>
    <row r="123" spans="1:1" ht="30" customHeight="1">
      <c r="A123" s="111"/>
    </row>
    <row r="124" spans="1:1" ht="30" customHeight="1">
      <c r="A124" s="111"/>
    </row>
    <row r="125" spans="1:1" ht="30" customHeight="1">
      <c r="A125" s="111"/>
    </row>
    <row r="126" spans="1:1" ht="30" customHeight="1">
      <c r="A126" s="111"/>
    </row>
    <row r="127" spans="1:1" ht="30" customHeight="1">
      <c r="A127" s="111"/>
    </row>
    <row r="128" spans="1:1" ht="30" customHeight="1">
      <c r="A128" s="111"/>
    </row>
    <row r="129" spans="1:1" ht="30" customHeight="1">
      <c r="A129" s="111"/>
    </row>
    <row r="130" spans="1:1" ht="30" customHeight="1">
      <c r="A130" s="111"/>
    </row>
    <row r="131" spans="1:1" ht="30" customHeight="1">
      <c r="A131" s="111"/>
    </row>
    <row r="132" spans="1:1" ht="30" customHeight="1">
      <c r="A132" s="111"/>
    </row>
    <row r="133" spans="1:1" ht="30" customHeight="1">
      <c r="A133" s="111"/>
    </row>
    <row r="134" spans="1:1" ht="30" customHeight="1">
      <c r="A134" s="111"/>
    </row>
    <row r="135" spans="1:1" ht="30" customHeight="1">
      <c r="A135" s="111"/>
    </row>
    <row r="136" spans="1:1" ht="30" customHeight="1">
      <c r="A136" s="111"/>
    </row>
    <row r="137" spans="1:1" ht="30" customHeight="1">
      <c r="A137" s="111"/>
    </row>
    <row r="138" spans="1:1" ht="30" customHeight="1">
      <c r="A138" s="111"/>
    </row>
    <row r="139" spans="1:1" ht="30" customHeight="1">
      <c r="A139" s="111"/>
    </row>
    <row r="140" spans="1:1" ht="30" customHeight="1">
      <c r="A140" s="111"/>
    </row>
    <row r="141" spans="1:1" ht="30" customHeight="1">
      <c r="A141" s="111"/>
    </row>
    <row r="142" spans="1:1" ht="30" customHeight="1">
      <c r="A142" s="111"/>
    </row>
    <row r="143" spans="1:1" ht="30" customHeight="1">
      <c r="A143" s="111"/>
    </row>
    <row r="144" spans="1:1" ht="30" customHeight="1">
      <c r="A144" s="111"/>
    </row>
    <row r="145" spans="1:1" ht="30" customHeight="1">
      <c r="A145" s="111"/>
    </row>
    <row r="146" spans="1:1" ht="30" customHeight="1">
      <c r="A146" s="111"/>
    </row>
    <row r="147" spans="1:1" ht="30" customHeight="1">
      <c r="A147" s="111"/>
    </row>
    <row r="148" spans="1:1" ht="30" customHeight="1">
      <c r="A148" s="111"/>
    </row>
    <row r="149" spans="1:1" ht="30" customHeight="1">
      <c r="A149" s="111"/>
    </row>
    <row r="150" spans="1:1" ht="30" customHeight="1">
      <c r="A150" s="111"/>
    </row>
    <row r="151" spans="1:1" ht="30" customHeight="1">
      <c r="A151" s="111"/>
    </row>
    <row r="152" spans="1:1" ht="30" customHeight="1">
      <c r="A152" s="111"/>
    </row>
    <row r="153" spans="1:1" ht="30" customHeight="1">
      <c r="A153" s="111"/>
    </row>
    <row r="154" spans="1:1" ht="30" customHeight="1">
      <c r="A154" s="111"/>
    </row>
    <row r="155" spans="1:1" ht="30" customHeight="1">
      <c r="A155" s="111"/>
    </row>
    <row r="156" spans="1:1" ht="30" customHeight="1">
      <c r="A156" s="111"/>
    </row>
    <row r="157" spans="1:1" ht="30" customHeight="1">
      <c r="A157" s="111"/>
    </row>
    <row r="158" spans="1:1" ht="30" customHeight="1">
      <c r="A158" s="111"/>
    </row>
    <row r="159" spans="1:1" ht="30" customHeight="1">
      <c r="A159" s="111"/>
    </row>
    <row r="160" spans="1:1" ht="30" customHeight="1">
      <c r="A160" s="111"/>
    </row>
    <row r="161" spans="1:1" ht="30" customHeight="1">
      <c r="A161" s="111"/>
    </row>
    <row r="162" spans="1:1" ht="30" customHeight="1">
      <c r="A162" s="111"/>
    </row>
    <row r="163" spans="1:1" ht="30" customHeight="1">
      <c r="A163" s="111"/>
    </row>
    <row r="164" spans="1:1" ht="30" customHeight="1">
      <c r="A164" s="111"/>
    </row>
    <row r="165" spans="1:1" ht="30" customHeight="1">
      <c r="A165" s="111"/>
    </row>
    <row r="166" spans="1:1" ht="30" customHeight="1">
      <c r="A166" s="111"/>
    </row>
    <row r="167" spans="1:1" ht="30" customHeight="1">
      <c r="A167" s="111"/>
    </row>
    <row r="168" spans="1:1" ht="30" customHeight="1">
      <c r="A168" s="111"/>
    </row>
    <row r="169" spans="1:1" ht="30" customHeight="1">
      <c r="A169" s="111"/>
    </row>
    <row r="170" spans="1:1" ht="30" customHeight="1">
      <c r="A170" s="111"/>
    </row>
    <row r="171" spans="1:1" ht="30" customHeight="1">
      <c r="A171" s="111"/>
    </row>
    <row r="172" spans="1:1" ht="30" customHeight="1">
      <c r="A172" s="111"/>
    </row>
    <row r="173" spans="1:1" ht="30" customHeight="1">
      <c r="A173" s="111"/>
    </row>
    <row r="174" spans="1:1" ht="30" customHeight="1">
      <c r="A174" s="111"/>
    </row>
    <row r="175" spans="1:1" ht="30" customHeight="1">
      <c r="A175" s="111"/>
    </row>
    <row r="176" spans="1:1" ht="30" customHeight="1">
      <c r="A176" s="111"/>
    </row>
    <row r="177" spans="1:1" ht="30" customHeight="1">
      <c r="A177" s="111"/>
    </row>
    <row r="178" spans="1:1" ht="30" customHeight="1">
      <c r="A178" s="111"/>
    </row>
    <row r="179" spans="1:1" ht="30" customHeight="1">
      <c r="A179" s="111"/>
    </row>
    <row r="180" spans="1:1" ht="30" customHeight="1">
      <c r="A180" s="111"/>
    </row>
    <row r="181" spans="1:1" ht="30" customHeight="1">
      <c r="A181" s="111"/>
    </row>
    <row r="182" spans="1:1" ht="30" customHeight="1">
      <c r="A182" s="111"/>
    </row>
    <row r="183" spans="1:1" ht="30" customHeight="1">
      <c r="A183" s="111"/>
    </row>
    <row r="184" spans="1:1" ht="30" customHeight="1">
      <c r="A184" s="111"/>
    </row>
    <row r="185" spans="1:1" ht="30" customHeight="1">
      <c r="A185" s="111"/>
    </row>
    <row r="186" spans="1:1" ht="30" customHeight="1">
      <c r="A186" s="111"/>
    </row>
    <row r="187" spans="1:1" ht="30" customHeight="1">
      <c r="A187" s="111"/>
    </row>
    <row r="188" spans="1:1" ht="30" customHeight="1">
      <c r="A188" s="111"/>
    </row>
    <row r="189" spans="1:1" ht="30" customHeight="1">
      <c r="A189" s="111"/>
    </row>
    <row r="190" spans="1:1" ht="30" customHeight="1">
      <c r="A190" s="111"/>
    </row>
    <row r="191" spans="1:1" ht="30" customHeight="1">
      <c r="A191" s="111"/>
    </row>
    <row r="192" spans="1:1" ht="30" customHeight="1">
      <c r="A192" s="111"/>
    </row>
    <row r="193" spans="1:1" ht="30" customHeight="1">
      <c r="A193" s="111"/>
    </row>
    <row r="194" spans="1:1" ht="30" customHeight="1">
      <c r="A194" s="111"/>
    </row>
    <row r="195" spans="1:1" ht="30" customHeight="1">
      <c r="A195" s="111"/>
    </row>
    <row r="196" spans="1:1" ht="30" customHeight="1">
      <c r="A196" s="111"/>
    </row>
    <row r="197" spans="1:1" ht="30" customHeight="1">
      <c r="A197" s="111"/>
    </row>
    <row r="198" spans="1:1" ht="30" customHeight="1">
      <c r="A198" s="111"/>
    </row>
    <row r="199" spans="1:1" ht="30" customHeight="1">
      <c r="A199" s="111"/>
    </row>
    <row r="200" spans="1:1" ht="30" customHeight="1">
      <c r="A200" s="111"/>
    </row>
    <row r="201" spans="1:1" ht="30" customHeight="1">
      <c r="A201" s="111"/>
    </row>
    <row r="202" spans="1:1" ht="30" customHeight="1">
      <c r="A202" s="111"/>
    </row>
    <row r="203" spans="1:1" ht="30" customHeight="1">
      <c r="A203" s="111"/>
    </row>
    <row r="204" spans="1:1" ht="30" customHeight="1">
      <c r="A204" s="111"/>
    </row>
    <row r="205" spans="1:1" ht="30" customHeight="1">
      <c r="A205" s="111"/>
    </row>
    <row r="206" spans="1:1" ht="30" customHeight="1">
      <c r="A206" s="111"/>
    </row>
    <row r="207" spans="1:1" ht="30" customHeight="1">
      <c r="A207" s="111"/>
    </row>
    <row r="208" spans="1:1" ht="30" customHeight="1">
      <c r="A208" s="111"/>
    </row>
    <row r="209" spans="1:1" ht="30" customHeight="1">
      <c r="A209" s="111"/>
    </row>
    <row r="210" spans="1:1" ht="30" customHeight="1">
      <c r="A210" s="111"/>
    </row>
    <row r="211" spans="1:1" ht="30" customHeight="1">
      <c r="A211" s="111"/>
    </row>
    <row r="212" spans="1:1" ht="30" customHeight="1">
      <c r="A212" s="111"/>
    </row>
    <row r="213" spans="1:1" ht="30" customHeight="1">
      <c r="A213" s="111"/>
    </row>
    <row r="214" spans="1:1" ht="30" customHeight="1">
      <c r="A214" s="111"/>
    </row>
    <row r="215" spans="1:1" ht="30" customHeight="1">
      <c r="A215" s="111"/>
    </row>
    <row r="216" spans="1:1" ht="30" customHeight="1">
      <c r="A216" s="111"/>
    </row>
    <row r="217" spans="1:1" ht="30" customHeight="1">
      <c r="A217" s="111"/>
    </row>
    <row r="218" spans="1:1" ht="30" customHeight="1">
      <c r="A218" s="111"/>
    </row>
    <row r="219" spans="1:1" ht="30" customHeight="1">
      <c r="A219" s="111"/>
    </row>
    <row r="220" spans="1:1" ht="30" customHeight="1">
      <c r="A220" s="111"/>
    </row>
    <row r="221" spans="1:1" ht="30" customHeight="1">
      <c r="A221" s="111"/>
    </row>
    <row r="222" spans="1:1" ht="30" customHeight="1">
      <c r="A222" s="111"/>
    </row>
    <row r="223" spans="1:1" ht="30" customHeight="1">
      <c r="A223" s="111"/>
    </row>
    <row r="224" spans="1:1" ht="30" customHeight="1">
      <c r="A224" s="111"/>
    </row>
    <row r="225" spans="1:1" ht="30" customHeight="1">
      <c r="A225" s="111"/>
    </row>
    <row r="226" spans="1:1" ht="30" customHeight="1">
      <c r="A226" s="111"/>
    </row>
    <row r="227" spans="1:1" ht="15.75" customHeight="1"/>
    <row r="228" spans="1:1" ht="15.75" customHeight="1"/>
    <row r="229" spans="1:1" ht="15.75" customHeight="1"/>
    <row r="230" spans="1:1" ht="15.75" customHeight="1"/>
    <row r="231" spans="1:1" ht="15.75" customHeight="1"/>
    <row r="232" spans="1:1" ht="15.75" customHeight="1"/>
    <row r="233" spans="1:1" ht="15.75" customHeight="1"/>
    <row r="234" spans="1:1" ht="15.75" customHeight="1"/>
    <row r="235" spans="1:1" ht="15.75" customHeight="1"/>
    <row r="236" spans="1:1" ht="15.75" customHeight="1"/>
    <row r="237" spans="1:1" ht="15.75" customHeight="1"/>
    <row r="238" spans="1:1" ht="15.75" customHeight="1"/>
    <row r="239" spans="1:1" ht="15.75" customHeight="1"/>
    <row r="240" spans="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14:B25"/>
    <mergeCell ref="C14:C25"/>
    <mergeCell ref="H12:J12"/>
    <mergeCell ref="A26:B26"/>
    <mergeCell ref="D26:E26"/>
    <mergeCell ref="A12:G12"/>
    <mergeCell ref="A1:B4"/>
    <mergeCell ref="C1:J1"/>
    <mergeCell ref="C2:J2"/>
    <mergeCell ref="C3:J3"/>
    <mergeCell ref="C4:G4"/>
    <mergeCell ref="H4:J4"/>
    <mergeCell ref="C6:F6"/>
    <mergeCell ref="C7:F7"/>
    <mergeCell ref="C8:F8"/>
    <mergeCell ref="C9:F9"/>
    <mergeCell ref="C10:F10"/>
  </mergeCells>
  <pageMargins left="0.7" right="0.7" top="0.75" bottom="0.75" header="0" footer="0"/>
  <pageSetup paperSize="9" orientation="portrait"/>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topLeftCell="A31" workbookViewId="0">
      <selection sqref="A1:A4"/>
    </sheetView>
  </sheetViews>
  <sheetFormatPr baseColWidth="10" defaultColWidth="12.625" defaultRowHeight="15" customHeight="1"/>
  <cols>
    <col min="1" max="1" width="22.5" customWidth="1"/>
    <col min="2" max="8" width="18.125" customWidth="1"/>
    <col min="9" max="26" width="10" customWidth="1"/>
  </cols>
  <sheetData>
    <row r="1" spans="1:26" ht="30" customHeight="1">
      <c r="A1" s="460"/>
      <c r="B1" s="461" t="s">
        <v>0</v>
      </c>
      <c r="C1" s="347"/>
      <c r="D1" s="347"/>
      <c r="E1" s="347"/>
      <c r="F1" s="347"/>
      <c r="G1" s="347"/>
      <c r="H1" s="348"/>
      <c r="I1" s="5"/>
      <c r="J1" s="5"/>
      <c r="K1" s="5"/>
      <c r="L1" s="5"/>
      <c r="M1" s="5"/>
      <c r="N1" s="5"/>
      <c r="O1" s="5"/>
      <c r="P1" s="5"/>
      <c r="Q1" s="5"/>
      <c r="R1" s="5"/>
      <c r="S1" s="5"/>
      <c r="T1" s="5"/>
      <c r="U1" s="5"/>
      <c r="V1" s="5"/>
      <c r="W1" s="5"/>
      <c r="X1" s="5"/>
      <c r="Y1" s="5"/>
      <c r="Z1" s="5"/>
    </row>
    <row r="2" spans="1:26" ht="30" customHeight="1">
      <c r="A2" s="324"/>
      <c r="B2" s="461" t="s">
        <v>1</v>
      </c>
      <c r="C2" s="347"/>
      <c r="D2" s="347"/>
      <c r="E2" s="347"/>
      <c r="F2" s="347"/>
      <c r="G2" s="347"/>
      <c r="H2" s="348"/>
      <c r="I2" s="5"/>
      <c r="J2" s="5"/>
      <c r="K2" s="5"/>
      <c r="L2" s="5"/>
      <c r="M2" s="5"/>
      <c r="N2" s="5"/>
      <c r="O2" s="5"/>
      <c r="P2" s="5"/>
      <c r="Q2" s="5"/>
      <c r="R2" s="5"/>
      <c r="S2" s="5"/>
      <c r="T2" s="5"/>
      <c r="U2" s="5"/>
      <c r="V2" s="5"/>
      <c r="W2" s="5"/>
      <c r="X2" s="5"/>
      <c r="Y2" s="5"/>
      <c r="Z2" s="5"/>
    </row>
    <row r="3" spans="1:26" ht="30" customHeight="1">
      <c r="A3" s="324"/>
      <c r="B3" s="461" t="s">
        <v>64</v>
      </c>
      <c r="C3" s="347"/>
      <c r="D3" s="347"/>
      <c r="E3" s="347"/>
      <c r="F3" s="347"/>
      <c r="G3" s="347"/>
      <c r="H3" s="348"/>
      <c r="I3" s="5"/>
      <c r="J3" s="5"/>
      <c r="K3" s="5"/>
      <c r="L3" s="5"/>
      <c r="M3" s="5"/>
      <c r="N3" s="5"/>
      <c r="O3" s="5"/>
      <c r="P3" s="5"/>
      <c r="Q3" s="5"/>
      <c r="R3" s="5"/>
      <c r="S3" s="5"/>
      <c r="T3" s="5"/>
      <c r="U3" s="5"/>
      <c r="V3" s="5"/>
      <c r="W3" s="5"/>
      <c r="X3" s="5"/>
      <c r="Y3" s="5"/>
      <c r="Z3" s="5"/>
    </row>
    <row r="4" spans="1:26" ht="30" customHeight="1">
      <c r="A4" s="325"/>
      <c r="B4" s="461" t="s">
        <v>65</v>
      </c>
      <c r="C4" s="347"/>
      <c r="D4" s="347"/>
      <c r="E4" s="348"/>
      <c r="F4" s="462" t="s">
        <v>66</v>
      </c>
      <c r="G4" s="347"/>
      <c r="H4" s="348"/>
      <c r="I4" s="5"/>
      <c r="J4" s="5"/>
      <c r="K4" s="5"/>
      <c r="L4" s="5"/>
      <c r="M4" s="5"/>
      <c r="N4" s="5"/>
      <c r="O4" s="5"/>
      <c r="P4" s="5"/>
      <c r="Q4" s="5"/>
      <c r="R4" s="5"/>
      <c r="S4" s="5"/>
      <c r="T4" s="5"/>
      <c r="U4" s="5"/>
      <c r="V4" s="5"/>
      <c r="W4" s="5"/>
      <c r="X4" s="5"/>
      <c r="Y4" s="5"/>
      <c r="Z4" s="5"/>
    </row>
    <row r="5" spans="1:26" ht="30" customHeight="1">
      <c r="A5" s="458" t="s">
        <v>67</v>
      </c>
      <c r="B5" s="347"/>
      <c r="C5" s="347"/>
      <c r="D5" s="347"/>
      <c r="E5" s="347"/>
      <c r="F5" s="347"/>
      <c r="G5" s="347"/>
      <c r="H5" s="348"/>
      <c r="I5" s="5"/>
      <c r="J5" s="5"/>
      <c r="K5" s="5"/>
      <c r="L5" s="5"/>
      <c r="M5" s="5"/>
      <c r="N5" s="5"/>
      <c r="O5" s="5"/>
      <c r="P5" s="5"/>
      <c r="Q5" s="5"/>
      <c r="R5" s="5"/>
      <c r="S5" s="5"/>
      <c r="T5" s="5"/>
      <c r="U5" s="5"/>
      <c r="V5" s="5"/>
      <c r="W5" s="5"/>
      <c r="X5" s="5"/>
      <c r="Y5" s="5"/>
      <c r="Z5" s="5"/>
    </row>
    <row r="6" spans="1:26" ht="30" customHeight="1">
      <c r="A6" s="489" t="s">
        <v>68</v>
      </c>
      <c r="B6" s="347"/>
      <c r="C6" s="347"/>
      <c r="D6" s="347"/>
      <c r="E6" s="347"/>
      <c r="F6" s="347"/>
      <c r="G6" s="347"/>
      <c r="H6" s="348"/>
      <c r="I6" s="5"/>
      <c r="J6" s="5"/>
      <c r="K6" s="5"/>
      <c r="L6" s="5"/>
      <c r="M6" s="5"/>
      <c r="N6" s="5"/>
      <c r="O6" s="5"/>
      <c r="P6" s="5"/>
      <c r="Q6" s="5"/>
      <c r="R6" s="5"/>
      <c r="S6" s="5"/>
      <c r="T6" s="5"/>
      <c r="U6" s="5"/>
      <c r="V6" s="5"/>
      <c r="W6" s="5"/>
      <c r="X6" s="5"/>
      <c r="Y6" s="5"/>
      <c r="Z6" s="5"/>
    </row>
    <row r="7" spans="1:26" ht="30" customHeight="1">
      <c r="A7" s="374" t="s">
        <v>69</v>
      </c>
      <c r="B7" s="347"/>
      <c r="C7" s="347"/>
      <c r="D7" s="347"/>
      <c r="E7" s="347"/>
      <c r="F7" s="347"/>
      <c r="G7" s="347"/>
      <c r="H7" s="348"/>
      <c r="I7" s="5"/>
      <c r="J7" s="5"/>
      <c r="K7" s="5"/>
      <c r="L7" s="5"/>
      <c r="M7" s="5"/>
      <c r="N7" s="5"/>
      <c r="O7" s="5"/>
      <c r="P7" s="5"/>
      <c r="Q7" s="5"/>
      <c r="R7" s="5"/>
      <c r="S7" s="5"/>
      <c r="T7" s="5"/>
      <c r="U7" s="5"/>
      <c r="V7" s="5"/>
      <c r="W7" s="5"/>
      <c r="X7" s="5"/>
      <c r="Y7" s="5"/>
      <c r="Z7" s="5"/>
    </row>
    <row r="8" spans="1:26" ht="30" customHeight="1">
      <c r="A8" s="31" t="s">
        <v>70</v>
      </c>
      <c r="B8" s="32" t="s">
        <v>79</v>
      </c>
      <c r="C8" s="368" t="s">
        <v>215</v>
      </c>
      <c r="D8" s="348"/>
      <c r="E8" s="370" t="s">
        <v>830</v>
      </c>
      <c r="F8" s="347"/>
      <c r="G8" s="347"/>
      <c r="H8" s="348"/>
      <c r="I8" s="5"/>
      <c r="J8" s="5"/>
      <c r="K8" s="5"/>
      <c r="L8" s="5"/>
      <c r="M8" s="5"/>
      <c r="N8" s="5"/>
      <c r="O8" s="5"/>
      <c r="P8" s="5"/>
      <c r="Q8" s="5"/>
      <c r="R8" s="5"/>
      <c r="S8" s="5"/>
      <c r="T8" s="5"/>
      <c r="U8" s="5"/>
      <c r="V8" s="5"/>
      <c r="W8" s="5"/>
      <c r="X8" s="5"/>
      <c r="Y8" s="5"/>
      <c r="Z8" s="5"/>
    </row>
    <row r="9" spans="1:26" ht="30" customHeight="1">
      <c r="A9" s="31" t="s">
        <v>73</v>
      </c>
      <c r="B9" s="32" t="s">
        <v>74</v>
      </c>
      <c r="C9" s="368" t="s">
        <v>75</v>
      </c>
      <c r="D9" s="348"/>
      <c r="E9" s="385" t="s">
        <v>76</v>
      </c>
      <c r="F9" s="348"/>
      <c r="G9" s="33" t="s">
        <v>77</v>
      </c>
      <c r="H9" s="32" t="s">
        <v>74</v>
      </c>
      <c r="I9" s="5"/>
      <c r="J9" s="5"/>
      <c r="K9" s="5"/>
      <c r="L9" s="5"/>
      <c r="M9" s="5"/>
      <c r="N9" s="5"/>
      <c r="O9" s="5"/>
      <c r="P9" s="5"/>
      <c r="Q9" s="5"/>
      <c r="R9" s="5"/>
      <c r="S9" s="5"/>
      <c r="T9" s="5"/>
      <c r="U9" s="5"/>
      <c r="V9" s="5"/>
      <c r="W9" s="5"/>
      <c r="X9" s="5"/>
      <c r="Y9" s="5"/>
      <c r="Z9" s="5"/>
    </row>
    <row r="10" spans="1:26" ht="30" customHeight="1">
      <c r="A10" s="31" t="s">
        <v>78</v>
      </c>
      <c r="B10" s="378">
        <v>7568</v>
      </c>
      <c r="C10" s="347"/>
      <c r="D10" s="347"/>
      <c r="E10" s="348"/>
      <c r="F10" s="33" t="s">
        <v>80</v>
      </c>
      <c r="G10" s="369" t="s">
        <v>831</v>
      </c>
      <c r="H10" s="348"/>
      <c r="I10" s="5"/>
      <c r="J10" s="5"/>
      <c r="K10" s="5"/>
      <c r="L10" s="5"/>
      <c r="M10" s="5"/>
      <c r="N10" s="5"/>
      <c r="O10" s="5"/>
      <c r="P10" s="5"/>
      <c r="Q10" s="5"/>
      <c r="R10" s="5"/>
      <c r="S10" s="5"/>
      <c r="T10" s="5"/>
      <c r="U10" s="5"/>
      <c r="V10" s="5"/>
      <c r="W10" s="5"/>
      <c r="X10" s="5"/>
      <c r="Y10" s="5"/>
      <c r="Z10" s="5"/>
    </row>
    <row r="11" spans="1:26" ht="30" customHeight="1">
      <c r="A11" s="31" t="s">
        <v>81</v>
      </c>
      <c r="B11" s="407" t="s">
        <v>82</v>
      </c>
      <c r="C11" s="347"/>
      <c r="D11" s="347"/>
      <c r="E11" s="348"/>
      <c r="F11" s="33" t="s">
        <v>83</v>
      </c>
      <c r="G11" s="378" t="s">
        <v>84</v>
      </c>
      <c r="H11" s="348"/>
      <c r="I11" s="5"/>
      <c r="J11" s="5"/>
      <c r="K11" s="5"/>
      <c r="L11" s="5"/>
      <c r="M11" s="5"/>
      <c r="N11" s="5"/>
      <c r="O11" s="5"/>
      <c r="P11" s="5"/>
      <c r="Q11" s="5"/>
      <c r="R11" s="5"/>
      <c r="S11" s="5"/>
      <c r="T11" s="5"/>
      <c r="U11" s="5"/>
      <c r="V11" s="5"/>
      <c r="W11" s="5"/>
      <c r="X11" s="5"/>
      <c r="Y11" s="5"/>
      <c r="Z11" s="5"/>
    </row>
    <row r="12" spans="1:26" ht="30" customHeight="1">
      <c r="A12" s="31" t="s">
        <v>85</v>
      </c>
      <c r="B12" s="378" t="s">
        <v>86</v>
      </c>
      <c r="C12" s="347"/>
      <c r="D12" s="347"/>
      <c r="E12" s="347"/>
      <c r="F12" s="347"/>
      <c r="G12" s="347"/>
      <c r="H12" s="348"/>
      <c r="I12" s="5"/>
      <c r="J12" s="5"/>
      <c r="K12" s="5"/>
      <c r="L12" s="5"/>
      <c r="M12" s="5"/>
      <c r="N12" s="5"/>
      <c r="O12" s="5"/>
      <c r="P12" s="5"/>
      <c r="Q12" s="5"/>
      <c r="R12" s="5"/>
      <c r="S12" s="5"/>
      <c r="T12" s="5"/>
      <c r="U12" s="5"/>
      <c r="V12" s="5"/>
      <c r="W12" s="5"/>
      <c r="X12" s="5"/>
      <c r="Y12" s="5"/>
      <c r="Z12" s="5"/>
    </row>
    <row r="13" spans="1:26" ht="30" customHeight="1">
      <c r="A13" s="31" t="s">
        <v>87</v>
      </c>
      <c r="B13" s="385" t="s">
        <v>79</v>
      </c>
      <c r="C13" s="347"/>
      <c r="D13" s="347"/>
      <c r="E13" s="347"/>
      <c r="F13" s="347"/>
      <c r="G13" s="347"/>
      <c r="H13" s="348"/>
      <c r="I13" s="5"/>
      <c r="J13" s="5"/>
      <c r="K13" s="5"/>
      <c r="L13" s="5"/>
      <c r="M13" s="5"/>
      <c r="N13" s="5"/>
      <c r="O13" s="5"/>
      <c r="P13" s="5"/>
      <c r="Q13" s="5"/>
      <c r="R13" s="5"/>
      <c r="S13" s="5"/>
      <c r="T13" s="5"/>
      <c r="U13" s="5"/>
      <c r="V13" s="5"/>
      <c r="W13" s="5"/>
      <c r="X13" s="5"/>
      <c r="Y13" s="5"/>
      <c r="Z13" s="5"/>
    </row>
    <row r="14" spans="1:26" ht="30" customHeight="1">
      <c r="A14" s="31" t="s">
        <v>88</v>
      </c>
      <c r="B14" s="381" t="s">
        <v>832</v>
      </c>
      <c r="C14" s="347"/>
      <c r="D14" s="347"/>
      <c r="E14" s="348"/>
      <c r="F14" s="33" t="s">
        <v>90</v>
      </c>
      <c r="G14" s="365" t="s">
        <v>91</v>
      </c>
      <c r="H14" s="348"/>
      <c r="I14" s="5"/>
      <c r="J14" s="5"/>
      <c r="K14" s="5"/>
      <c r="L14" s="5"/>
      <c r="M14" s="5"/>
      <c r="N14" s="5"/>
      <c r="O14" s="5"/>
      <c r="P14" s="5"/>
      <c r="Q14" s="5"/>
      <c r="R14" s="5"/>
      <c r="S14" s="5"/>
      <c r="T14" s="5"/>
      <c r="U14" s="5"/>
      <c r="V14" s="5"/>
      <c r="W14" s="5"/>
      <c r="X14" s="5"/>
      <c r="Y14" s="5"/>
      <c r="Z14" s="5"/>
    </row>
    <row r="15" spans="1:26" ht="30" customHeight="1">
      <c r="A15" s="31" t="s">
        <v>92</v>
      </c>
      <c r="B15" s="447" t="s">
        <v>219</v>
      </c>
      <c r="C15" s="347"/>
      <c r="D15" s="347"/>
      <c r="E15" s="348"/>
      <c r="F15" s="33" t="s">
        <v>94</v>
      </c>
      <c r="G15" s="365" t="s">
        <v>59</v>
      </c>
      <c r="H15" s="348"/>
      <c r="I15" s="5"/>
      <c r="J15" s="5"/>
      <c r="K15" s="5"/>
      <c r="L15" s="5"/>
      <c r="M15" s="5"/>
      <c r="N15" s="5"/>
      <c r="O15" s="5"/>
      <c r="P15" s="5"/>
      <c r="Q15" s="5"/>
      <c r="R15" s="5"/>
      <c r="S15" s="5"/>
      <c r="T15" s="5"/>
      <c r="U15" s="5"/>
      <c r="V15" s="5"/>
      <c r="W15" s="5"/>
      <c r="X15" s="5"/>
      <c r="Y15" s="5"/>
      <c r="Z15" s="5"/>
    </row>
    <row r="16" spans="1:26" ht="30" customHeight="1">
      <c r="A16" s="31" t="s">
        <v>95</v>
      </c>
      <c r="B16" s="370" t="s">
        <v>833</v>
      </c>
      <c r="C16" s="347"/>
      <c r="D16" s="347"/>
      <c r="E16" s="347"/>
      <c r="F16" s="347"/>
      <c r="G16" s="347"/>
      <c r="H16" s="348"/>
      <c r="I16" s="5"/>
      <c r="J16" s="5"/>
      <c r="K16" s="5"/>
      <c r="L16" s="5"/>
      <c r="M16" s="5"/>
      <c r="N16" s="5"/>
      <c r="O16" s="5"/>
      <c r="P16" s="5"/>
      <c r="Q16" s="5"/>
      <c r="R16" s="5"/>
      <c r="S16" s="5"/>
      <c r="T16" s="5"/>
      <c r="U16" s="5"/>
      <c r="V16" s="5"/>
      <c r="W16" s="5"/>
      <c r="X16" s="5"/>
      <c r="Y16" s="5"/>
      <c r="Z16" s="5"/>
    </row>
    <row r="17" spans="1:26" ht="30" customHeight="1">
      <c r="A17" s="31" t="s">
        <v>97</v>
      </c>
      <c r="B17" s="381" t="s">
        <v>834</v>
      </c>
      <c r="C17" s="347"/>
      <c r="D17" s="347"/>
      <c r="E17" s="347"/>
      <c r="F17" s="347"/>
      <c r="G17" s="347"/>
      <c r="H17" s="348"/>
      <c r="I17" s="5"/>
      <c r="J17" s="5"/>
      <c r="K17" s="5"/>
      <c r="L17" s="5"/>
      <c r="M17" s="5"/>
      <c r="N17" s="5"/>
      <c r="O17" s="5"/>
      <c r="P17" s="5"/>
      <c r="Q17" s="5"/>
      <c r="R17" s="5"/>
      <c r="S17" s="5"/>
      <c r="T17" s="5"/>
      <c r="U17" s="5"/>
      <c r="V17" s="5"/>
      <c r="W17" s="5"/>
      <c r="X17" s="5"/>
      <c r="Y17" s="5"/>
      <c r="Z17" s="5"/>
    </row>
    <row r="18" spans="1:26" ht="30" customHeight="1">
      <c r="A18" s="31" t="s">
        <v>99</v>
      </c>
      <c r="B18" s="378" t="s">
        <v>835</v>
      </c>
      <c r="C18" s="347"/>
      <c r="D18" s="347"/>
      <c r="E18" s="347"/>
      <c r="F18" s="347"/>
      <c r="G18" s="347"/>
      <c r="H18" s="348"/>
      <c r="I18" s="5"/>
      <c r="J18" s="5"/>
      <c r="K18" s="5"/>
      <c r="L18" s="5"/>
      <c r="M18" s="5"/>
      <c r="N18" s="5"/>
      <c r="O18" s="5"/>
      <c r="P18" s="5"/>
      <c r="Q18" s="5"/>
      <c r="R18" s="5"/>
      <c r="S18" s="5"/>
      <c r="T18" s="5"/>
      <c r="U18" s="5"/>
      <c r="V18" s="5"/>
      <c r="W18" s="5"/>
      <c r="X18" s="5"/>
      <c r="Y18" s="5"/>
      <c r="Z18" s="5"/>
    </row>
    <row r="19" spans="1:26" ht="30" customHeight="1">
      <c r="A19" s="31" t="s">
        <v>101</v>
      </c>
      <c r="B19" s="387" t="s">
        <v>836</v>
      </c>
      <c r="C19" s="347"/>
      <c r="D19" s="347"/>
      <c r="E19" s="347"/>
      <c r="F19" s="347"/>
      <c r="G19" s="347"/>
      <c r="H19" s="348"/>
      <c r="I19" s="5"/>
      <c r="J19" s="5"/>
      <c r="K19" s="5"/>
      <c r="L19" s="5"/>
      <c r="M19" s="5"/>
      <c r="N19" s="5"/>
      <c r="O19" s="5"/>
      <c r="P19" s="5"/>
      <c r="Q19" s="5"/>
      <c r="R19" s="5"/>
      <c r="S19" s="5"/>
      <c r="T19" s="5"/>
      <c r="U19" s="5"/>
      <c r="V19" s="5"/>
      <c r="W19" s="5"/>
      <c r="X19" s="5"/>
      <c r="Y19" s="5"/>
      <c r="Z19" s="5"/>
    </row>
    <row r="20" spans="1:26" ht="30" customHeight="1">
      <c r="A20" s="375" t="s">
        <v>103</v>
      </c>
      <c r="B20" s="388" t="s">
        <v>104</v>
      </c>
      <c r="C20" s="347"/>
      <c r="D20" s="348"/>
      <c r="E20" s="389" t="s">
        <v>105</v>
      </c>
      <c r="F20" s="347"/>
      <c r="G20" s="347"/>
      <c r="H20" s="348"/>
      <c r="I20" s="5"/>
      <c r="J20" s="5"/>
      <c r="K20" s="5"/>
      <c r="L20" s="5"/>
      <c r="M20" s="5"/>
      <c r="N20" s="5"/>
      <c r="O20" s="5"/>
      <c r="P20" s="5"/>
      <c r="Q20" s="5"/>
      <c r="R20" s="5"/>
      <c r="S20" s="5"/>
      <c r="T20" s="5"/>
      <c r="U20" s="5"/>
      <c r="V20" s="5"/>
      <c r="W20" s="5"/>
      <c r="X20" s="5"/>
      <c r="Y20" s="5"/>
      <c r="Z20" s="5"/>
    </row>
    <row r="21" spans="1:26" ht="30" customHeight="1">
      <c r="A21" s="325"/>
      <c r="B21" s="378" t="s">
        <v>794</v>
      </c>
      <c r="C21" s="347"/>
      <c r="D21" s="348"/>
      <c r="E21" s="378" t="s">
        <v>795</v>
      </c>
      <c r="F21" s="347"/>
      <c r="G21" s="347"/>
      <c r="H21" s="348"/>
      <c r="I21" s="5"/>
      <c r="J21" s="5"/>
      <c r="K21" s="5"/>
      <c r="L21" s="5"/>
      <c r="M21" s="5"/>
      <c r="N21" s="5"/>
      <c r="O21" s="5"/>
      <c r="P21" s="5"/>
      <c r="Q21" s="5"/>
      <c r="R21" s="5"/>
      <c r="S21" s="5"/>
      <c r="T21" s="5"/>
      <c r="U21" s="5"/>
      <c r="V21" s="5"/>
      <c r="W21" s="5"/>
      <c r="X21" s="5"/>
      <c r="Y21" s="5"/>
      <c r="Z21" s="5"/>
    </row>
    <row r="22" spans="1:26" ht="30" customHeight="1">
      <c r="A22" s="31" t="s">
        <v>108</v>
      </c>
      <c r="B22" s="365" t="s">
        <v>796</v>
      </c>
      <c r="C22" s="347"/>
      <c r="D22" s="348"/>
      <c r="E22" s="365" t="s">
        <v>796</v>
      </c>
      <c r="F22" s="347"/>
      <c r="G22" s="347"/>
      <c r="H22" s="348"/>
      <c r="I22" s="5"/>
      <c r="J22" s="5"/>
      <c r="K22" s="5"/>
      <c r="L22" s="5"/>
      <c r="M22" s="5"/>
      <c r="N22" s="5"/>
      <c r="O22" s="5"/>
      <c r="P22" s="5"/>
      <c r="Q22" s="5"/>
      <c r="R22" s="5"/>
      <c r="S22" s="5"/>
      <c r="T22" s="5"/>
      <c r="U22" s="5"/>
      <c r="V22" s="5"/>
      <c r="W22" s="5"/>
      <c r="X22" s="5"/>
      <c r="Y22" s="5"/>
      <c r="Z22" s="5"/>
    </row>
    <row r="23" spans="1:26" ht="30" customHeight="1">
      <c r="A23" s="31" t="s">
        <v>109</v>
      </c>
      <c r="B23" s="378" t="s">
        <v>837</v>
      </c>
      <c r="C23" s="347"/>
      <c r="D23" s="348"/>
      <c r="E23" s="378" t="s">
        <v>838</v>
      </c>
      <c r="F23" s="347"/>
      <c r="G23" s="347"/>
      <c r="H23" s="348"/>
      <c r="I23" s="5"/>
      <c r="J23" s="5"/>
      <c r="K23" s="5"/>
      <c r="L23" s="5"/>
      <c r="M23" s="5"/>
      <c r="N23" s="5"/>
      <c r="O23" s="5"/>
      <c r="P23" s="5"/>
      <c r="Q23" s="5"/>
      <c r="R23" s="5"/>
      <c r="S23" s="5"/>
      <c r="T23" s="5"/>
      <c r="U23" s="5"/>
      <c r="V23" s="5"/>
      <c r="W23" s="5"/>
      <c r="X23" s="5"/>
      <c r="Y23" s="5"/>
      <c r="Z23" s="5"/>
    </row>
    <row r="24" spans="1:26" ht="30" customHeight="1">
      <c r="A24" s="31" t="s">
        <v>112</v>
      </c>
      <c r="B24" s="364">
        <v>43831</v>
      </c>
      <c r="C24" s="347"/>
      <c r="D24" s="348"/>
      <c r="E24" s="33" t="s">
        <v>113</v>
      </c>
      <c r="F24" s="394">
        <v>1</v>
      </c>
      <c r="G24" s="347"/>
      <c r="H24" s="348"/>
      <c r="I24" s="5"/>
      <c r="J24" s="5"/>
      <c r="K24" s="5"/>
      <c r="L24" s="5"/>
      <c r="M24" s="5"/>
      <c r="N24" s="5"/>
      <c r="O24" s="5"/>
      <c r="P24" s="5"/>
      <c r="Q24" s="5"/>
      <c r="R24" s="5"/>
      <c r="S24" s="5"/>
      <c r="T24" s="5"/>
      <c r="U24" s="5"/>
      <c r="V24" s="5"/>
      <c r="W24" s="5"/>
      <c r="X24" s="5"/>
      <c r="Y24" s="5"/>
      <c r="Z24" s="5"/>
    </row>
    <row r="25" spans="1:26" ht="30" customHeight="1">
      <c r="A25" s="31" t="s">
        <v>114</v>
      </c>
      <c r="B25" s="364">
        <v>44196</v>
      </c>
      <c r="C25" s="347"/>
      <c r="D25" s="348"/>
      <c r="E25" s="33" t="s">
        <v>115</v>
      </c>
      <c r="F25" s="406">
        <v>1</v>
      </c>
      <c r="G25" s="347"/>
      <c r="H25" s="348"/>
      <c r="I25" s="5"/>
      <c r="J25" s="5"/>
      <c r="K25" s="5"/>
      <c r="L25" s="5"/>
      <c r="M25" s="5"/>
      <c r="N25" s="5"/>
      <c r="O25" s="5"/>
      <c r="P25" s="5"/>
      <c r="Q25" s="5"/>
      <c r="R25" s="5"/>
      <c r="S25" s="5"/>
      <c r="T25" s="5"/>
      <c r="U25" s="5"/>
      <c r="V25" s="5"/>
      <c r="W25" s="5"/>
      <c r="X25" s="5"/>
      <c r="Y25" s="5"/>
      <c r="Z25" s="5"/>
    </row>
    <row r="26" spans="1:26" ht="39.75" customHeight="1">
      <c r="A26" s="31" t="s">
        <v>116</v>
      </c>
      <c r="B26" s="385" t="s">
        <v>117</v>
      </c>
      <c r="C26" s="347"/>
      <c r="D26" s="348"/>
      <c r="E26" s="35" t="s">
        <v>118</v>
      </c>
      <c r="F26" s="367" t="s">
        <v>229</v>
      </c>
      <c r="G26" s="347"/>
      <c r="H26" s="348"/>
      <c r="I26" s="5"/>
      <c r="J26" s="5"/>
      <c r="K26" s="5"/>
      <c r="L26" s="5"/>
      <c r="M26" s="5"/>
      <c r="N26" s="5"/>
      <c r="O26" s="5"/>
      <c r="P26" s="5"/>
      <c r="Q26" s="5"/>
      <c r="R26" s="5"/>
      <c r="S26" s="5"/>
      <c r="T26" s="5"/>
      <c r="U26" s="5"/>
      <c r="V26" s="5"/>
      <c r="W26" s="5"/>
      <c r="X26" s="5"/>
      <c r="Y26" s="5"/>
      <c r="Z26" s="5"/>
    </row>
    <row r="27" spans="1:26" ht="30" customHeight="1">
      <c r="A27" s="374" t="s">
        <v>119</v>
      </c>
      <c r="B27" s="347"/>
      <c r="C27" s="347"/>
      <c r="D27" s="347"/>
      <c r="E27" s="347"/>
      <c r="F27" s="347"/>
      <c r="G27" s="347"/>
      <c r="H27" s="348"/>
      <c r="I27" s="5"/>
      <c r="J27" s="5"/>
      <c r="K27" s="5"/>
      <c r="L27" s="5"/>
      <c r="M27" s="5"/>
      <c r="N27" s="5"/>
      <c r="O27" s="5"/>
      <c r="P27" s="5"/>
      <c r="Q27" s="5"/>
      <c r="R27" s="5"/>
      <c r="S27" s="5"/>
      <c r="T27" s="5"/>
      <c r="U27" s="5"/>
      <c r="V27" s="5"/>
      <c r="W27" s="5"/>
      <c r="X27" s="5"/>
      <c r="Y27" s="5"/>
      <c r="Z27" s="5"/>
    </row>
    <row r="28" spans="1:26" ht="30" customHeight="1">
      <c r="A28" s="36" t="s">
        <v>120</v>
      </c>
      <c r="B28" s="36" t="s">
        <v>121</v>
      </c>
      <c r="C28" s="36" t="s">
        <v>122</v>
      </c>
      <c r="D28" s="36" t="s">
        <v>123</v>
      </c>
      <c r="E28" s="36" t="s">
        <v>124</v>
      </c>
      <c r="F28" s="36" t="s">
        <v>125</v>
      </c>
      <c r="G28" s="36" t="s">
        <v>126</v>
      </c>
      <c r="H28" s="36" t="s">
        <v>127</v>
      </c>
      <c r="I28" s="5"/>
      <c r="J28" s="5"/>
      <c r="K28" s="5"/>
      <c r="L28" s="5"/>
      <c r="M28" s="5"/>
      <c r="N28" s="5"/>
      <c r="O28" s="5"/>
      <c r="P28" s="5"/>
      <c r="Q28" s="5"/>
      <c r="R28" s="5"/>
      <c r="S28" s="5"/>
      <c r="T28" s="5"/>
      <c r="U28" s="5"/>
      <c r="V28" s="5"/>
      <c r="W28" s="5"/>
      <c r="X28" s="5"/>
      <c r="Y28" s="5"/>
      <c r="Z28" s="5"/>
    </row>
    <row r="29" spans="1:26" ht="19.5" customHeight="1">
      <c r="A29" s="37" t="s">
        <v>128</v>
      </c>
      <c r="B29" s="222">
        <v>0</v>
      </c>
      <c r="C29" s="222">
        <f>+B29</f>
        <v>0</v>
      </c>
      <c r="D29" s="223">
        <v>0</v>
      </c>
      <c r="E29" s="222">
        <f>+D29</f>
        <v>0</v>
      </c>
      <c r="F29" s="41">
        <f t="shared" ref="F29:F40" si="0">IFERROR(+B29/D29,)</f>
        <v>0</v>
      </c>
      <c r="G29" s="41">
        <f t="shared" ref="G29:G40" si="1">+C29/$E$40</f>
        <v>0</v>
      </c>
      <c r="H29" s="162">
        <f t="shared" ref="H29:H40" si="2">+G29/$F$25</f>
        <v>0</v>
      </c>
      <c r="I29" s="5"/>
      <c r="J29" s="5"/>
      <c r="K29" s="5"/>
      <c r="L29" s="5"/>
      <c r="M29" s="5"/>
      <c r="N29" s="5"/>
      <c r="O29" s="5"/>
      <c r="P29" s="5"/>
      <c r="Q29" s="5"/>
      <c r="R29" s="5"/>
      <c r="S29" s="5"/>
      <c r="T29" s="5"/>
      <c r="U29" s="5"/>
      <c r="V29" s="5"/>
      <c r="W29" s="5"/>
      <c r="X29" s="5"/>
      <c r="Y29" s="5"/>
      <c r="Z29" s="5"/>
    </row>
    <row r="30" spans="1:26" ht="19.5" customHeight="1">
      <c r="A30" s="37" t="s">
        <v>129</v>
      </c>
      <c r="B30" s="222">
        <v>0</v>
      </c>
      <c r="C30" s="222">
        <f t="shared" ref="C30:C40" si="3">+B30+C29</f>
        <v>0</v>
      </c>
      <c r="D30" s="223">
        <v>0</v>
      </c>
      <c r="E30" s="222">
        <f t="shared" ref="E30:E40" si="4">+E29+D30</f>
        <v>0</v>
      </c>
      <c r="F30" s="41">
        <f t="shared" si="0"/>
        <v>0</v>
      </c>
      <c r="G30" s="41">
        <f t="shared" si="1"/>
        <v>0</v>
      </c>
      <c r="H30" s="162">
        <f t="shared" si="2"/>
        <v>0</v>
      </c>
      <c r="I30" s="5"/>
      <c r="J30" s="5"/>
      <c r="K30" s="5"/>
      <c r="L30" s="5"/>
      <c r="M30" s="5"/>
      <c r="N30" s="5"/>
      <c r="O30" s="5"/>
      <c r="P30" s="5"/>
      <c r="Q30" s="5"/>
      <c r="R30" s="5"/>
      <c r="S30" s="5"/>
      <c r="T30" s="5"/>
      <c r="U30" s="5"/>
      <c r="V30" s="5"/>
      <c r="W30" s="5"/>
      <c r="X30" s="5"/>
      <c r="Y30" s="5"/>
      <c r="Z30" s="5"/>
    </row>
    <row r="31" spans="1:26" ht="19.5" customHeight="1">
      <c r="A31" s="37" t="s">
        <v>130</v>
      </c>
      <c r="B31" s="222">
        <v>0</v>
      </c>
      <c r="C31" s="222">
        <f t="shared" si="3"/>
        <v>0</v>
      </c>
      <c r="D31" s="223">
        <v>0</v>
      </c>
      <c r="E31" s="222">
        <f t="shared" si="4"/>
        <v>0</v>
      </c>
      <c r="F31" s="41">
        <f t="shared" si="0"/>
        <v>0</v>
      </c>
      <c r="G31" s="41">
        <f t="shared" si="1"/>
        <v>0</v>
      </c>
      <c r="H31" s="162">
        <f t="shared" si="2"/>
        <v>0</v>
      </c>
      <c r="I31" s="5"/>
      <c r="J31" s="5"/>
      <c r="K31" s="5"/>
      <c r="L31" s="5"/>
      <c r="M31" s="5"/>
      <c r="N31" s="5"/>
      <c r="O31" s="5"/>
      <c r="P31" s="5"/>
      <c r="Q31" s="5"/>
      <c r="R31" s="5"/>
      <c r="S31" s="5"/>
      <c r="T31" s="5"/>
      <c r="U31" s="5"/>
      <c r="V31" s="5"/>
      <c r="W31" s="5"/>
      <c r="X31" s="5"/>
      <c r="Y31" s="5"/>
      <c r="Z31" s="5"/>
    </row>
    <row r="32" spans="1:26" ht="19.5" customHeight="1">
      <c r="A32" s="37" t="s">
        <v>131</v>
      </c>
      <c r="B32" s="222">
        <v>0</v>
      </c>
      <c r="C32" s="222">
        <f t="shared" si="3"/>
        <v>0</v>
      </c>
      <c r="D32" s="223">
        <v>0</v>
      </c>
      <c r="E32" s="222">
        <f t="shared" si="4"/>
        <v>0</v>
      </c>
      <c r="F32" s="41">
        <f t="shared" si="0"/>
        <v>0</v>
      </c>
      <c r="G32" s="41">
        <f t="shared" si="1"/>
        <v>0</v>
      </c>
      <c r="H32" s="162">
        <f t="shared" si="2"/>
        <v>0</v>
      </c>
      <c r="I32" s="5"/>
      <c r="J32" s="5"/>
      <c r="K32" s="5"/>
      <c r="L32" s="5"/>
      <c r="M32" s="5"/>
      <c r="N32" s="5"/>
      <c r="O32" s="5"/>
      <c r="P32" s="5"/>
      <c r="Q32" s="5"/>
      <c r="R32" s="5"/>
      <c r="S32" s="5"/>
      <c r="T32" s="5"/>
      <c r="U32" s="5"/>
      <c r="V32" s="5"/>
      <c r="W32" s="5"/>
      <c r="X32" s="5"/>
      <c r="Y32" s="5"/>
      <c r="Z32" s="5"/>
    </row>
    <row r="33" spans="1:26" ht="19.5" customHeight="1">
      <c r="A33" s="37" t="s">
        <v>132</v>
      </c>
      <c r="B33" s="222">
        <v>0</v>
      </c>
      <c r="C33" s="222">
        <f t="shared" si="3"/>
        <v>0</v>
      </c>
      <c r="D33" s="223">
        <v>0</v>
      </c>
      <c r="E33" s="222">
        <f t="shared" si="4"/>
        <v>0</v>
      </c>
      <c r="F33" s="41">
        <f t="shared" si="0"/>
        <v>0</v>
      </c>
      <c r="G33" s="41">
        <f t="shared" si="1"/>
        <v>0</v>
      </c>
      <c r="H33" s="162">
        <f t="shared" si="2"/>
        <v>0</v>
      </c>
      <c r="I33" s="5"/>
      <c r="J33" s="5"/>
      <c r="K33" s="5"/>
      <c r="L33" s="5"/>
      <c r="M33" s="5"/>
      <c r="N33" s="5"/>
      <c r="O33" s="5"/>
      <c r="P33" s="5"/>
      <c r="Q33" s="5"/>
      <c r="R33" s="5"/>
      <c r="S33" s="5"/>
      <c r="T33" s="5"/>
      <c r="U33" s="5"/>
      <c r="V33" s="5"/>
      <c r="W33" s="5"/>
      <c r="X33" s="5"/>
      <c r="Y33" s="5"/>
      <c r="Z33" s="5"/>
    </row>
    <row r="34" spans="1:26" ht="19.5" customHeight="1">
      <c r="A34" s="37" t="s">
        <v>133</v>
      </c>
      <c r="B34" s="222">
        <v>0</v>
      </c>
      <c r="C34" s="222">
        <f t="shared" si="3"/>
        <v>0</v>
      </c>
      <c r="D34" s="223">
        <v>0</v>
      </c>
      <c r="E34" s="222">
        <f t="shared" si="4"/>
        <v>0</v>
      </c>
      <c r="F34" s="41">
        <f t="shared" si="0"/>
        <v>0</v>
      </c>
      <c r="G34" s="41">
        <f t="shared" si="1"/>
        <v>0</v>
      </c>
      <c r="H34" s="162">
        <f t="shared" si="2"/>
        <v>0</v>
      </c>
      <c r="I34" s="5"/>
      <c r="J34" s="5"/>
      <c r="K34" s="5"/>
      <c r="L34" s="5"/>
      <c r="M34" s="5"/>
      <c r="N34" s="5"/>
      <c r="O34" s="5"/>
      <c r="P34" s="5"/>
      <c r="Q34" s="5"/>
      <c r="R34" s="5"/>
      <c r="S34" s="5"/>
      <c r="T34" s="5"/>
      <c r="U34" s="5"/>
      <c r="V34" s="5"/>
      <c r="W34" s="5"/>
      <c r="X34" s="5"/>
      <c r="Y34" s="5"/>
      <c r="Z34" s="5"/>
    </row>
    <row r="35" spans="1:26" ht="19.5" customHeight="1">
      <c r="A35" s="37" t="s">
        <v>134</v>
      </c>
      <c r="B35" s="222">
        <v>15</v>
      </c>
      <c r="C35" s="222">
        <f t="shared" si="3"/>
        <v>15</v>
      </c>
      <c r="D35" s="223">
        <v>15</v>
      </c>
      <c r="E35" s="222">
        <f t="shared" si="4"/>
        <v>15</v>
      </c>
      <c r="F35" s="41">
        <f t="shared" si="0"/>
        <v>1</v>
      </c>
      <c r="G35" s="41">
        <f t="shared" si="1"/>
        <v>1</v>
      </c>
      <c r="H35" s="162">
        <f t="shared" si="2"/>
        <v>1</v>
      </c>
      <c r="I35" s="5"/>
      <c r="J35" s="5"/>
      <c r="K35" s="5"/>
      <c r="L35" s="5"/>
      <c r="M35" s="5"/>
      <c r="N35" s="5"/>
      <c r="O35" s="5"/>
      <c r="P35" s="5"/>
      <c r="Q35" s="5"/>
      <c r="R35" s="5"/>
      <c r="S35" s="5"/>
      <c r="T35" s="5"/>
      <c r="U35" s="5"/>
      <c r="V35" s="5"/>
      <c r="W35" s="5"/>
      <c r="X35" s="5"/>
      <c r="Y35" s="5"/>
      <c r="Z35" s="5"/>
    </row>
    <row r="36" spans="1:26" ht="19.5" customHeight="1">
      <c r="A36" s="37" t="s">
        <v>135</v>
      </c>
      <c r="B36" s="222">
        <v>0</v>
      </c>
      <c r="C36" s="222">
        <f t="shared" si="3"/>
        <v>15</v>
      </c>
      <c r="D36" s="223">
        <v>0</v>
      </c>
      <c r="E36" s="222">
        <f t="shared" si="4"/>
        <v>15</v>
      </c>
      <c r="F36" s="41">
        <f t="shared" si="0"/>
        <v>0</v>
      </c>
      <c r="G36" s="41">
        <f t="shared" si="1"/>
        <v>1</v>
      </c>
      <c r="H36" s="162">
        <f t="shared" si="2"/>
        <v>1</v>
      </c>
      <c r="I36" s="5"/>
      <c r="J36" s="5"/>
      <c r="K36" s="5"/>
      <c r="L36" s="5"/>
      <c r="M36" s="5"/>
      <c r="N36" s="5"/>
      <c r="O36" s="5"/>
      <c r="P36" s="5"/>
      <c r="Q36" s="5"/>
      <c r="R36" s="5"/>
      <c r="S36" s="5"/>
      <c r="T36" s="5"/>
      <c r="U36" s="5"/>
      <c r="V36" s="5"/>
      <c r="W36" s="5"/>
      <c r="X36" s="5"/>
      <c r="Y36" s="5"/>
      <c r="Z36" s="5"/>
    </row>
    <row r="37" spans="1:26" ht="19.5" customHeight="1">
      <c r="A37" s="37" t="s">
        <v>136</v>
      </c>
      <c r="B37" s="222">
        <v>0</v>
      </c>
      <c r="C37" s="222">
        <f t="shared" si="3"/>
        <v>15</v>
      </c>
      <c r="D37" s="223">
        <v>0</v>
      </c>
      <c r="E37" s="222">
        <f t="shared" si="4"/>
        <v>15</v>
      </c>
      <c r="F37" s="41">
        <f t="shared" si="0"/>
        <v>0</v>
      </c>
      <c r="G37" s="41">
        <f t="shared" si="1"/>
        <v>1</v>
      </c>
      <c r="H37" s="162">
        <f t="shared" si="2"/>
        <v>1</v>
      </c>
      <c r="I37" s="5"/>
      <c r="J37" s="5"/>
      <c r="K37" s="5"/>
      <c r="L37" s="5"/>
      <c r="M37" s="5"/>
      <c r="N37" s="5"/>
      <c r="O37" s="5"/>
      <c r="P37" s="5"/>
      <c r="Q37" s="5"/>
      <c r="R37" s="5"/>
      <c r="S37" s="5"/>
      <c r="T37" s="5"/>
      <c r="U37" s="5"/>
      <c r="V37" s="5"/>
      <c r="W37" s="5"/>
      <c r="X37" s="5"/>
      <c r="Y37" s="5"/>
      <c r="Z37" s="5"/>
    </row>
    <row r="38" spans="1:26" ht="19.5" customHeight="1">
      <c r="A38" s="37" t="s">
        <v>137</v>
      </c>
      <c r="B38" s="222">
        <v>0</v>
      </c>
      <c r="C38" s="222">
        <f t="shared" si="3"/>
        <v>15</v>
      </c>
      <c r="D38" s="223">
        <v>0</v>
      </c>
      <c r="E38" s="222">
        <f t="shared" si="4"/>
        <v>15</v>
      </c>
      <c r="F38" s="41">
        <f t="shared" si="0"/>
        <v>0</v>
      </c>
      <c r="G38" s="41">
        <f t="shared" si="1"/>
        <v>1</v>
      </c>
      <c r="H38" s="162">
        <f t="shared" si="2"/>
        <v>1</v>
      </c>
      <c r="I38" s="5"/>
      <c r="J38" s="5"/>
      <c r="K38" s="5"/>
      <c r="L38" s="5"/>
      <c r="M38" s="5"/>
      <c r="N38" s="5"/>
      <c r="O38" s="5"/>
      <c r="P38" s="5"/>
      <c r="Q38" s="5"/>
      <c r="R38" s="5"/>
      <c r="S38" s="5"/>
      <c r="T38" s="5"/>
      <c r="U38" s="5"/>
      <c r="V38" s="5"/>
      <c r="W38" s="5"/>
      <c r="X38" s="5"/>
      <c r="Y38" s="5"/>
      <c r="Z38" s="5"/>
    </row>
    <row r="39" spans="1:26" ht="19.5" customHeight="1">
      <c r="A39" s="37" t="s">
        <v>138</v>
      </c>
      <c r="B39" s="222">
        <v>0</v>
      </c>
      <c r="C39" s="222">
        <f t="shared" si="3"/>
        <v>15</v>
      </c>
      <c r="D39" s="223">
        <v>0</v>
      </c>
      <c r="E39" s="222">
        <f t="shared" si="4"/>
        <v>15</v>
      </c>
      <c r="F39" s="41">
        <f t="shared" si="0"/>
        <v>0</v>
      </c>
      <c r="G39" s="41">
        <f t="shared" si="1"/>
        <v>1</v>
      </c>
      <c r="H39" s="162">
        <f t="shared" si="2"/>
        <v>1</v>
      </c>
      <c r="I39" s="5"/>
      <c r="J39" s="5"/>
      <c r="K39" s="5"/>
      <c r="L39" s="5"/>
      <c r="M39" s="5"/>
      <c r="N39" s="5"/>
      <c r="O39" s="5"/>
      <c r="P39" s="5"/>
      <c r="Q39" s="5"/>
      <c r="R39" s="5"/>
      <c r="S39" s="5"/>
      <c r="T39" s="5"/>
      <c r="U39" s="5"/>
      <c r="V39" s="5"/>
      <c r="W39" s="5"/>
      <c r="X39" s="5"/>
      <c r="Y39" s="5"/>
      <c r="Z39" s="5"/>
    </row>
    <row r="40" spans="1:26" ht="19.5" customHeight="1">
      <c r="A40" s="37" t="s">
        <v>139</v>
      </c>
      <c r="B40" s="222">
        <v>0</v>
      </c>
      <c r="C40" s="222">
        <f t="shared" si="3"/>
        <v>15</v>
      </c>
      <c r="D40" s="223">
        <v>0</v>
      </c>
      <c r="E40" s="222">
        <f t="shared" si="4"/>
        <v>15</v>
      </c>
      <c r="F40" s="41">
        <f t="shared" si="0"/>
        <v>0</v>
      </c>
      <c r="G40" s="41">
        <f t="shared" si="1"/>
        <v>1</v>
      </c>
      <c r="H40" s="162">
        <f t="shared" si="2"/>
        <v>1</v>
      </c>
      <c r="I40" s="5"/>
      <c r="J40" s="5"/>
      <c r="K40" s="5"/>
      <c r="L40" s="5"/>
      <c r="M40" s="5"/>
      <c r="N40" s="5"/>
      <c r="O40" s="5"/>
      <c r="P40" s="5"/>
      <c r="Q40" s="5"/>
      <c r="R40" s="5"/>
      <c r="S40" s="5"/>
      <c r="T40" s="5"/>
      <c r="U40" s="5"/>
      <c r="V40" s="5"/>
      <c r="W40" s="5"/>
      <c r="X40" s="5"/>
      <c r="Y40" s="5"/>
      <c r="Z40" s="5"/>
    </row>
    <row r="41" spans="1:26" ht="56.25" customHeight="1">
      <c r="A41" s="31" t="s">
        <v>140</v>
      </c>
      <c r="B41" s="434" t="s">
        <v>839</v>
      </c>
      <c r="C41" s="347"/>
      <c r="D41" s="347"/>
      <c r="E41" s="347"/>
      <c r="F41" s="347"/>
      <c r="G41" s="347"/>
      <c r="H41" s="348"/>
      <c r="I41" s="5"/>
      <c r="J41" s="5"/>
      <c r="K41" s="5"/>
      <c r="L41" s="5"/>
      <c r="M41" s="5"/>
      <c r="N41" s="5"/>
      <c r="O41" s="5"/>
      <c r="P41" s="5"/>
      <c r="Q41" s="5"/>
      <c r="R41" s="5"/>
      <c r="S41" s="5"/>
      <c r="T41" s="5"/>
      <c r="U41" s="5"/>
      <c r="V41" s="5"/>
      <c r="W41" s="5"/>
      <c r="X41" s="5"/>
      <c r="Y41" s="5"/>
      <c r="Z41" s="5"/>
    </row>
    <row r="42" spans="1:26" ht="30" customHeight="1">
      <c r="A42" s="374" t="s">
        <v>142</v>
      </c>
      <c r="B42" s="347"/>
      <c r="C42" s="347"/>
      <c r="D42" s="347"/>
      <c r="E42" s="347"/>
      <c r="F42" s="347"/>
      <c r="G42" s="347"/>
      <c r="H42" s="348"/>
      <c r="I42" s="5"/>
      <c r="J42" s="5"/>
      <c r="K42" s="5"/>
      <c r="L42" s="5"/>
      <c r="M42" s="5"/>
      <c r="N42" s="5"/>
      <c r="O42" s="5"/>
      <c r="P42" s="5"/>
      <c r="Q42" s="5"/>
      <c r="R42" s="5"/>
      <c r="S42" s="5"/>
      <c r="T42" s="5"/>
      <c r="U42" s="5"/>
      <c r="V42" s="5"/>
      <c r="W42" s="5"/>
      <c r="X42" s="5"/>
      <c r="Y42" s="5"/>
      <c r="Z42" s="5"/>
    </row>
    <row r="43" spans="1:26" ht="45" customHeight="1">
      <c r="A43" s="395"/>
      <c r="B43" s="392"/>
      <c r="C43" s="392"/>
      <c r="D43" s="392"/>
      <c r="E43" s="392"/>
      <c r="F43" s="392"/>
      <c r="G43" s="392"/>
      <c r="H43" s="334"/>
      <c r="I43" s="5"/>
      <c r="J43" s="5"/>
      <c r="K43" s="5"/>
      <c r="L43" s="5"/>
      <c r="M43" s="5"/>
      <c r="N43" s="5"/>
      <c r="O43" s="5"/>
      <c r="P43" s="5"/>
      <c r="Q43" s="5"/>
      <c r="R43" s="5"/>
      <c r="S43" s="5"/>
      <c r="T43" s="5"/>
      <c r="U43" s="5"/>
      <c r="V43" s="5"/>
      <c r="W43" s="5"/>
      <c r="X43" s="5"/>
      <c r="Y43" s="5"/>
      <c r="Z43" s="5"/>
    </row>
    <row r="44" spans="1:26" ht="45" customHeight="1">
      <c r="A44" s="335"/>
      <c r="B44" s="396"/>
      <c r="C44" s="396"/>
      <c r="D44" s="396"/>
      <c r="E44" s="396"/>
      <c r="F44" s="396"/>
      <c r="G44" s="396"/>
      <c r="H44" s="336"/>
      <c r="I44" s="5"/>
      <c r="J44" s="5"/>
      <c r="K44" s="5"/>
      <c r="L44" s="5"/>
      <c r="M44" s="5"/>
      <c r="N44" s="5"/>
      <c r="O44" s="5"/>
      <c r="P44" s="5"/>
      <c r="Q44" s="5"/>
      <c r="R44" s="5"/>
      <c r="S44" s="5"/>
      <c r="T44" s="5"/>
      <c r="U44" s="5"/>
      <c r="V44" s="5"/>
      <c r="W44" s="5"/>
      <c r="X44" s="5"/>
      <c r="Y44" s="5"/>
      <c r="Z44" s="5"/>
    </row>
    <row r="45" spans="1:26" ht="45" customHeight="1">
      <c r="A45" s="335"/>
      <c r="B45" s="396"/>
      <c r="C45" s="396"/>
      <c r="D45" s="396"/>
      <c r="E45" s="396"/>
      <c r="F45" s="396"/>
      <c r="G45" s="396"/>
      <c r="H45" s="336"/>
      <c r="I45" s="5"/>
      <c r="J45" s="5"/>
      <c r="K45" s="5"/>
      <c r="L45" s="5"/>
      <c r="M45" s="5"/>
      <c r="N45" s="5"/>
      <c r="O45" s="5"/>
      <c r="P45" s="5"/>
      <c r="Q45" s="5"/>
      <c r="R45" s="5"/>
      <c r="S45" s="5"/>
      <c r="T45" s="5"/>
      <c r="U45" s="5"/>
      <c r="V45" s="5"/>
      <c r="W45" s="5"/>
      <c r="X45" s="5"/>
      <c r="Y45" s="5"/>
      <c r="Z45" s="5"/>
    </row>
    <row r="46" spans="1:26" ht="45" customHeight="1">
      <c r="A46" s="335"/>
      <c r="B46" s="396"/>
      <c r="C46" s="396"/>
      <c r="D46" s="396"/>
      <c r="E46" s="396"/>
      <c r="F46" s="396"/>
      <c r="G46" s="396"/>
      <c r="H46" s="336"/>
      <c r="I46" s="5"/>
      <c r="J46" s="5"/>
      <c r="K46" s="5"/>
      <c r="L46" s="5"/>
      <c r="M46" s="5"/>
      <c r="N46" s="5"/>
      <c r="O46" s="5"/>
      <c r="P46" s="5"/>
      <c r="Q46" s="5"/>
      <c r="R46" s="5"/>
      <c r="S46" s="5"/>
      <c r="T46" s="5"/>
      <c r="U46" s="5"/>
      <c r="V46" s="5"/>
      <c r="W46" s="5"/>
      <c r="X46" s="5"/>
      <c r="Y46" s="5"/>
      <c r="Z46" s="5"/>
    </row>
    <row r="47" spans="1:26" ht="45.75" customHeight="1">
      <c r="A47" s="337"/>
      <c r="B47" s="393"/>
      <c r="C47" s="393"/>
      <c r="D47" s="393"/>
      <c r="E47" s="393"/>
      <c r="F47" s="393"/>
      <c r="G47" s="393"/>
      <c r="H47" s="338"/>
      <c r="I47" s="5"/>
      <c r="J47" s="5"/>
      <c r="K47" s="5"/>
      <c r="L47" s="5"/>
      <c r="M47" s="5"/>
      <c r="N47" s="5"/>
      <c r="O47" s="5"/>
      <c r="P47" s="5"/>
      <c r="Q47" s="5"/>
      <c r="R47" s="5"/>
      <c r="S47" s="5"/>
      <c r="T47" s="5"/>
      <c r="U47" s="5"/>
      <c r="V47" s="5"/>
      <c r="W47" s="5"/>
      <c r="X47" s="5"/>
      <c r="Y47" s="5"/>
      <c r="Z47" s="5"/>
    </row>
    <row r="48" spans="1:26" ht="30" customHeight="1">
      <c r="A48" s="31" t="s">
        <v>143</v>
      </c>
      <c r="B48" s="373" t="s">
        <v>840</v>
      </c>
      <c r="C48" s="347"/>
      <c r="D48" s="347"/>
      <c r="E48" s="347"/>
      <c r="F48" s="347"/>
      <c r="G48" s="347"/>
      <c r="H48" s="348"/>
      <c r="I48" s="5"/>
      <c r="J48" s="5"/>
      <c r="K48" s="5"/>
      <c r="L48" s="5"/>
      <c r="M48" s="5"/>
      <c r="N48" s="5"/>
      <c r="O48" s="5"/>
      <c r="P48" s="5"/>
      <c r="Q48" s="5"/>
      <c r="R48" s="5"/>
      <c r="S48" s="5"/>
      <c r="T48" s="5"/>
      <c r="U48" s="5"/>
      <c r="V48" s="5"/>
      <c r="W48" s="5"/>
      <c r="X48" s="5"/>
      <c r="Y48" s="5"/>
      <c r="Z48" s="5"/>
    </row>
    <row r="49" spans="1:26" ht="30" customHeight="1">
      <c r="A49" s="31" t="s">
        <v>145</v>
      </c>
      <c r="B49" s="372" t="s">
        <v>308</v>
      </c>
      <c r="C49" s="347"/>
      <c r="D49" s="347"/>
      <c r="E49" s="347"/>
      <c r="F49" s="347"/>
      <c r="G49" s="347"/>
      <c r="H49" s="348"/>
      <c r="I49" s="5"/>
      <c r="J49" s="5"/>
      <c r="K49" s="5"/>
      <c r="L49" s="5"/>
      <c r="M49" s="5"/>
      <c r="N49" s="5"/>
      <c r="O49" s="5"/>
      <c r="P49" s="5"/>
      <c r="Q49" s="5"/>
      <c r="R49" s="5"/>
      <c r="S49" s="5"/>
      <c r="T49" s="5"/>
      <c r="U49" s="5"/>
      <c r="V49" s="5"/>
      <c r="W49" s="5"/>
      <c r="X49" s="5"/>
      <c r="Y49" s="5"/>
      <c r="Z49" s="5"/>
    </row>
    <row r="50" spans="1:26" ht="30" customHeight="1">
      <c r="A50" s="31" t="s">
        <v>147</v>
      </c>
      <c r="B50" s="372" t="s">
        <v>841</v>
      </c>
      <c r="C50" s="347"/>
      <c r="D50" s="347"/>
      <c r="E50" s="347"/>
      <c r="F50" s="347"/>
      <c r="G50" s="347"/>
      <c r="H50" s="348"/>
      <c r="I50" s="5"/>
      <c r="J50" s="5"/>
      <c r="K50" s="5"/>
      <c r="L50" s="5"/>
      <c r="M50" s="5"/>
      <c r="N50" s="5"/>
      <c r="O50" s="5"/>
      <c r="P50" s="5"/>
      <c r="Q50" s="5"/>
      <c r="R50" s="5"/>
      <c r="S50" s="5"/>
      <c r="T50" s="5"/>
      <c r="U50" s="5"/>
      <c r="V50" s="5"/>
      <c r="W50" s="5"/>
      <c r="X50" s="5"/>
      <c r="Y50" s="5"/>
      <c r="Z50" s="5"/>
    </row>
    <row r="51" spans="1:26" ht="30" customHeight="1">
      <c r="A51" s="374" t="s">
        <v>149</v>
      </c>
      <c r="B51" s="347"/>
      <c r="C51" s="347"/>
      <c r="D51" s="347"/>
      <c r="E51" s="347"/>
      <c r="F51" s="347"/>
      <c r="G51" s="347"/>
      <c r="H51" s="348"/>
      <c r="I51" s="5"/>
      <c r="J51" s="5"/>
      <c r="K51" s="5"/>
      <c r="L51" s="5"/>
      <c r="M51" s="5"/>
      <c r="N51" s="5"/>
      <c r="O51" s="5"/>
      <c r="P51" s="5"/>
      <c r="Q51" s="5"/>
      <c r="R51" s="5"/>
      <c r="S51" s="5"/>
      <c r="T51" s="5"/>
      <c r="U51" s="5"/>
      <c r="V51" s="5"/>
      <c r="W51" s="5"/>
      <c r="X51" s="5"/>
      <c r="Y51" s="5"/>
      <c r="Z51" s="5"/>
    </row>
    <row r="52" spans="1:26" ht="30" customHeight="1">
      <c r="A52" s="375" t="s">
        <v>150</v>
      </c>
      <c r="B52" s="36" t="s">
        <v>151</v>
      </c>
      <c r="C52" s="376" t="s">
        <v>152</v>
      </c>
      <c r="D52" s="347"/>
      <c r="E52" s="348"/>
      <c r="F52" s="376" t="s">
        <v>153</v>
      </c>
      <c r="G52" s="347"/>
      <c r="H52" s="348"/>
      <c r="I52" s="5"/>
      <c r="J52" s="5"/>
      <c r="K52" s="5"/>
      <c r="L52" s="5"/>
      <c r="M52" s="5"/>
      <c r="N52" s="5"/>
      <c r="O52" s="5"/>
      <c r="P52" s="5"/>
      <c r="Q52" s="5"/>
      <c r="R52" s="5"/>
      <c r="S52" s="5"/>
      <c r="T52" s="5"/>
      <c r="U52" s="5"/>
      <c r="V52" s="5"/>
      <c r="W52" s="5"/>
      <c r="X52" s="5"/>
      <c r="Y52" s="5"/>
      <c r="Z52" s="5"/>
    </row>
    <row r="53" spans="1:26" ht="30" customHeight="1">
      <c r="A53" s="325"/>
      <c r="B53" s="182"/>
      <c r="C53" s="477"/>
      <c r="D53" s="347"/>
      <c r="E53" s="348"/>
      <c r="F53" s="476"/>
      <c r="G53" s="347"/>
      <c r="H53" s="348"/>
      <c r="I53" s="5"/>
      <c r="J53" s="5"/>
      <c r="K53" s="5"/>
      <c r="L53" s="5"/>
      <c r="M53" s="5"/>
      <c r="N53" s="5"/>
      <c r="O53" s="5"/>
      <c r="P53" s="5"/>
      <c r="Q53" s="5"/>
      <c r="R53" s="5"/>
      <c r="S53" s="5"/>
      <c r="T53" s="5"/>
      <c r="U53" s="5"/>
      <c r="V53" s="5"/>
      <c r="W53" s="5"/>
      <c r="X53" s="5"/>
      <c r="Y53" s="5"/>
      <c r="Z53" s="5"/>
    </row>
    <row r="54" spans="1:26" ht="30" customHeight="1">
      <c r="A54" s="31" t="s">
        <v>154</v>
      </c>
      <c r="B54" s="370" t="s">
        <v>842</v>
      </c>
      <c r="C54" s="348"/>
      <c r="D54" s="371" t="s">
        <v>156</v>
      </c>
      <c r="E54" s="348"/>
      <c r="F54" s="378" t="s">
        <v>842</v>
      </c>
      <c r="G54" s="347"/>
      <c r="H54" s="348"/>
      <c r="I54" s="5"/>
      <c r="J54" s="5"/>
      <c r="K54" s="5"/>
      <c r="L54" s="5"/>
      <c r="M54" s="5"/>
      <c r="N54" s="5"/>
      <c r="O54" s="5"/>
      <c r="P54" s="5"/>
      <c r="Q54" s="5"/>
      <c r="R54" s="5"/>
      <c r="S54" s="5"/>
      <c r="T54" s="5"/>
      <c r="U54" s="5"/>
      <c r="V54" s="5"/>
      <c r="W54" s="5"/>
      <c r="X54" s="5"/>
      <c r="Y54" s="5"/>
      <c r="Z54" s="5"/>
    </row>
    <row r="55" spans="1:26" ht="30" customHeight="1">
      <c r="A55" s="31" t="s">
        <v>158</v>
      </c>
      <c r="B55" s="370" t="s">
        <v>159</v>
      </c>
      <c r="C55" s="348"/>
      <c r="D55" s="368" t="s">
        <v>160</v>
      </c>
      <c r="E55" s="348"/>
      <c r="F55" s="381" t="s">
        <v>161</v>
      </c>
      <c r="G55" s="347"/>
      <c r="H55" s="348"/>
      <c r="I55" s="5"/>
      <c r="J55" s="5"/>
      <c r="K55" s="5"/>
      <c r="L55" s="5"/>
      <c r="M55" s="5"/>
      <c r="N55" s="5"/>
      <c r="O55" s="5"/>
      <c r="P55" s="5"/>
      <c r="Q55" s="5"/>
      <c r="R55" s="5"/>
      <c r="S55" s="5"/>
      <c r="T55" s="5"/>
      <c r="U55" s="5"/>
      <c r="V55" s="5"/>
      <c r="W55" s="5"/>
      <c r="X55" s="5"/>
      <c r="Y55" s="5"/>
      <c r="Z55" s="5"/>
    </row>
    <row r="56" spans="1:26" ht="30" customHeight="1">
      <c r="A56" s="31" t="s">
        <v>162</v>
      </c>
      <c r="B56" s="370"/>
      <c r="C56" s="348"/>
      <c r="D56" s="390" t="s">
        <v>163</v>
      </c>
      <c r="E56" s="334"/>
      <c r="F56" s="391"/>
      <c r="G56" s="392"/>
      <c r="H56" s="334"/>
      <c r="I56" s="5"/>
      <c r="J56" s="5"/>
      <c r="K56" s="5"/>
      <c r="L56" s="5"/>
      <c r="M56" s="5"/>
      <c r="N56" s="5"/>
      <c r="O56" s="5"/>
      <c r="P56" s="5"/>
      <c r="Q56" s="5"/>
      <c r="R56" s="5"/>
      <c r="S56" s="5"/>
      <c r="T56" s="5"/>
      <c r="U56" s="5"/>
      <c r="V56" s="5"/>
      <c r="W56" s="5"/>
      <c r="X56" s="5"/>
      <c r="Y56" s="5"/>
      <c r="Z56" s="5"/>
    </row>
    <row r="57" spans="1:26" ht="30" customHeight="1">
      <c r="A57" s="31" t="s">
        <v>164</v>
      </c>
      <c r="B57" s="370"/>
      <c r="C57" s="348"/>
      <c r="D57" s="337"/>
      <c r="E57" s="338"/>
      <c r="F57" s="337"/>
      <c r="G57" s="393"/>
      <c r="H57" s="338"/>
      <c r="I57" s="5"/>
      <c r="J57" s="5"/>
      <c r="K57" s="5"/>
      <c r="L57" s="5"/>
      <c r="M57" s="5"/>
      <c r="N57" s="5"/>
      <c r="O57" s="5"/>
      <c r="P57" s="5"/>
      <c r="Q57" s="5"/>
      <c r="R57" s="5"/>
      <c r="S57" s="5"/>
      <c r="T57" s="5"/>
      <c r="U57" s="5"/>
      <c r="V57" s="5"/>
      <c r="W57" s="5"/>
      <c r="X57" s="5"/>
      <c r="Y57" s="5"/>
      <c r="Z57" s="5"/>
    </row>
    <row r="58" spans="1:26" ht="30" customHeight="1">
      <c r="A58" s="171"/>
      <c r="B58" s="5"/>
      <c r="C58" s="5"/>
      <c r="D58" s="5"/>
      <c r="E58" s="5"/>
      <c r="F58" s="172"/>
      <c r="G58" s="5"/>
      <c r="H58" s="5"/>
      <c r="I58" s="5"/>
      <c r="J58" s="5"/>
      <c r="K58" s="5"/>
      <c r="L58" s="5"/>
      <c r="M58" s="5"/>
      <c r="N58" s="5"/>
      <c r="O58" s="5"/>
      <c r="P58" s="5"/>
      <c r="Q58" s="5"/>
      <c r="R58" s="5"/>
      <c r="S58" s="5"/>
      <c r="T58" s="5"/>
      <c r="U58" s="5"/>
      <c r="V58" s="5"/>
      <c r="W58" s="5"/>
      <c r="X58" s="5"/>
      <c r="Y58" s="5"/>
      <c r="Z58" s="5"/>
    </row>
    <row r="59" spans="1:26" ht="30" customHeight="1">
      <c r="A59" s="171"/>
      <c r="B59" s="5"/>
      <c r="C59" s="5"/>
      <c r="D59" s="5"/>
      <c r="E59" s="5"/>
      <c r="F59" s="172"/>
      <c r="G59" s="5"/>
      <c r="H59" s="5"/>
      <c r="I59" s="5"/>
      <c r="J59" s="5"/>
      <c r="K59" s="5"/>
      <c r="L59" s="5"/>
      <c r="M59" s="5"/>
      <c r="N59" s="5"/>
      <c r="O59" s="5"/>
      <c r="P59" s="5"/>
      <c r="Q59" s="5"/>
      <c r="R59" s="5"/>
      <c r="S59" s="5"/>
      <c r="T59" s="5"/>
      <c r="U59" s="5"/>
      <c r="V59" s="5"/>
      <c r="W59" s="5"/>
      <c r="X59" s="5"/>
      <c r="Y59" s="5"/>
      <c r="Z59" s="5"/>
    </row>
    <row r="60" spans="1:26" ht="30" customHeight="1">
      <c r="A60" s="171"/>
      <c r="B60" s="5"/>
      <c r="C60" s="5"/>
      <c r="D60" s="5"/>
      <c r="E60" s="5"/>
      <c r="F60" s="172"/>
      <c r="G60" s="5"/>
      <c r="H60" s="5"/>
      <c r="I60" s="5"/>
      <c r="J60" s="5"/>
      <c r="K60" s="5"/>
      <c r="L60" s="5"/>
      <c r="M60" s="5"/>
      <c r="N60" s="5"/>
      <c r="O60" s="5"/>
      <c r="P60" s="5"/>
      <c r="Q60" s="5"/>
      <c r="R60" s="5"/>
      <c r="S60" s="5"/>
      <c r="T60" s="5"/>
      <c r="U60" s="5"/>
      <c r="V60" s="5"/>
      <c r="W60" s="5"/>
      <c r="X60" s="5"/>
      <c r="Y60" s="5"/>
      <c r="Z60" s="5"/>
    </row>
    <row r="61" spans="1:26" ht="30" customHeight="1">
      <c r="A61" s="171"/>
      <c r="B61" s="5"/>
      <c r="C61" s="5"/>
      <c r="D61" s="5"/>
      <c r="E61" s="5"/>
      <c r="F61" s="172"/>
      <c r="G61" s="5"/>
      <c r="H61" s="5"/>
      <c r="I61" s="5"/>
      <c r="J61" s="5"/>
      <c r="K61" s="5"/>
      <c r="L61" s="5"/>
      <c r="M61" s="5"/>
      <c r="N61" s="5"/>
      <c r="O61" s="5"/>
      <c r="P61" s="5"/>
      <c r="Q61" s="5"/>
      <c r="R61" s="5"/>
      <c r="S61" s="5"/>
      <c r="T61" s="5"/>
      <c r="U61" s="5"/>
      <c r="V61" s="5"/>
      <c r="W61" s="5"/>
      <c r="X61" s="5"/>
      <c r="Y61" s="5"/>
      <c r="Z61" s="5"/>
    </row>
    <row r="62" spans="1:26" ht="30" customHeight="1">
      <c r="A62" s="171"/>
      <c r="B62" s="5"/>
      <c r="C62" s="5"/>
      <c r="D62" s="5"/>
      <c r="E62" s="5"/>
      <c r="F62" s="172"/>
      <c r="G62" s="5"/>
      <c r="H62" s="5"/>
      <c r="I62" s="5"/>
      <c r="J62" s="5"/>
      <c r="K62" s="5"/>
      <c r="L62" s="5"/>
      <c r="M62" s="5"/>
      <c r="N62" s="5"/>
      <c r="O62" s="5"/>
      <c r="P62" s="5"/>
      <c r="Q62" s="5"/>
      <c r="R62" s="5"/>
      <c r="S62" s="5"/>
      <c r="T62" s="5"/>
      <c r="U62" s="5"/>
      <c r="V62" s="5"/>
      <c r="W62" s="5"/>
      <c r="X62" s="5"/>
      <c r="Y62" s="5"/>
      <c r="Z62" s="5"/>
    </row>
    <row r="63" spans="1:26" ht="30" customHeight="1">
      <c r="A63" s="171"/>
      <c r="B63" s="5"/>
      <c r="C63" s="5"/>
      <c r="D63" s="5"/>
      <c r="E63" s="5"/>
      <c r="F63" s="172"/>
      <c r="G63" s="5"/>
      <c r="H63" s="5"/>
      <c r="I63" s="5"/>
      <c r="J63" s="5"/>
      <c r="K63" s="5"/>
      <c r="L63" s="5"/>
      <c r="M63" s="5"/>
      <c r="N63" s="5"/>
      <c r="O63" s="5"/>
      <c r="P63" s="5"/>
      <c r="Q63" s="5"/>
      <c r="R63" s="5"/>
      <c r="S63" s="5"/>
      <c r="T63" s="5"/>
      <c r="U63" s="5"/>
      <c r="V63" s="5"/>
      <c r="W63" s="5"/>
      <c r="X63" s="5"/>
      <c r="Y63" s="5"/>
      <c r="Z63" s="5"/>
    </row>
    <row r="64" spans="1:26" ht="30" customHeight="1">
      <c r="A64" s="171"/>
      <c r="B64" s="5"/>
      <c r="C64" s="5"/>
      <c r="D64" s="5"/>
      <c r="E64" s="5"/>
      <c r="F64" s="172"/>
      <c r="G64" s="5"/>
      <c r="H64" s="5"/>
      <c r="I64" s="5"/>
      <c r="J64" s="5"/>
      <c r="K64" s="5"/>
      <c r="L64" s="5"/>
      <c r="M64" s="5"/>
      <c r="N64" s="5"/>
      <c r="O64" s="5"/>
      <c r="P64" s="5"/>
      <c r="Q64" s="5"/>
      <c r="R64" s="5"/>
      <c r="S64" s="5"/>
      <c r="T64" s="5"/>
      <c r="U64" s="5"/>
      <c r="V64" s="5"/>
      <c r="W64" s="5"/>
      <c r="X64" s="5"/>
      <c r="Y64" s="5"/>
      <c r="Z64" s="5"/>
    </row>
    <row r="65" spans="1:26" ht="30" customHeight="1">
      <c r="A65" s="171"/>
      <c r="B65" s="5"/>
      <c r="C65" s="5"/>
      <c r="D65" s="5"/>
      <c r="E65" s="5"/>
      <c r="F65" s="172"/>
      <c r="G65" s="5"/>
      <c r="H65" s="5"/>
      <c r="I65" s="5"/>
      <c r="J65" s="5"/>
      <c r="K65" s="5"/>
      <c r="L65" s="5"/>
      <c r="M65" s="5"/>
      <c r="N65" s="5"/>
      <c r="O65" s="5"/>
      <c r="P65" s="5"/>
      <c r="Q65" s="5"/>
      <c r="R65" s="5"/>
      <c r="S65" s="5"/>
      <c r="T65" s="5"/>
      <c r="U65" s="5"/>
      <c r="V65" s="5"/>
      <c r="W65" s="5"/>
      <c r="X65" s="5"/>
      <c r="Y65" s="5"/>
      <c r="Z65" s="5"/>
    </row>
    <row r="66" spans="1:26" ht="30" customHeight="1">
      <c r="A66" s="171"/>
      <c r="B66" s="5"/>
      <c r="C66" s="5"/>
      <c r="D66" s="5"/>
      <c r="E66" s="5"/>
      <c r="F66" s="172"/>
      <c r="G66" s="5"/>
      <c r="H66" s="5"/>
      <c r="I66" s="5"/>
      <c r="J66" s="5"/>
      <c r="K66" s="5"/>
      <c r="L66" s="5"/>
      <c r="M66" s="5"/>
      <c r="N66" s="5"/>
      <c r="O66" s="5"/>
      <c r="P66" s="5"/>
      <c r="Q66" s="5"/>
      <c r="R66" s="5"/>
      <c r="S66" s="5"/>
      <c r="T66" s="5"/>
      <c r="U66" s="5"/>
      <c r="V66" s="5"/>
      <c r="W66" s="5"/>
      <c r="X66" s="5"/>
      <c r="Y66" s="5"/>
      <c r="Z66" s="5"/>
    </row>
    <row r="67" spans="1:26" ht="30" customHeight="1">
      <c r="A67" s="171"/>
      <c r="B67" s="5"/>
      <c r="C67" s="5"/>
      <c r="D67" s="5"/>
      <c r="E67" s="5"/>
      <c r="F67" s="172"/>
      <c r="G67" s="5"/>
      <c r="H67" s="5"/>
      <c r="I67" s="5"/>
      <c r="J67" s="5"/>
      <c r="K67" s="5"/>
      <c r="L67" s="5"/>
      <c r="M67" s="5"/>
      <c r="N67" s="5"/>
      <c r="O67" s="5"/>
      <c r="P67" s="5"/>
      <c r="Q67" s="5"/>
      <c r="R67" s="5"/>
      <c r="S67" s="5"/>
      <c r="T67" s="5"/>
      <c r="U67" s="5"/>
      <c r="V67" s="5"/>
      <c r="W67" s="5"/>
      <c r="X67" s="5"/>
      <c r="Y67" s="5"/>
      <c r="Z67" s="5"/>
    </row>
    <row r="68" spans="1:26" ht="30" customHeight="1">
      <c r="A68" s="171"/>
      <c r="B68" s="5"/>
      <c r="C68" s="5"/>
      <c r="D68" s="5"/>
      <c r="E68" s="5"/>
      <c r="F68" s="172"/>
      <c r="G68" s="5"/>
      <c r="H68" s="5"/>
      <c r="I68" s="5"/>
      <c r="J68" s="5"/>
      <c r="K68" s="5"/>
      <c r="L68" s="5"/>
      <c r="M68" s="5"/>
      <c r="N68" s="5"/>
      <c r="O68" s="5"/>
      <c r="P68" s="5"/>
      <c r="Q68" s="5"/>
      <c r="R68" s="5"/>
      <c r="S68" s="5"/>
      <c r="T68" s="5"/>
      <c r="U68" s="5"/>
      <c r="V68" s="5"/>
      <c r="W68" s="5"/>
      <c r="X68" s="5"/>
      <c r="Y68" s="5"/>
      <c r="Z68" s="5"/>
    </row>
    <row r="69" spans="1:26" ht="30" customHeight="1">
      <c r="A69" s="171"/>
      <c r="B69" s="5"/>
      <c r="C69" s="5"/>
      <c r="D69" s="5"/>
      <c r="E69" s="5"/>
      <c r="F69" s="172"/>
      <c r="G69" s="5"/>
      <c r="H69" s="5"/>
      <c r="I69" s="5"/>
      <c r="J69" s="5"/>
      <c r="K69" s="5"/>
      <c r="L69" s="5"/>
      <c r="M69" s="5"/>
      <c r="N69" s="5"/>
      <c r="O69" s="5"/>
      <c r="P69" s="5"/>
      <c r="Q69" s="5"/>
      <c r="R69" s="5"/>
      <c r="S69" s="5"/>
      <c r="T69" s="5"/>
      <c r="U69" s="5"/>
      <c r="V69" s="5"/>
      <c r="W69" s="5"/>
      <c r="X69" s="5"/>
      <c r="Y69" s="5"/>
      <c r="Z69" s="5"/>
    </row>
    <row r="70" spans="1:26" ht="30" customHeight="1">
      <c r="A70" s="171"/>
      <c r="B70" s="5"/>
      <c r="C70" s="5"/>
      <c r="D70" s="5"/>
      <c r="E70" s="5"/>
      <c r="F70" s="172"/>
      <c r="G70" s="5"/>
      <c r="H70" s="5"/>
      <c r="I70" s="5"/>
      <c r="J70" s="5"/>
      <c r="K70" s="5"/>
      <c r="L70" s="5"/>
      <c r="M70" s="5"/>
      <c r="N70" s="5"/>
      <c r="O70" s="5"/>
      <c r="P70" s="5"/>
      <c r="Q70" s="5"/>
      <c r="R70" s="5"/>
      <c r="S70" s="5"/>
      <c r="T70" s="5"/>
      <c r="U70" s="5"/>
      <c r="V70" s="5"/>
      <c r="W70" s="5"/>
      <c r="X70" s="5"/>
      <c r="Y70" s="5"/>
      <c r="Z70" s="5"/>
    </row>
    <row r="71" spans="1:26" ht="30" customHeight="1">
      <c r="A71" s="171"/>
      <c r="B71" s="5"/>
      <c r="C71" s="5"/>
      <c r="D71" s="5"/>
      <c r="E71" s="5"/>
      <c r="F71" s="172"/>
      <c r="G71" s="5"/>
      <c r="H71" s="5"/>
      <c r="I71" s="5"/>
      <c r="J71" s="5"/>
      <c r="K71" s="5"/>
      <c r="L71" s="5"/>
      <c r="M71" s="5"/>
      <c r="N71" s="5"/>
      <c r="O71" s="5"/>
      <c r="P71" s="5"/>
      <c r="Q71" s="5"/>
      <c r="R71" s="5"/>
      <c r="S71" s="5"/>
      <c r="T71" s="5"/>
      <c r="U71" s="5"/>
      <c r="V71" s="5"/>
      <c r="W71" s="5"/>
      <c r="X71" s="5"/>
      <c r="Y71" s="5"/>
      <c r="Z71" s="5"/>
    </row>
    <row r="72" spans="1:26" ht="30" customHeight="1">
      <c r="A72" s="171"/>
      <c r="B72" s="5"/>
      <c r="C72" s="5"/>
      <c r="D72" s="5"/>
      <c r="E72" s="5"/>
      <c r="F72" s="172"/>
      <c r="G72" s="5"/>
      <c r="H72" s="5"/>
      <c r="I72" s="5"/>
      <c r="J72" s="5"/>
      <c r="K72" s="5"/>
      <c r="L72" s="5"/>
      <c r="M72" s="5"/>
      <c r="N72" s="5"/>
      <c r="O72" s="5"/>
      <c r="P72" s="5"/>
      <c r="Q72" s="5"/>
      <c r="R72" s="5"/>
      <c r="S72" s="5"/>
      <c r="T72" s="5"/>
      <c r="U72" s="5"/>
      <c r="V72" s="5"/>
      <c r="W72" s="5"/>
      <c r="X72" s="5"/>
      <c r="Y72" s="5"/>
      <c r="Z72" s="5"/>
    </row>
    <row r="73" spans="1:26" ht="30" customHeight="1">
      <c r="A73" s="171"/>
      <c r="B73" s="5"/>
      <c r="C73" s="5"/>
      <c r="D73" s="5"/>
      <c r="E73" s="5"/>
      <c r="F73" s="172"/>
      <c r="G73" s="5"/>
      <c r="H73" s="5"/>
      <c r="I73" s="5"/>
      <c r="J73" s="5"/>
      <c r="K73" s="5"/>
      <c r="L73" s="5"/>
      <c r="M73" s="5"/>
      <c r="N73" s="5"/>
      <c r="O73" s="5"/>
      <c r="P73" s="5"/>
      <c r="Q73" s="5"/>
      <c r="R73" s="5"/>
      <c r="S73" s="5"/>
      <c r="T73" s="5"/>
      <c r="U73" s="5"/>
      <c r="V73" s="5"/>
      <c r="W73" s="5"/>
      <c r="X73" s="5"/>
      <c r="Y73" s="5"/>
      <c r="Z73" s="5"/>
    </row>
    <row r="74" spans="1:26" ht="30" customHeight="1">
      <c r="A74" s="171"/>
      <c r="B74" s="5"/>
      <c r="C74" s="5"/>
      <c r="D74" s="5"/>
      <c r="E74" s="5"/>
      <c r="F74" s="172"/>
      <c r="G74" s="5"/>
      <c r="H74" s="5"/>
      <c r="I74" s="5"/>
      <c r="J74" s="5"/>
      <c r="K74" s="5"/>
      <c r="L74" s="5"/>
      <c r="M74" s="5"/>
      <c r="N74" s="5"/>
      <c r="O74" s="5"/>
      <c r="P74" s="5"/>
      <c r="Q74" s="5"/>
      <c r="R74" s="5"/>
      <c r="S74" s="5"/>
      <c r="T74" s="5"/>
      <c r="U74" s="5"/>
      <c r="V74" s="5"/>
      <c r="W74" s="5"/>
      <c r="X74" s="5"/>
      <c r="Y74" s="5"/>
      <c r="Z74" s="5"/>
    </row>
    <row r="75" spans="1:26" ht="30" customHeight="1">
      <c r="A75" s="171"/>
      <c r="B75" s="5"/>
      <c r="C75" s="5"/>
      <c r="D75" s="5"/>
      <c r="E75" s="5"/>
      <c r="F75" s="172"/>
      <c r="G75" s="5"/>
      <c r="H75" s="5"/>
      <c r="I75" s="5"/>
      <c r="J75" s="5"/>
      <c r="K75" s="5"/>
      <c r="L75" s="5"/>
      <c r="M75" s="5"/>
      <c r="N75" s="5"/>
      <c r="O75" s="5"/>
      <c r="P75" s="5"/>
      <c r="Q75" s="5"/>
      <c r="R75" s="5"/>
      <c r="S75" s="5"/>
      <c r="T75" s="5"/>
      <c r="U75" s="5"/>
      <c r="V75" s="5"/>
      <c r="W75" s="5"/>
      <c r="X75" s="5"/>
      <c r="Y75" s="5"/>
      <c r="Z75" s="5"/>
    </row>
    <row r="76" spans="1:26" ht="30" customHeight="1">
      <c r="A76" s="171"/>
      <c r="B76" s="5"/>
      <c r="C76" s="5"/>
      <c r="D76" s="5"/>
      <c r="E76" s="5"/>
      <c r="F76" s="172"/>
      <c r="G76" s="5"/>
      <c r="H76" s="5"/>
      <c r="I76" s="5"/>
      <c r="J76" s="5"/>
      <c r="K76" s="5"/>
      <c r="L76" s="5"/>
      <c r="M76" s="5"/>
      <c r="N76" s="5"/>
      <c r="O76" s="5"/>
      <c r="P76" s="5"/>
      <c r="Q76" s="5"/>
      <c r="R76" s="5"/>
      <c r="S76" s="5"/>
      <c r="T76" s="5"/>
      <c r="U76" s="5"/>
      <c r="V76" s="5"/>
      <c r="W76" s="5"/>
      <c r="X76" s="5"/>
      <c r="Y76" s="5"/>
      <c r="Z76" s="5"/>
    </row>
    <row r="77" spans="1:26" ht="30" customHeight="1">
      <c r="A77" s="171"/>
      <c r="B77" s="5"/>
      <c r="C77" s="5"/>
      <c r="D77" s="5"/>
      <c r="E77" s="5"/>
      <c r="F77" s="172"/>
      <c r="G77" s="5"/>
      <c r="H77" s="5"/>
      <c r="I77" s="5"/>
      <c r="J77" s="5"/>
      <c r="K77" s="5"/>
      <c r="L77" s="5"/>
      <c r="M77" s="5"/>
      <c r="N77" s="5"/>
      <c r="O77" s="5"/>
      <c r="P77" s="5"/>
      <c r="Q77" s="5"/>
      <c r="R77" s="5"/>
      <c r="S77" s="5"/>
      <c r="T77" s="5"/>
      <c r="U77" s="5"/>
      <c r="V77" s="5"/>
      <c r="W77" s="5"/>
      <c r="X77" s="5"/>
      <c r="Y77" s="5"/>
      <c r="Z77" s="5"/>
    </row>
    <row r="78" spans="1:26" ht="30" customHeight="1">
      <c r="A78" s="171"/>
      <c r="B78" s="5"/>
      <c r="C78" s="5"/>
      <c r="D78" s="5"/>
      <c r="E78" s="5"/>
      <c r="F78" s="172"/>
      <c r="G78" s="5"/>
      <c r="H78" s="5"/>
      <c r="I78" s="5"/>
      <c r="J78" s="5"/>
      <c r="K78" s="5"/>
      <c r="L78" s="5"/>
      <c r="M78" s="5"/>
      <c r="N78" s="5"/>
      <c r="O78" s="5"/>
      <c r="P78" s="5"/>
      <c r="Q78" s="5"/>
      <c r="R78" s="5"/>
      <c r="S78" s="5"/>
      <c r="T78" s="5"/>
      <c r="U78" s="5"/>
      <c r="V78" s="5"/>
      <c r="W78" s="5"/>
      <c r="X78" s="5"/>
      <c r="Y78" s="5"/>
      <c r="Z78" s="5"/>
    </row>
    <row r="79" spans="1:26" ht="30" customHeight="1">
      <c r="A79" s="171"/>
      <c r="B79" s="5"/>
      <c r="C79" s="5"/>
      <c r="D79" s="5"/>
      <c r="E79" s="5"/>
      <c r="F79" s="172"/>
      <c r="G79" s="5"/>
      <c r="H79" s="5"/>
      <c r="I79" s="5"/>
      <c r="J79" s="5"/>
      <c r="K79" s="5"/>
      <c r="L79" s="5"/>
      <c r="M79" s="5"/>
      <c r="N79" s="5"/>
      <c r="O79" s="5"/>
      <c r="P79" s="5"/>
      <c r="Q79" s="5"/>
      <c r="R79" s="5"/>
      <c r="S79" s="5"/>
      <c r="T79" s="5"/>
      <c r="U79" s="5"/>
      <c r="V79" s="5"/>
      <c r="W79" s="5"/>
      <c r="X79" s="5"/>
      <c r="Y79" s="5"/>
      <c r="Z79" s="5"/>
    </row>
    <row r="80" spans="1:26" ht="30" customHeight="1">
      <c r="A80" s="171"/>
      <c r="B80" s="5"/>
      <c r="C80" s="5"/>
      <c r="D80" s="5"/>
      <c r="E80" s="5"/>
      <c r="F80" s="172"/>
      <c r="G80" s="5"/>
      <c r="H80" s="5"/>
      <c r="I80" s="5"/>
      <c r="J80" s="5"/>
      <c r="K80" s="5"/>
      <c r="L80" s="5"/>
      <c r="M80" s="5"/>
      <c r="N80" s="5"/>
      <c r="O80" s="5"/>
      <c r="P80" s="5"/>
      <c r="Q80" s="5"/>
      <c r="R80" s="5"/>
      <c r="S80" s="5"/>
      <c r="T80" s="5"/>
      <c r="U80" s="5"/>
      <c r="V80" s="5"/>
      <c r="W80" s="5"/>
      <c r="X80" s="5"/>
      <c r="Y80" s="5"/>
      <c r="Z80" s="5"/>
    </row>
    <row r="81" spans="1:26" ht="30" customHeight="1">
      <c r="A81" s="171"/>
      <c r="B81" s="5"/>
      <c r="C81" s="5"/>
      <c r="D81" s="5"/>
      <c r="E81" s="5"/>
      <c r="F81" s="172"/>
      <c r="G81" s="5"/>
      <c r="H81" s="5"/>
      <c r="I81" s="5"/>
      <c r="J81" s="5"/>
      <c r="K81" s="5"/>
      <c r="L81" s="5"/>
      <c r="M81" s="5"/>
      <c r="N81" s="5"/>
      <c r="O81" s="5"/>
      <c r="P81" s="5"/>
      <c r="Q81" s="5"/>
      <c r="R81" s="5"/>
      <c r="S81" s="5"/>
      <c r="T81" s="5"/>
      <c r="U81" s="5"/>
      <c r="V81" s="5"/>
      <c r="W81" s="5"/>
      <c r="X81" s="5"/>
      <c r="Y81" s="5"/>
      <c r="Z81" s="5"/>
    </row>
    <row r="82" spans="1:26" ht="30" customHeight="1">
      <c r="A82" s="171"/>
      <c r="B82" s="5"/>
      <c r="C82" s="5"/>
      <c r="D82" s="5"/>
      <c r="E82" s="5"/>
      <c r="F82" s="172"/>
      <c r="G82" s="5"/>
      <c r="H82" s="5"/>
      <c r="I82" s="5"/>
      <c r="J82" s="5"/>
      <c r="K82" s="5"/>
      <c r="L82" s="5"/>
      <c r="M82" s="5"/>
      <c r="N82" s="5"/>
      <c r="O82" s="5"/>
      <c r="P82" s="5"/>
      <c r="Q82" s="5"/>
      <c r="R82" s="5"/>
      <c r="S82" s="5"/>
      <c r="T82" s="5"/>
      <c r="U82" s="5"/>
      <c r="V82" s="5"/>
      <c r="W82" s="5"/>
      <c r="X82" s="5"/>
      <c r="Y82" s="5"/>
      <c r="Z82" s="5"/>
    </row>
    <row r="83" spans="1:26" ht="30" customHeight="1">
      <c r="A83" s="171"/>
      <c r="B83" s="5"/>
      <c r="C83" s="5"/>
      <c r="D83" s="5"/>
      <c r="E83" s="5"/>
      <c r="F83" s="172"/>
      <c r="G83" s="5"/>
      <c r="H83" s="5"/>
      <c r="I83" s="5"/>
      <c r="J83" s="5"/>
      <c r="K83" s="5"/>
      <c r="L83" s="5"/>
      <c r="M83" s="5"/>
      <c r="N83" s="5"/>
      <c r="O83" s="5"/>
      <c r="P83" s="5"/>
      <c r="Q83" s="5"/>
      <c r="R83" s="5"/>
      <c r="S83" s="5"/>
      <c r="T83" s="5"/>
      <c r="U83" s="5"/>
      <c r="V83" s="5"/>
      <c r="W83" s="5"/>
      <c r="X83" s="5"/>
      <c r="Y83" s="5"/>
      <c r="Z83" s="5"/>
    </row>
    <row r="84" spans="1:26" ht="30" customHeight="1">
      <c r="A84" s="171"/>
      <c r="B84" s="5"/>
      <c r="C84" s="5"/>
      <c r="D84" s="5"/>
      <c r="E84" s="5"/>
      <c r="F84" s="172"/>
      <c r="G84" s="5"/>
      <c r="H84" s="5"/>
      <c r="I84" s="5"/>
      <c r="J84" s="5"/>
      <c r="K84" s="5"/>
      <c r="L84" s="5"/>
      <c r="M84" s="5"/>
      <c r="N84" s="5"/>
      <c r="O84" s="5"/>
      <c r="P84" s="5"/>
      <c r="Q84" s="5"/>
      <c r="R84" s="5"/>
      <c r="S84" s="5"/>
      <c r="T84" s="5"/>
      <c r="U84" s="5"/>
      <c r="V84" s="5"/>
      <c r="W84" s="5"/>
      <c r="X84" s="5"/>
      <c r="Y84" s="5"/>
      <c r="Z84" s="5"/>
    </row>
    <row r="85" spans="1:26" ht="30" customHeight="1">
      <c r="A85" s="171"/>
      <c r="B85" s="5"/>
      <c r="C85" s="5"/>
      <c r="D85" s="5"/>
      <c r="E85" s="5"/>
      <c r="F85" s="172"/>
      <c r="G85" s="5"/>
      <c r="H85" s="5"/>
      <c r="I85" s="5"/>
      <c r="J85" s="5"/>
      <c r="K85" s="5"/>
      <c r="L85" s="5"/>
      <c r="M85" s="5"/>
      <c r="N85" s="5"/>
      <c r="O85" s="5"/>
      <c r="P85" s="5"/>
      <c r="Q85" s="5"/>
      <c r="R85" s="5"/>
      <c r="S85" s="5"/>
      <c r="T85" s="5"/>
      <c r="U85" s="5"/>
      <c r="V85" s="5"/>
      <c r="W85" s="5"/>
      <c r="X85" s="5"/>
      <c r="Y85" s="5"/>
      <c r="Z85" s="5"/>
    </row>
    <row r="86" spans="1:26" ht="30" customHeight="1">
      <c r="A86" s="171"/>
      <c r="B86" s="5"/>
      <c r="C86" s="5"/>
      <c r="D86" s="5"/>
      <c r="E86" s="5"/>
      <c r="F86" s="172"/>
      <c r="G86" s="5"/>
      <c r="H86" s="5"/>
      <c r="I86" s="5"/>
      <c r="J86" s="5"/>
      <c r="K86" s="5"/>
      <c r="L86" s="5"/>
      <c r="M86" s="5"/>
      <c r="N86" s="5"/>
      <c r="O86" s="5"/>
      <c r="P86" s="5"/>
      <c r="Q86" s="5"/>
      <c r="R86" s="5"/>
      <c r="S86" s="5"/>
      <c r="T86" s="5"/>
      <c r="U86" s="5"/>
      <c r="V86" s="5"/>
      <c r="W86" s="5"/>
      <c r="X86" s="5"/>
      <c r="Y86" s="5"/>
      <c r="Z86" s="5"/>
    </row>
    <row r="87" spans="1:26" ht="30" customHeight="1">
      <c r="A87" s="171"/>
      <c r="B87" s="5"/>
      <c r="C87" s="5"/>
      <c r="D87" s="5"/>
      <c r="E87" s="5"/>
      <c r="F87" s="172"/>
      <c r="G87" s="5"/>
      <c r="H87" s="5"/>
      <c r="I87" s="5"/>
      <c r="J87" s="5"/>
      <c r="K87" s="5"/>
      <c r="L87" s="5"/>
      <c r="M87" s="5"/>
      <c r="N87" s="5"/>
      <c r="O87" s="5"/>
      <c r="P87" s="5"/>
      <c r="Q87" s="5"/>
      <c r="R87" s="5"/>
      <c r="S87" s="5"/>
      <c r="T87" s="5"/>
      <c r="U87" s="5"/>
      <c r="V87" s="5"/>
      <c r="W87" s="5"/>
      <c r="X87" s="5"/>
      <c r="Y87" s="5"/>
      <c r="Z87" s="5"/>
    </row>
    <row r="88" spans="1:26" ht="30" customHeight="1">
      <c r="A88" s="171"/>
      <c r="B88" s="5"/>
      <c r="C88" s="5"/>
      <c r="D88" s="5"/>
      <c r="E88" s="5"/>
      <c r="F88" s="172"/>
      <c r="G88" s="5"/>
      <c r="H88" s="5"/>
      <c r="I88" s="5"/>
      <c r="J88" s="5"/>
      <c r="K88" s="5"/>
      <c r="L88" s="5"/>
      <c r="M88" s="5"/>
      <c r="N88" s="5"/>
      <c r="O88" s="5"/>
      <c r="P88" s="5"/>
      <c r="Q88" s="5"/>
      <c r="R88" s="5"/>
      <c r="S88" s="5"/>
      <c r="T88" s="5"/>
      <c r="U88" s="5"/>
      <c r="V88" s="5"/>
      <c r="W88" s="5"/>
      <c r="X88" s="5"/>
      <c r="Y88" s="5"/>
      <c r="Z88" s="5"/>
    </row>
    <row r="89" spans="1:26" ht="30" customHeight="1">
      <c r="A89" s="171"/>
      <c r="B89" s="5"/>
      <c r="C89" s="5"/>
      <c r="D89" s="5"/>
      <c r="E89" s="5"/>
      <c r="F89" s="172"/>
      <c r="G89" s="5"/>
      <c r="H89" s="5"/>
      <c r="I89" s="5"/>
      <c r="J89" s="5"/>
      <c r="K89" s="5"/>
      <c r="L89" s="5"/>
      <c r="M89" s="5"/>
      <c r="N89" s="5"/>
      <c r="O89" s="5"/>
      <c r="P89" s="5"/>
      <c r="Q89" s="5"/>
      <c r="R89" s="5"/>
      <c r="S89" s="5"/>
      <c r="T89" s="5"/>
      <c r="U89" s="5"/>
      <c r="V89" s="5"/>
      <c r="W89" s="5"/>
      <c r="X89" s="5"/>
      <c r="Y89" s="5"/>
      <c r="Z89" s="5"/>
    </row>
    <row r="90" spans="1:26" ht="30" customHeight="1">
      <c r="A90" s="171"/>
      <c r="B90" s="5"/>
      <c r="C90" s="5"/>
      <c r="D90" s="5"/>
      <c r="E90" s="5"/>
      <c r="F90" s="172"/>
      <c r="G90" s="5"/>
      <c r="H90" s="5"/>
      <c r="I90" s="5"/>
      <c r="J90" s="5"/>
      <c r="K90" s="5"/>
      <c r="L90" s="5"/>
      <c r="M90" s="5"/>
      <c r="N90" s="5"/>
      <c r="O90" s="5"/>
      <c r="P90" s="5"/>
      <c r="Q90" s="5"/>
      <c r="R90" s="5"/>
      <c r="S90" s="5"/>
      <c r="T90" s="5"/>
      <c r="U90" s="5"/>
      <c r="V90" s="5"/>
      <c r="W90" s="5"/>
      <c r="X90" s="5"/>
      <c r="Y90" s="5"/>
      <c r="Z90" s="5"/>
    </row>
    <row r="91" spans="1:26" ht="30" customHeight="1">
      <c r="A91" s="171"/>
      <c r="B91" s="5"/>
      <c r="C91" s="5"/>
      <c r="D91" s="5"/>
      <c r="E91" s="5"/>
      <c r="F91" s="172"/>
      <c r="G91" s="5"/>
      <c r="H91" s="5"/>
      <c r="I91" s="5"/>
      <c r="J91" s="5"/>
      <c r="K91" s="5"/>
      <c r="L91" s="5"/>
      <c r="M91" s="5"/>
      <c r="N91" s="5"/>
      <c r="O91" s="5"/>
      <c r="P91" s="5"/>
      <c r="Q91" s="5"/>
      <c r="R91" s="5"/>
      <c r="S91" s="5"/>
      <c r="T91" s="5"/>
      <c r="U91" s="5"/>
      <c r="V91" s="5"/>
      <c r="W91" s="5"/>
      <c r="X91" s="5"/>
      <c r="Y91" s="5"/>
      <c r="Z91" s="5"/>
    </row>
    <row r="92" spans="1:26" ht="30" customHeight="1">
      <c r="A92" s="171"/>
      <c r="B92" s="5"/>
      <c r="C92" s="5"/>
      <c r="D92" s="5"/>
      <c r="E92" s="5"/>
      <c r="F92" s="172"/>
      <c r="G92" s="5"/>
      <c r="H92" s="5"/>
      <c r="I92" s="5"/>
      <c r="J92" s="5"/>
      <c r="K92" s="5"/>
      <c r="L92" s="5"/>
      <c r="M92" s="5"/>
      <c r="N92" s="5"/>
      <c r="O92" s="5"/>
      <c r="P92" s="5"/>
      <c r="Q92" s="5"/>
      <c r="R92" s="5"/>
      <c r="S92" s="5"/>
      <c r="T92" s="5"/>
      <c r="U92" s="5"/>
      <c r="V92" s="5"/>
      <c r="W92" s="5"/>
      <c r="X92" s="5"/>
      <c r="Y92" s="5"/>
      <c r="Z92" s="5"/>
    </row>
    <row r="93" spans="1:26" ht="30" customHeight="1">
      <c r="A93" s="171"/>
      <c r="B93" s="5"/>
      <c r="C93" s="5"/>
      <c r="D93" s="5"/>
      <c r="E93" s="5"/>
      <c r="F93" s="172"/>
      <c r="G93" s="5"/>
      <c r="H93" s="5"/>
      <c r="I93" s="5"/>
      <c r="J93" s="5"/>
      <c r="K93" s="5"/>
      <c r="L93" s="5"/>
      <c r="M93" s="5"/>
      <c r="N93" s="5"/>
      <c r="O93" s="5"/>
      <c r="P93" s="5"/>
      <c r="Q93" s="5"/>
      <c r="R93" s="5"/>
      <c r="S93" s="5"/>
      <c r="T93" s="5"/>
      <c r="U93" s="5"/>
      <c r="V93" s="5"/>
      <c r="W93" s="5"/>
      <c r="X93" s="5"/>
      <c r="Y93" s="5"/>
      <c r="Z93" s="5"/>
    </row>
    <row r="94" spans="1:26" ht="30" customHeight="1">
      <c r="A94" s="171"/>
      <c r="B94" s="5"/>
      <c r="C94" s="5"/>
      <c r="D94" s="5"/>
      <c r="E94" s="5"/>
      <c r="F94" s="172"/>
      <c r="G94" s="5"/>
      <c r="H94" s="5"/>
      <c r="I94" s="5"/>
      <c r="J94" s="5"/>
      <c r="K94" s="5"/>
      <c r="L94" s="5"/>
      <c r="M94" s="5"/>
      <c r="N94" s="5"/>
      <c r="O94" s="5"/>
      <c r="P94" s="5"/>
      <c r="Q94" s="5"/>
      <c r="R94" s="5"/>
      <c r="S94" s="5"/>
      <c r="T94" s="5"/>
      <c r="U94" s="5"/>
      <c r="V94" s="5"/>
      <c r="W94" s="5"/>
      <c r="X94" s="5"/>
      <c r="Y94" s="5"/>
      <c r="Z94" s="5"/>
    </row>
    <row r="95" spans="1:26" ht="30" customHeight="1">
      <c r="A95" s="171"/>
      <c r="B95" s="5"/>
      <c r="C95" s="5"/>
      <c r="D95" s="5"/>
      <c r="E95" s="5"/>
      <c r="F95" s="172"/>
      <c r="G95" s="5"/>
      <c r="H95" s="5"/>
      <c r="I95" s="5"/>
      <c r="J95" s="5"/>
      <c r="K95" s="5"/>
      <c r="L95" s="5"/>
      <c r="M95" s="5"/>
      <c r="N95" s="5"/>
      <c r="O95" s="5"/>
      <c r="P95" s="5"/>
      <c r="Q95" s="5"/>
      <c r="R95" s="5"/>
      <c r="S95" s="5"/>
      <c r="T95" s="5"/>
      <c r="U95" s="5"/>
      <c r="V95" s="5"/>
      <c r="W95" s="5"/>
      <c r="X95" s="5"/>
      <c r="Y95" s="5"/>
      <c r="Z95" s="5"/>
    </row>
    <row r="96" spans="1:26" ht="30" customHeight="1">
      <c r="A96" s="171"/>
      <c r="B96" s="5"/>
      <c r="C96" s="5"/>
      <c r="D96" s="5"/>
      <c r="E96" s="5"/>
      <c r="F96" s="172"/>
      <c r="G96" s="5"/>
      <c r="H96" s="5"/>
      <c r="I96" s="5"/>
      <c r="J96" s="5"/>
      <c r="K96" s="5"/>
      <c r="L96" s="5"/>
      <c r="M96" s="5"/>
      <c r="N96" s="5"/>
      <c r="O96" s="5"/>
      <c r="P96" s="5"/>
      <c r="Q96" s="5"/>
      <c r="R96" s="5"/>
      <c r="S96" s="5"/>
      <c r="T96" s="5"/>
      <c r="U96" s="5"/>
      <c r="V96" s="5"/>
      <c r="W96" s="5"/>
      <c r="X96" s="5"/>
      <c r="Y96" s="5"/>
      <c r="Z96" s="5"/>
    </row>
    <row r="97" spans="1:26" ht="30" customHeight="1">
      <c r="A97" s="171"/>
      <c r="B97" s="5"/>
      <c r="C97" s="5"/>
      <c r="D97" s="5"/>
      <c r="E97" s="5"/>
      <c r="F97" s="172"/>
      <c r="G97" s="5"/>
      <c r="H97" s="5"/>
      <c r="I97" s="5"/>
      <c r="J97" s="5"/>
      <c r="K97" s="5"/>
      <c r="L97" s="5"/>
      <c r="M97" s="5"/>
      <c r="N97" s="5"/>
      <c r="O97" s="5"/>
      <c r="P97" s="5"/>
      <c r="Q97" s="5"/>
      <c r="R97" s="5"/>
      <c r="S97" s="5"/>
      <c r="T97" s="5"/>
      <c r="U97" s="5"/>
      <c r="V97" s="5"/>
      <c r="W97" s="5"/>
      <c r="X97" s="5"/>
      <c r="Y97" s="5"/>
      <c r="Z97" s="5"/>
    </row>
    <row r="98" spans="1:26" ht="30" customHeight="1">
      <c r="A98" s="171"/>
      <c r="B98" s="5"/>
      <c r="C98" s="5"/>
      <c r="D98" s="5"/>
      <c r="E98" s="5"/>
      <c r="F98" s="172"/>
      <c r="G98" s="5"/>
      <c r="H98" s="5"/>
      <c r="I98" s="5"/>
      <c r="J98" s="5"/>
      <c r="K98" s="5"/>
      <c r="L98" s="5"/>
      <c r="M98" s="5"/>
      <c r="N98" s="5"/>
      <c r="O98" s="5"/>
      <c r="P98" s="5"/>
      <c r="Q98" s="5"/>
      <c r="R98" s="5"/>
      <c r="S98" s="5"/>
      <c r="T98" s="5"/>
      <c r="U98" s="5"/>
      <c r="V98" s="5"/>
      <c r="W98" s="5"/>
      <c r="X98" s="5"/>
      <c r="Y98" s="5"/>
      <c r="Z98" s="5"/>
    </row>
    <row r="99" spans="1:26" ht="30" customHeight="1">
      <c r="A99" s="171"/>
      <c r="B99" s="5"/>
      <c r="C99" s="5"/>
      <c r="D99" s="5"/>
      <c r="E99" s="5"/>
      <c r="F99" s="172"/>
      <c r="G99" s="5"/>
      <c r="H99" s="5"/>
      <c r="I99" s="5"/>
      <c r="J99" s="5"/>
      <c r="K99" s="5"/>
      <c r="L99" s="5"/>
      <c r="M99" s="5"/>
      <c r="N99" s="5"/>
      <c r="O99" s="5"/>
      <c r="P99" s="5"/>
      <c r="Q99" s="5"/>
      <c r="R99" s="5"/>
      <c r="S99" s="5"/>
      <c r="T99" s="5"/>
      <c r="U99" s="5"/>
      <c r="V99" s="5"/>
      <c r="W99" s="5"/>
      <c r="X99" s="5"/>
      <c r="Y99" s="5"/>
      <c r="Z99" s="5"/>
    </row>
    <row r="100" spans="1:26" ht="30" customHeight="1">
      <c r="A100" s="171"/>
      <c r="B100" s="5"/>
      <c r="C100" s="5"/>
      <c r="D100" s="5"/>
      <c r="E100" s="5"/>
      <c r="F100" s="172"/>
      <c r="G100" s="5"/>
      <c r="H100" s="5"/>
      <c r="I100" s="5"/>
      <c r="J100" s="5"/>
      <c r="K100" s="5"/>
      <c r="L100" s="5"/>
      <c r="M100" s="5"/>
      <c r="N100" s="5"/>
      <c r="O100" s="5"/>
      <c r="P100" s="5"/>
      <c r="Q100" s="5"/>
      <c r="R100" s="5"/>
      <c r="S100" s="5"/>
      <c r="T100" s="5"/>
      <c r="U100" s="5"/>
      <c r="V100" s="5"/>
      <c r="W100" s="5"/>
      <c r="X100" s="5"/>
      <c r="Y100" s="5"/>
      <c r="Z100" s="5"/>
    </row>
    <row r="101" spans="1:26" ht="30" customHeight="1">
      <c r="A101" s="171"/>
      <c r="B101" s="5"/>
      <c r="C101" s="5"/>
      <c r="D101" s="5"/>
      <c r="E101" s="5"/>
      <c r="F101" s="172"/>
      <c r="G101" s="5"/>
      <c r="H101" s="5"/>
      <c r="I101" s="5"/>
      <c r="J101" s="5"/>
      <c r="K101" s="5"/>
      <c r="L101" s="5"/>
      <c r="M101" s="5"/>
      <c r="N101" s="5"/>
      <c r="O101" s="5"/>
      <c r="P101" s="5"/>
      <c r="Q101" s="5"/>
      <c r="R101" s="5"/>
      <c r="S101" s="5"/>
      <c r="T101" s="5"/>
      <c r="U101" s="5"/>
      <c r="V101" s="5"/>
      <c r="W101" s="5"/>
      <c r="X101" s="5"/>
      <c r="Y101" s="5"/>
      <c r="Z101" s="5"/>
    </row>
    <row r="102" spans="1:26" ht="30" customHeight="1">
      <c r="A102" s="171"/>
      <c r="B102" s="5"/>
      <c r="C102" s="5"/>
      <c r="D102" s="5"/>
      <c r="E102" s="5"/>
      <c r="F102" s="172"/>
      <c r="G102" s="5"/>
      <c r="H102" s="5"/>
      <c r="I102" s="5"/>
      <c r="J102" s="5"/>
      <c r="K102" s="5"/>
      <c r="L102" s="5"/>
      <c r="M102" s="5"/>
      <c r="N102" s="5"/>
      <c r="O102" s="5"/>
      <c r="P102" s="5"/>
      <c r="Q102" s="5"/>
      <c r="R102" s="5"/>
      <c r="S102" s="5"/>
      <c r="T102" s="5"/>
      <c r="U102" s="5"/>
      <c r="V102" s="5"/>
      <c r="W102" s="5"/>
      <c r="X102" s="5"/>
      <c r="Y102" s="5"/>
      <c r="Z102" s="5"/>
    </row>
    <row r="103" spans="1:26" ht="30" customHeight="1">
      <c r="A103" s="171"/>
      <c r="B103" s="5"/>
      <c r="C103" s="5"/>
      <c r="D103" s="5"/>
      <c r="E103" s="5"/>
      <c r="F103" s="172"/>
      <c r="G103" s="5"/>
      <c r="H103" s="5"/>
      <c r="I103" s="5"/>
      <c r="J103" s="5"/>
      <c r="K103" s="5"/>
      <c r="L103" s="5"/>
      <c r="M103" s="5"/>
      <c r="N103" s="5"/>
      <c r="O103" s="5"/>
      <c r="P103" s="5"/>
      <c r="Q103" s="5"/>
      <c r="R103" s="5"/>
      <c r="S103" s="5"/>
      <c r="T103" s="5"/>
      <c r="U103" s="5"/>
      <c r="V103" s="5"/>
      <c r="W103" s="5"/>
      <c r="X103" s="5"/>
      <c r="Y103" s="5"/>
      <c r="Z103" s="5"/>
    </row>
    <row r="104" spans="1:26" ht="30" customHeight="1">
      <c r="A104" s="171"/>
      <c r="B104" s="5"/>
      <c r="C104" s="5"/>
      <c r="D104" s="5"/>
      <c r="E104" s="5"/>
      <c r="F104" s="172"/>
      <c r="G104" s="5"/>
      <c r="H104" s="5"/>
      <c r="I104" s="5"/>
      <c r="J104" s="5"/>
      <c r="K104" s="5"/>
      <c r="L104" s="5"/>
      <c r="M104" s="5"/>
      <c r="N104" s="5"/>
      <c r="O104" s="5"/>
      <c r="P104" s="5"/>
      <c r="Q104" s="5"/>
      <c r="R104" s="5"/>
      <c r="S104" s="5"/>
      <c r="T104" s="5"/>
      <c r="U104" s="5"/>
      <c r="V104" s="5"/>
      <c r="W104" s="5"/>
      <c r="X104" s="5"/>
      <c r="Y104" s="5"/>
      <c r="Z104" s="5"/>
    </row>
    <row r="105" spans="1:26" ht="30" customHeight="1">
      <c r="A105" s="171"/>
      <c r="B105" s="5"/>
      <c r="C105" s="5"/>
      <c r="D105" s="5"/>
      <c r="E105" s="5"/>
      <c r="F105" s="172"/>
      <c r="G105" s="5"/>
      <c r="H105" s="5"/>
      <c r="I105" s="5"/>
      <c r="J105" s="5"/>
      <c r="K105" s="5"/>
      <c r="L105" s="5"/>
      <c r="M105" s="5"/>
      <c r="N105" s="5"/>
      <c r="O105" s="5"/>
      <c r="P105" s="5"/>
      <c r="Q105" s="5"/>
      <c r="R105" s="5"/>
      <c r="S105" s="5"/>
      <c r="T105" s="5"/>
      <c r="U105" s="5"/>
      <c r="V105" s="5"/>
      <c r="W105" s="5"/>
      <c r="X105" s="5"/>
      <c r="Y105" s="5"/>
      <c r="Z105" s="5"/>
    </row>
    <row r="106" spans="1:26" ht="30" customHeight="1">
      <c r="A106" s="171"/>
      <c r="B106" s="5"/>
      <c r="C106" s="5"/>
      <c r="D106" s="5"/>
      <c r="E106" s="5"/>
      <c r="F106" s="172"/>
      <c r="G106" s="5"/>
      <c r="H106" s="5"/>
      <c r="I106" s="5"/>
      <c r="J106" s="5"/>
      <c r="K106" s="5"/>
      <c r="L106" s="5"/>
      <c r="M106" s="5"/>
      <c r="N106" s="5"/>
      <c r="O106" s="5"/>
      <c r="P106" s="5"/>
      <c r="Q106" s="5"/>
      <c r="R106" s="5"/>
      <c r="S106" s="5"/>
      <c r="T106" s="5"/>
      <c r="U106" s="5"/>
      <c r="V106" s="5"/>
      <c r="W106" s="5"/>
      <c r="X106" s="5"/>
      <c r="Y106" s="5"/>
      <c r="Z106" s="5"/>
    </row>
    <row r="107" spans="1:26" ht="30" customHeight="1">
      <c r="A107" s="171"/>
      <c r="B107" s="5"/>
      <c r="C107" s="5"/>
      <c r="D107" s="5"/>
      <c r="E107" s="5"/>
      <c r="F107" s="172"/>
      <c r="G107" s="5"/>
      <c r="H107" s="5"/>
      <c r="I107" s="5"/>
      <c r="J107" s="5"/>
      <c r="K107" s="5"/>
      <c r="L107" s="5"/>
      <c r="M107" s="5"/>
      <c r="N107" s="5"/>
      <c r="O107" s="5"/>
      <c r="P107" s="5"/>
      <c r="Q107" s="5"/>
      <c r="R107" s="5"/>
      <c r="S107" s="5"/>
      <c r="T107" s="5"/>
      <c r="U107" s="5"/>
      <c r="V107" s="5"/>
      <c r="W107" s="5"/>
      <c r="X107" s="5"/>
      <c r="Y107" s="5"/>
      <c r="Z107" s="5"/>
    </row>
    <row r="108" spans="1:26" ht="30" customHeight="1">
      <c r="A108" s="171"/>
      <c r="B108" s="5"/>
      <c r="C108" s="5"/>
      <c r="D108" s="5"/>
      <c r="E108" s="5"/>
      <c r="F108" s="172"/>
      <c r="G108" s="5"/>
      <c r="H108" s="5"/>
      <c r="I108" s="5"/>
      <c r="J108" s="5"/>
      <c r="K108" s="5"/>
      <c r="L108" s="5"/>
      <c r="M108" s="5"/>
      <c r="N108" s="5"/>
      <c r="O108" s="5"/>
      <c r="P108" s="5"/>
      <c r="Q108" s="5"/>
      <c r="R108" s="5"/>
      <c r="S108" s="5"/>
      <c r="T108" s="5"/>
      <c r="U108" s="5"/>
      <c r="V108" s="5"/>
      <c r="W108" s="5"/>
      <c r="X108" s="5"/>
      <c r="Y108" s="5"/>
      <c r="Z108" s="5"/>
    </row>
    <row r="109" spans="1:26" ht="30" customHeight="1">
      <c r="A109" s="171"/>
      <c r="B109" s="5"/>
      <c r="C109" s="5"/>
      <c r="D109" s="5"/>
      <c r="E109" s="5"/>
      <c r="F109" s="172"/>
      <c r="G109" s="5"/>
      <c r="H109" s="5"/>
      <c r="I109" s="5"/>
      <c r="J109" s="5"/>
      <c r="K109" s="5"/>
      <c r="L109" s="5"/>
      <c r="M109" s="5"/>
      <c r="N109" s="5"/>
      <c r="O109" s="5"/>
      <c r="P109" s="5"/>
      <c r="Q109" s="5"/>
      <c r="R109" s="5"/>
      <c r="S109" s="5"/>
      <c r="T109" s="5"/>
      <c r="U109" s="5"/>
      <c r="V109" s="5"/>
      <c r="W109" s="5"/>
      <c r="X109" s="5"/>
      <c r="Y109" s="5"/>
      <c r="Z109" s="5"/>
    </row>
    <row r="110" spans="1:26" ht="30" customHeight="1">
      <c r="A110" s="171"/>
      <c r="B110" s="5"/>
      <c r="C110" s="5"/>
      <c r="D110" s="5"/>
      <c r="E110" s="5"/>
      <c r="F110" s="172"/>
      <c r="G110" s="5"/>
      <c r="H110" s="5"/>
      <c r="I110" s="5"/>
      <c r="J110" s="5"/>
      <c r="K110" s="5"/>
      <c r="L110" s="5"/>
      <c r="M110" s="5"/>
      <c r="N110" s="5"/>
      <c r="O110" s="5"/>
      <c r="P110" s="5"/>
      <c r="Q110" s="5"/>
      <c r="R110" s="5"/>
      <c r="S110" s="5"/>
      <c r="T110" s="5"/>
      <c r="U110" s="5"/>
      <c r="V110" s="5"/>
      <c r="W110" s="5"/>
      <c r="X110" s="5"/>
      <c r="Y110" s="5"/>
      <c r="Z110" s="5"/>
    </row>
    <row r="111" spans="1:26" ht="30" customHeight="1">
      <c r="A111" s="171"/>
      <c r="B111" s="5"/>
      <c r="C111" s="5"/>
      <c r="D111" s="5"/>
      <c r="E111" s="5"/>
      <c r="F111" s="172"/>
      <c r="G111" s="5"/>
      <c r="H111" s="5"/>
      <c r="I111" s="5"/>
      <c r="J111" s="5"/>
      <c r="K111" s="5"/>
      <c r="L111" s="5"/>
      <c r="M111" s="5"/>
      <c r="N111" s="5"/>
      <c r="O111" s="5"/>
      <c r="P111" s="5"/>
      <c r="Q111" s="5"/>
      <c r="R111" s="5"/>
      <c r="S111" s="5"/>
      <c r="T111" s="5"/>
      <c r="U111" s="5"/>
      <c r="V111" s="5"/>
      <c r="W111" s="5"/>
      <c r="X111" s="5"/>
      <c r="Y111" s="5"/>
      <c r="Z111" s="5"/>
    </row>
    <row r="112" spans="1:26" ht="30" customHeight="1">
      <c r="A112" s="171"/>
      <c r="B112" s="5"/>
      <c r="C112" s="5"/>
      <c r="D112" s="5"/>
      <c r="E112" s="5"/>
      <c r="F112" s="172"/>
      <c r="G112" s="5"/>
      <c r="H112" s="5"/>
      <c r="I112" s="5"/>
      <c r="J112" s="5"/>
      <c r="K112" s="5"/>
      <c r="L112" s="5"/>
      <c r="M112" s="5"/>
      <c r="N112" s="5"/>
      <c r="O112" s="5"/>
      <c r="P112" s="5"/>
      <c r="Q112" s="5"/>
      <c r="R112" s="5"/>
      <c r="S112" s="5"/>
      <c r="T112" s="5"/>
      <c r="U112" s="5"/>
      <c r="V112" s="5"/>
      <c r="W112" s="5"/>
      <c r="X112" s="5"/>
      <c r="Y112" s="5"/>
      <c r="Z112" s="5"/>
    </row>
    <row r="113" spans="1:26" ht="30" customHeight="1">
      <c r="A113" s="171"/>
      <c r="B113" s="5"/>
      <c r="C113" s="5"/>
      <c r="D113" s="5"/>
      <c r="E113" s="5"/>
      <c r="F113" s="172"/>
      <c r="G113" s="5"/>
      <c r="H113" s="5"/>
      <c r="I113" s="5"/>
      <c r="J113" s="5"/>
      <c r="K113" s="5"/>
      <c r="L113" s="5"/>
      <c r="M113" s="5"/>
      <c r="N113" s="5"/>
      <c r="O113" s="5"/>
      <c r="P113" s="5"/>
      <c r="Q113" s="5"/>
      <c r="R113" s="5"/>
      <c r="S113" s="5"/>
      <c r="T113" s="5"/>
      <c r="U113" s="5"/>
      <c r="V113" s="5"/>
      <c r="W113" s="5"/>
      <c r="X113" s="5"/>
      <c r="Y113" s="5"/>
      <c r="Z113" s="5"/>
    </row>
    <row r="114" spans="1:26" ht="30" customHeight="1">
      <c r="A114" s="171"/>
      <c r="B114" s="5"/>
      <c r="C114" s="5"/>
      <c r="D114" s="5"/>
      <c r="E114" s="5"/>
      <c r="F114" s="172"/>
      <c r="G114" s="5"/>
      <c r="H114" s="5"/>
      <c r="I114" s="5"/>
      <c r="J114" s="5"/>
      <c r="K114" s="5"/>
      <c r="L114" s="5"/>
      <c r="M114" s="5"/>
      <c r="N114" s="5"/>
      <c r="O114" s="5"/>
      <c r="P114" s="5"/>
      <c r="Q114" s="5"/>
      <c r="R114" s="5"/>
      <c r="S114" s="5"/>
      <c r="T114" s="5"/>
      <c r="U114" s="5"/>
      <c r="V114" s="5"/>
      <c r="W114" s="5"/>
      <c r="X114" s="5"/>
      <c r="Y114" s="5"/>
      <c r="Z114" s="5"/>
    </row>
    <row r="115" spans="1:26" ht="30" customHeight="1">
      <c r="A115" s="171"/>
      <c r="B115" s="5"/>
      <c r="C115" s="5"/>
      <c r="D115" s="5"/>
      <c r="E115" s="5"/>
      <c r="F115" s="172"/>
      <c r="G115" s="5"/>
      <c r="H115" s="5"/>
      <c r="I115" s="5"/>
      <c r="J115" s="5"/>
      <c r="K115" s="5"/>
      <c r="L115" s="5"/>
      <c r="M115" s="5"/>
      <c r="N115" s="5"/>
      <c r="O115" s="5"/>
      <c r="P115" s="5"/>
      <c r="Q115" s="5"/>
      <c r="R115" s="5"/>
      <c r="S115" s="5"/>
      <c r="T115" s="5"/>
      <c r="U115" s="5"/>
      <c r="V115" s="5"/>
      <c r="W115" s="5"/>
      <c r="X115" s="5"/>
      <c r="Y115" s="5"/>
      <c r="Z115" s="5"/>
    </row>
    <row r="116" spans="1:26" ht="30" customHeight="1">
      <c r="A116" s="171"/>
      <c r="B116" s="5"/>
      <c r="C116" s="5"/>
      <c r="D116" s="5"/>
      <c r="E116" s="5"/>
      <c r="F116" s="172"/>
      <c r="G116" s="5"/>
      <c r="H116" s="5"/>
      <c r="I116" s="5"/>
      <c r="J116" s="5"/>
      <c r="K116" s="5"/>
      <c r="L116" s="5"/>
      <c r="M116" s="5"/>
      <c r="N116" s="5"/>
      <c r="O116" s="5"/>
      <c r="P116" s="5"/>
      <c r="Q116" s="5"/>
      <c r="R116" s="5"/>
      <c r="S116" s="5"/>
      <c r="T116" s="5"/>
      <c r="U116" s="5"/>
      <c r="V116" s="5"/>
      <c r="W116" s="5"/>
      <c r="X116" s="5"/>
      <c r="Y116" s="5"/>
      <c r="Z116" s="5"/>
    </row>
    <row r="117" spans="1:26" ht="30" customHeight="1">
      <c r="A117" s="171"/>
      <c r="B117" s="5"/>
      <c r="C117" s="5"/>
      <c r="D117" s="5"/>
      <c r="E117" s="5"/>
      <c r="F117" s="172"/>
      <c r="G117" s="5"/>
      <c r="H117" s="5"/>
      <c r="I117" s="5"/>
      <c r="J117" s="5"/>
      <c r="K117" s="5"/>
      <c r="L117" s="5"/>
      <c r="M117" s="5"/>
      <c r="N117" s="5"/>
      <c r="O117" s="5"/>
      <c r="P117" s="5"/>
      <c r="Q117" s="5"/>
      <c r="R117" s="5"/>
      <c r="S117" s="5"/>
      <c r="T117" s="5"/>
      <c r="U117" s="5"/>
      <c r="V117" s="5"/>
      <c r="W117" s="5"/>
      <c r="X117" s="5"/>
      <c r="Y117" s="5"/>
      <c r="Z117" s="5"/>
    </row>
    <row r="118" spans="1:26" ht="30" customHeight="1">
      <c r="A118" s="171"/>
      <c r="B118" s="5"/>
      <c r="C118" s="5"/>
      <c r="D118" s="5"/>
      <c r="E118" s="5"/>
      <c r="F118" s="172"/>
      <c r="G118" s="5"/>
      <c r="H118" s="5"/>
      <c r="I118" s="5"/>
      <c r="J118" s="5"/>
      <c r="K118" s="5"/>
      <c r="L118" s="5"/>
      <c r="M118" s="5"/>
      <c r="N118" s="5"/>
      <c r="O118" s="5"/>
      <c r="P118" s="5"/>
      <c r="Q118" s="5"/>
      <c r="R118" s="5"/>
      <c r="S118" s="5"/>
      <c r="T118" s="5"/>
      <c r="U118" s="5"/>
      <c r="V118" s="5"/>
      <c r="W118" s="5"/>
      <c r="X118" s="5"/>
      <c r="Y118" s="5"/>
      <c r="Z118" s="5"/>
    </row>
    <row r="119" spans="1:26" ht="30" customHeight="1">
      <c r="A119" s="171"/>
      <c r="B119" s="5"/>
      <c r="C119" s="5"/>
      <c r="D119" s="5"/>
      <c r="E119" s="5"/>
      <c r="F119" s="172"/>
      <c r="G119" s="5"/>
      <c r="H119" s="5"/>
      <c r="I119" s="5"/>
      <c r="J119" s="5"/>
      <c r="K119" s="5"/>
      <c r="L119" s="5"/>
      <c r="M119" s="5"/>
      <c r="N119" s="5"/>
      <c r="O119" s="5"/>
      <c r="P119" s="5"/>
      <c r="Q119" s="5"/>
      <c r="R119" s="5"/>
      <c r="S119" s="5"/>
      <c r="T119" s="5"/>
      <c r="U119" s="5"/>
      <c r="V119" s="5"/>
      <c r="W119" s="5"/>
      <c r="X119" s="5"/>
      <c r="Y119" s="5"/>
      <c r="Z119" s="5"/>
    </row>
    <row r="120" spans="1:26" ht="30" customHeight="1">
      <c r="A120" s="171"/>
      <c r="B120" s="5"/>
      <c r="C120" s="5"/>
      <c r="D120" s="5"/>
      <c r="E120" s="5"/>
      <c r="F120" s="172"/>
      <c r="G120" s="5"/>
      <c r="H120" s="5"/>
      <c r="I120" s="5"/>
      <c r="J120" s="5"/>
      <c r="K120" s="5"/>
      <c r="L120" s="5"/>
      <c r="M120" s="5"/>
      <c r="N120" s="5"/>
      <c r="O120" s="5"/>
      <c r="P120" s="5"/>
      <c r="Q120" s="5"/>
      <c r="R120" s="5"/>
      <c r="S120" s="5"/>
      <c r="T120" s="5"/>
      <c r="U120" s="5"/>
      <c r="V120" s="5"/>
      <c r="W120" s="5"/>
      <c r="X120" s="5"/>
      <c r="Y120" s="5"/>
      <c r="Z120" s="5"/>
    </row>
    <row r="121" spans="1:26" ht="30" customHeight="1">
      <c r="A121" s="171"/>
      <c r="B121" s="5"/>
      <c r="C121" s="5"/>
      <c r="D121" s="5"/>
      <c r="E121" s="5"/>
      <c r="F121" s="172"/>
      <c r="G121" s="5"/>
      <c r="H121" s="5"/>
      <c r="I121" s="5"/>
      <c r="J121" s="5"/>
      <c r="K121" s="5"/>
      <c r="L121" s="5"/>
      <c r="M121" s="5"/>
      <c r="N121" s="5"/>
      <c r="O121" s="5"/>
      <c r="P121" s="5"/>
      <c r="Q121" s="5"/>
      <c r="R121" s="5"/>
      <c r="S121" s="5"/>
      <c r="T121" s="5"/>
      <c r="U121" s="5"/>
      <c r="V121" s="5"/>
      <c r="W121" s="5"/>
      <c r="X121" s="5"/>
      <c r="Y121" s="5"/>
      <c r="Z121" s="5"/>
    </row>
    <row r="122" spans="1:26" ht="30" customHeight="1">
      <c r="A122" s="171"/>
      <c r="B122" s="5"/>
      <c r="C122" s="5"/>
      <c r="D122" s="5"/>
      <c r="E122" s="5"/>
      <c r="F122" s="172"/>
      <c r="G122" s="5"/>
      <c r="H122" s="5"/>
      <c r="I122" s="5"/>
      <c r="J122" s="5"/>
      <c r="K122" s="5"/>
      <c r="L122" s="5"/>
      <c r="M122" s="5"/>
      <c r="N122" s="5"/>
      <c r="O122" s="5"/>
      <c r="P122" s="5"/>
      <c r="Q122" s="5"/>
      <c r="R122" s="5"/>
      <c r="S122" s="5"/>
      <c r="T122" s="5"/>
      <c r="U122" s="5"/>
      <c r="V122" s="5"/>
      <c r="W122" s="5"/>
      <c r="X122" s="5"/>
      <c r="Y122" s="5"/>
      <c r="Z122" s="5"/>
    </row>
    <row r="123" spans="1:26" ht="30" customHeight="1">
      <c r="A123" s="171"/>
      <c r="B123" s="5"/>
      <c r="C123" s="5"/>
      <c r="D123" s="5"/>
      <c r="E123" s="5"/>
      <c r="F123" s="172"/>
      <c r="G123" s="5"/>
      <c r="H123" s="5"/>
      <c r="I123" s="5"/>
      <c r="J123" s="5"/>
      <c r="K123" s="5"/>
      <c r="L123" s="5"/>
      <c r="M123" s="5"/>
      <c r="N123" s="5"/>
      <c r="O123" s="5"/>
      <c r="P123" s="5"/>
      <c r="Q123" s="5"/>
      <c r="R123" s="5"/>
      <c r="S123" s="5"/>
      <c r="T123" s="5"/>
      <c r="U123" s="5"/>
      <c r="V123" s="5"/>
      <c r="W123" s="5"/>
      <c r="X123" s="5"/>
      <c r="Y123" s="5"/>
      <c r="Z123" s="5"/>
    </row>
    <row r="124" spans="1:26" ht="30" customHeight="1">
      <c r="A124" s="171"/>
      <c r="B124" s="5"/>
      <c r="C124" s="5"/>
      <c r="D124" s="5"/>
      <c r="E124" s="5"/>
      <c r="F124" s="172"/>
      <c r="G124" s="5"/>
      <c r="H124" s="5"/>
      <c r="I124" s="5"/>
      <c r="J124" s="5"/>
      <c r="K124" s="5"/>
      <c r="L124" s="5"/>
      <c r="M124" s="5"/>
      <c r="N124" s="5"/>
      <c r="O124" s="5"/>
      <c r="P124" s="5"/>
      <c r="Q124" s="5"/>
      <c r="R124" s="5"/>
      <c r="S124" s="5"/>
      <c r="T124" s="5"/>
      <c r="U124" s="5"/>
      <c r="V124" s="5"/>
      <c r="W124" s="5"/>
      <c r="X124" s="5"/>
      <c r="Y124" s="5"/>
      <c r="Z124" s="5"/>
    </row>
    <row r="125" spans="1:26" ht="30" customHeight="1">
      <c r="A125" s="171"/>
      <c r="B125" s="5"/>
      <c r="C125" s="5"/>
      <c r="D125" s="5"/>
      <c r="E125" s="5"/>
      <c r="F125" s="172"/>
      <c r="G125" s="5"/>
      <c r="H125" s="5"/>
      <c r="I125" s="5"/>
      <c r="J125" s="5"/>
      <c r="K125" s="5"/>
      <c r="L125" s="5"/>
      <c r="M125" s="5"/>
      <c r="N125" s="5"/>
      <c r="O125" s="5"/>
      <c r="P125" s="5"/>
      <c r="Q125" s="5"/>
      <c r="R125" s="5"/>
      <c r="S125" s="5"/>
      <c r="T125" s="5"/>
      <c r="U125" s="5"/>
      <c r="V125" s="5"/>
      <c r="W125" s="5"/>
      <c r="X125" s="5"/>
      <c r="Y125" s="5"/>
      <c r="Z125" s="5"/>
    </row>
    <row r="126" spans="1:26" ht="30" customHeight="1">
      <c r="A126" s="171"/>
      <c r="B126" s="5"/>
      <c r="C126" s="5"/>
      <c r="D126" s="5"/>
      <c r="E126" s="5"/>
      <c r="F126" s="172"/>
      <c r="G126" s="5"/>
      <c r="H126" s="5"/>
      <c r="I126" s="5"/>
      <c r="J126" s="5"/>
      <c r="K126" s="5"/>
      <c r="L126" s="5"/>
      <c r="M126" s="5"/>
      <c r="N126" s="5"/>
      <c r="O126" s="5"/>
      <c r="P126" s="5"/>
      <c r="Q126" s="5"/>
      <c r="R126" s="5"/>
      <c r="S126" s="5"/>
      <c r="T126" s="5"/>
      <c r="U126" s="5"/>
      <c r="V126" s="5"/>
      <c r="W126" s="5"/>
      <c r="X126" s="5"/>
      <c r="Y126" s="5"/>
      <c r="Z126" s="5"/>
    </row>
    <row r="127" spans="1:26" ht="30" customHeight="1">
      <c r="A127" s="171"/>
      <c r="B127" s="5"/>
      <c r="C127" s="5"/>
      <c r="D127" s="5"/>
      <c r="E127" s="5"/>
      <c r="F127" s="172"/>
      <c r="G127" s="5"/>
      <c r="H127" s="5"/>
      <c r="I127" s="5"/>
      <c r="J127" s="5"/>
      <c r="K127" s="5"/>
      <c r="L127" s="5"/>
      <c r="M127" s="5"/>
      <c r="N127" s="5"/>
      <c r="O127" s="5"/>
      <c r="P127" s="5"/>
      <c r="Q127" s="5"/>
      <c r="R127" s="5"/>
      <c r="S127" s="5"/>
      <c r="T127" s="5"/>
      <c r="U127" s="5"/>
      <c r="V127" s="5"/>
      <c r="W127" s="5"/>
      <c r="X127" s="5"/>
      <c r="Y127" s="5"/>
      <c r="Z127" s="5"/>
    </row>
    <row r="128" spans="1:26" ht="30" customHeight="1">
      <c r="A128" s="171"/>
      <c r="B128" s="5"/>
      <c r="C128" s="5"/>
      <c r="D128" s="5"/>
      <c r="E128" s="5"/>
      <c r="F128" s="172"/>
      <c r="G128" s="5"/>
      <c r="H128" s="5"/>
      <c r="I128" s="5"/>
      <c r="J128" s="5"/>
      <c r="K128" s="5"/>
      <c r="L128" s="5"/>
      <c r="M128" s="5"/>
      <c r="N128" s="5"/>
      <c r="O128" s="5"/>
      <c r="P128" s="5"/>
      <c r="Q128" s="5"/>
      <c r="R128" s="5"/>
      <c r="S128" s="5"/>
      <c r="T128" s="5"/>
      <c r="U128" s="5"/>
      <c r="V128" s="5"/>
      <c r="W128" s="5"/>
      <c r="X128" s="5"/>
      <c r="Y128" s="5"/>
      <c r="Z128" s="5"/>
    </row>
    <row r="129" spans="1:26" ht="30" customHeight="1">
      <c r="A129" s="171"/>
      <c r="B129" s="5"/>
      <c r="C129" s="5"/>
      <c r="D129" s="5"/>
      <c r="E129" s="5"/>
      <c r="F129" s="172"/>
      <c r="G129" s="5"/>
      <c r="H129" s="5"/>
      <c r="I129" s="5"/>
      <c r="J129" s="5"/>
      <c r="K129" s="5"/>
      <c r="L129" s="5"/>
      <c r="M129" s="5"/>
      <c r="N129" s="5"/>
      <c r="O129" s="5"/>
      <c r="P129" s="5"/>
      <c r="Q129" s="5"/>
      <c r="R129" s="5"/>
      <c r="S129" s="5"/>
      <c r="T129" s="5"/>
      <c r="U129" s="5"/>
      <c r="V129" s="5"/>
      <c r="W129" s="5"/>
      <c r="X129" s="5"/>
      <c r="Y129" s="5"/>
      <c r="Z129" s="5"/>
    </row>
    <row r="130" spans="1:26" ht="30" customHeight="1">
      <c r="A130" s="171"/>
      <c r="B130" s="5"/>
      <c r="C130" s="5"/>
      <c r="D130" s="5"/>
      <c r="E130" s="5"/>
      <c r="F130" s="172"/>
      <c r="G130" s="5"/>
      <c r="H130" s="5"/>
      <c r="I130" s="5"/>
      <c r="J130" s="5"/>
      <c r="K130" s="5"/>
      <c r="L130" s="5"/>
      <c r="M130" s="5"/>
      <c r="N130" s="5"/>
      <c r="O130" s="5"/>
      <c r="P130" s="5"/>
      <c r="Q130" s="5"/>
      <c r="R130" s="5"/>
      <c r="S130" s="5"/>
      <c r="T130" s="5"/>
      <c r="U130" s="5"/>
      <c r="V130" s="5"/>
      <c r="W130" s="5"/>
      <c r="X130" s="5"/>
      <c r="Y130" s="5"/>
      <c r="Z130" s="5"/>
    </row>
    <row r="131" spans="1:26" ht="30" customHeight="1">
      <c r="A131" s="171"/>
      <c r="B131" s="5"/>
      <c r="C131" s="5"/>
      <c r="D131" s="5"/>
      <c r="E131" s="5"/>
      <c r="F131" s="172"/>
      <c r="G131" s="5"/>
      <c r="H131" s="5"/>
      <c r="I131" s="5"/>
      <c r="J131" s="5"/>
      <c r="K131" s="5"/>
      <c r="L131" s="5"/>
      <c r="M131" s="5"/>
      <c r="N131" s="5"/>
      <c r="O131" s="5"/>
      <c r="P131" s="5"/>
      <c r="Q131" s="5"/>
      <c r="R131" s="5"/>
      <c r="S131" s="5"/>
      <c r="T131" s="5"/>
      <c r="U131" s="5"/>
      <c r="V131" s="5"/>
      <c r="W131" s="5"/>
      <c r="X131" s="5"/>
      <c r="Y131" s="5"/>
      <c r="Z131" s="5"/>
    </row>
    <row r="132" spans="1:26" ht="30" customHeight="1">
      <c r="A132" s="171"/>
      <c r="B132" s="5"/>
      <c r="C132" s="5"/>
      <c r="D132" s="5"/>
      <c r="E132" s="5"/>
      <c r="F132" s="172"/>
      <c r="G132" s="5"/>
      <c r="H132" s="5"/>
      <c r="I132" s="5"/>
      <c r="J132" s="5"/>
      <c r="K132" s="5"/>
      <c r="L132" s="5"/>
      <c r="M132" s="5"/>
      <c r="N132" s="5"/>
      <c r="O132" s="5"/>
      <c r="P132" s="5"/>
      <c r="Q132" s="5"/>
      <c r="R132" s="5"/>
      <c r="S132" s="5"/>
      <c r="T132" s="5"/>
      <c r="U132" s="5"/>
      <c r="V132" s="5"/>
      <c r="W132" s="5"/>
      <c r="X132" s="5"/>
      <c r="Y132" s="5"/>
      <c r="Z132" s="5"/>
    </row>
    <row r="133" spans="1:26" ht="30" customHeight="1">
      <c r="A133" s="171"/>
      <c r="B133" s="5"/>
      <c r="C133" s="5"/>
      <c r="D133" s="5"/>
      <c r="E133" s="5"/>
      <c r="F133" s="172"/>
      <c r="G133" s="5"/>
      <c r="H133" s="5"/>
      <c r="I133" s="5"/>
      <c r="J133" s="5"/>
      <c r="K133" s="5"/>
      <c r="L133" s="5"/>
      <c r="M133" s="5"/>
      <c r="N133" s="5"/>
      <c r="O133" s="5"/>
      <c r="P133" s="5"/>
      <c r="Q133" s="5"/>
      <c r="R133" s="5"/>
      <c r="S133" s="5"/>
      <c r="T133" s="5"/>
      <c r="U133" s="5"/>
      <c r="V133" s="5"/>
      <c r="W133" s="5"/>
      <c r="X133" s="5"/>
      <c r="Y133" s="5"/>
      <c r="Z133" s="5"/>
    </row>
    <row r="134" spans="1:26" ht="30" customHeight="1">
      <c r="A134" s="171"/>
      <c r="B134" s="5"/>
      <c r="C134" s="5"/>
      <c r="D134" s="5"/>
      <c r="E134" s="5"/>
      <c r="F134" s="172"/>
      <c r="G134" s="5"/>
      <c r="H134" s="5"/>
      <c r="I134" s="5"/>
      <c r="J134" s="5"/>
      <c r="K134" s="5"/>
      <c r="L134" s="5"/>
      <c r="M134" s="5"/>
      <c r="N134" s="5"/>
      <c r="O134" s="5"/>
      <c r="P134" s="5"/>
      <c r="Q134" s="5"/>
      <c r="R134" s="5"/>
      <c r="S134" s="5"/>
      <c r="T134" s="5"/>
      <c r="U134" s="5"/>
      <c r="V134" s="5"/>
      <c r="W134" s="5"/>
      <c r="X134" s="5"/>
      <c r="Y134" s="5"/>
      <c r="Z134" s="5"/>
    </row>
    <row r="135" spans="1:26" ht="30" customHeight="1">
      <c r="A135" s="171"/>
      <c r="B135" s="5"/>
      <c r="C135" s="5"/>
      <c r="D135" s="5"/>
      <c r="E135" s="5"/>
      <c r="F135" s="172"/>
      <c r="G135" s="5"/>
      <c r="H135" s="5"/>
      <c r="I135" s="5"/>
      <c r="J135" s="5"/>
      <c r="K135" s="5"/>
      <c r="L135" s="5"/>
      <c r="M135" s="5"/>
      <c r="N135" s="5"/>
      <c r="O135" s="5"/>
      <c r="P135" s="5"/>
      <c r="Q135" s="5"/>
      <c r="R135" s="5"/>
      <c r="S135" s="5"/>
      <c r="T135" s="5"/>
      <c r="U135" s="5"/>
      <c r="V135" s="5"/>
      <c r="W135" s="5"/>
      <c r="X135" s="5"/>
      <c r="Y135" s="5"/>
      <c r="Z135" s="5"/>
    </row>
    <row r="136" spans="1:26" ht="30" customHeight="1">
      <c r="A136" s="171"/>
      <c r="B136" s="5"/>
      <c r="C136" s="5"/>
      <c r="D136" s="5"/>
      <c r="E136" s="5"/>
      <c r="F136" s="172"/>
      <c r="G136" s="5"/>
      <c r="H136" s="5"/>
      <c r="I136" s="5"/>
      <c r="J136" s="5"/>
      <c r="K136" s="5"/>
      <c r="L136" s="5"/>
      <c r="M136" s="5"/>
      <c r="N136" s="5"/>
      <c r="O136" s="5"/>
      <c r="P136" s="5"/>
      <c r="Q136" s="5"/>
      <c r="R136" s="5"/>
      <c r="S136" s="5"/>
      <c r="T136" s="5"/>
      <c r="U136" s="5"/>
      <c r="V136" s="5"/>
      <c r="W136" s="5"/>
      <c r="X136" s="5"/>
      <c r="Y136" s="5"/>
      <c r="Z136" s="5"/>
    </row>
    <row r="137" spans="1:26" ht="30" customHeight="1">
      <c r="A137" s="171"/>
      <c r="B137" s="5"/>
      <c r="C137" s="5"/>
      <c r="D137" s="5"/>
      <c r="E137" s="5"/>
      <c r="F137" s="172"/>
      <c r="G137" s="5"/>
      <c r="H137" s="5"/>
      <c r="I137" s="5"/>
      <c r="J137" s="5"/>
      <c r="K137" s="5"/>
      <c r="L137" s="5"/>
      <c r="M137" s="5"/>
      <c r="N137" s="5"/>
      <c r="O137" s="5"/>
      <c r="P137" s="5"/>
      <c r="Q137" s="5"/>
      <c r="R137" s="5"/>
      <c r="S137" s="5"/>
      <c r="T137" s="5"/>
      <c r="U137" s="5"/>
      <c r="V137" s="5"/>
      <c r="W137" s="5"/>
      <c r="X137" s="5"/>
      <c r="Y137" s="5"/>
      <c r="Z137" s="5"/>
    </row>
    <row r="138" spans="1:26" ht="30" customHeight="1">
      <c r="A138" s="171"/>
      <c r="B138" s="5"/>
      <c r="C138" s="5"/>
      <c r="D138" s="5"/>
      <c r="E138" s="5"/>
      <c r="F138" s="172"/>
      <c r="G138" s="5"/>
      <c r="H138" s="5"/>
      <c r="I138" s="5"/>
      <c r="J138" s="5"/>
      <c r="K138" s="5"/>
      <c r="L138" s="5"/>
      <c r="M138" s="5"/>
      <c r="N138" s="5"/>
      <c r="O138" s="5"/>
      <c r="P138" s="5"/>
      <c r="Q138" s="5"/>
      <c r="R138" s="5"/>
      <c r="S138" s="5"/>
      <c r="T138" s="5"/>
      <c r="U138" s="5"/>
      <c r="V138" s="5"/>
      <c r="W138" s="5"/>
      <c r="X138" s="5"/>
      <c r="Y138" s="5"/>
      <c r="Z138" s="5"/>
    </row>
    <row r="139" spans="1:26" ht="30" customHeight="1">
      <c r="A139" s="171"/>
      <c r="B139" s="5"/>
      <c r="C139" s="5"/>
      <c r="D139" s="5"/>
      <c r="E139" s="5"/>
      <c r="F139" s="172"/>
      <c r="G139" s="5"/>
      <c r="H139" s="5"/>
      <c r="I139" s="5"/>
      <c r="J139" s="5"/>
      <c r="K139" s="5"/>
      <c r="L139" s="5"/>
      <c r="M139" s="5"/>
      <c r="N139" s="5"/>
      <c r="O139" s="5"/>
      <c r="P139" s="5"/>
      <c r="Q139" s="5"/>
      <c r="R139" s="5"/>
      <c r="S139" s="5"/>
      <c r="T139" s="5"/>
      <c r="U139" s="5"/>
      <c r="V139" s="5"/>
      <c r="W139" s="5"/>
      <c r="X139" s="5"/>
      <c r="Y139" s="5"/>
      <c r="Z139" s="5"/>
    </row>
    <row r="140" spans="1:26" ht="30" customHeight="1">
      <c r="A140" s="171"/>
      <c r="B140" s="5"/>
      <c r="C140" s="5"/>
      <c r="D140" s="5"/>
      <c r="E140" s="5"/>
      <c r="F140" s="172"/>
      <c r="G140" s="5"/>
      <c r="H140" s="5"/>
      <c r="I140" s="5"/>
      <c r="J140" s="5"/>
      <c r="K140" s="5"/>
      <c r="L140" s="5"/>
      <c r="M140" s="5"/>
      <c r="N140" s="5"/>
      <c r="O140" s="5"/>
      <c r="P140" s="5"/>
      <c r="Q140" s="5"/>
      <c r="R140" s="5"/>
      <c r="S140" s="5"/>
      <c r="T140" s="5"/>
      <c r="U140" s="5"/>
      <c r="V140" s="5"/>
      <c r="W140" s="5"/>
      <c r="X140" s="5"/>
      <c r="Y140" s="5"/>
      <c r="Z140" s="5"/>
    </row>
    <row r="141" spans="1:26" ht="30" customHeight="1">
      <c r="A141" s="171"/>
      <c r="B141" s="5"/>
      <c r="C141" s="5"/>
      <c r="D141" s="5"/>
      <c r="E141" s="5"/>
      <c r="F141" s="172"/>
      <c r="G141" s="5"/>
      <c r="H141" s="5"/>
      <c r="I141" s="5"/>
      <c r="J141" s="5"/>
      <c r="K141" s="5"/>
      <c r="L141" s="5"/>
      <c r="M141" s="5"/>
      <c r="N141" s="5"/>
      <c r="O141" s="5"/>
      <c r="P141" s="5"/>
      <c r="Q141" s="5"/>
      <c r="R141" s="5"/>
      <c r="S141" s="5"/>
      <c r="T141" s="5"/>
      <c r="U141" s="5"/>
      <c r="V141" s="5"/>
      <c r="W141" s="5"/>
      <c r="X141" s="5"/>
      <c r="Y141" s="5"/>
      <c r="Z141" s="5"/>
    </row>
    <row r="142" spans="1:26" ht="30" customHeight="1">
      <c r="A142" s="171"/>
      <c r="B142" s="5"/>
      <c r="C142" s="5"/>
      <c r="D142" s="5"/>
      <c r="E142" s="5"/>
      <c r="F142" s="172"/>
      <c r="G142" s="5"/>
      <c r="H142" s="5"/>
      <c r="I142" s="5"/>
      <c r="J142" s="5"/>
      <c r="K142" s="5"/>
      <c r="L142" s="5"/>
      <c r="M142" s="5"/>
      <c r="N142" s="5"/>
      <c r="O142" s="5"/>
      <c r="P142" s="5"/>
      <c r="Q142" s="5"/>
      <c r="R142" s="5"/>
      <c r="S142" s="5"/>
      <c r="T142" s="5"/>
      <c r="U142" s="5"/>
      <c r="V142" s="5"/>
      <c r="W142" s="5"/>
      <c r="X142" s="5"/>
      <c r="Y142" s="5"/>
      <c r="Z142" s="5"/>
    </row>
    <row r="143" spans="1:26" ht="30" customHeight="1">
      <c r="A143" s="171"/>
      <c r="B143" s="5"/>
      <c r="C143" s="5"/>
      <c r="D143" s="5"/>
      <c r="E143" s="5"/>
      <c r="F143" s="172"/>
      <c r="G143" s="5"/>
      <c r="H143" s="5"/>
      <c r="I143" s="5"/>
      <c r="J143" s="5"/>
      <c r="K143" s="5"/>
      <c r="L143" s="5"/>
      <c r="M143" s="5"/>
      <c r="N143" s="5"/>
      <c r="O143" s="5"/>
      <c r="P143" s="5"/>
      <c r="Q143" s="5"/>
      <c r="R143" s="5"/>
      <c r="S143" s="5"/>
      <c r="T143" s="5"/>
      <c r="U143" s="5"/>
      <c r="V143" s="5"/>
      <c r="W143" s="5"/>
      <c r="X143" s="5"/>
      <c r="Y143" s="5"/>
      <c r="Z143" s="5"/>
    </row>
    <row r="144" spans="1:26" ht="30" customHeight="1">
      <c r="A144" s="171"/>
      <c r="B144" s="5"/>
      <c r="C144" s="5"/>
      <c r="D144" s="5"/>
      <c r="E144" s="5"/>
      <c r="F144" s="172"/>
      <c r="G144" s="5"/>
      <c r="H144" s="5"/>
      <c r="I144" s="5"/>
      <c r="J144" s="5"/>
      <c r="K144" s="5"/>
      <c r="L144" s="5"/>
      <c r="M144" s="5"/>
      <c r="N144" s="5"/>
      <c r="O144" s="5"/>
      <c r="P144" s="5"/>
      <c r="Q144" s="5"/>
      <c r="R144" s="5"/>
      <c r="S144" s="5"/>
      <c r="T144" s="5"/>
      <c r="U144" s="5"/>
      <c r="V144" s="5"/>
      <c r="W144" s="5"/>
      <c r="X144" s="5"/>
      <c r="Y144" s="5"/>
      <c r="Z144" s="5"/>
    </row>
    <row r="145" spans="1:26" ht="30" customHeight="1">
      <c r="A145" s="171"/>
      <c r="B145" s="5"/>
      <c r="C145" s="5"/>
      <c r="D145" s="5"/>
      <c r="E145" s="5"/>
      <c r="F145" s="172"/>
      <c r="G145" s="5"/>
      <c r="H145" s="5"/>
      <c r="I145" s="5"/>
      <c r="J145" s="5"/>
      <c r="K145" s="5"/>
      <c r="L145" s="5"/>
      <c r="M145" s="5"/>
      <c r="N145" s="5"/>
      <c r="O145" s="5"/>
      <c r="P145" s="5"/>
      <c r="Q145" s="5"/>
      <c r="R145" s="5"/>
      <c r="S145" s="5"/>
      <c r="T145" s="5"/>
      <c r="U145" s="5"/>
      <c r="V145" s="5"/>
      <c r="W145" s="5"/>
      <c r="X145" s="5"/>
      <c r="Y145" s="5"/>
      <c r="Z145" s="5"/>
    </row>
    <row r="146" spans="1:26" ht="30" customHeight="1">
      <c r="A146" s="171"/>
      <c r="B146" s="5"/>
      <c r="C146" s="5"/>
      <c r="D146" s="5"/>
      <c r="E146" s="5"/>
      <c r="F146" s="172"/>
      <c r="G146" s="5"/>
      <c r="H146" s="5"/>
      <c r="I146" s="5"/>
      <c r="J146" s="5"/>
      <c r="K146" s="5"/>
      <c r="L146" s="5"/>
      <c r="M146" s="5"/>
      <c r="N146" s="5"/>
      <c r="O146" s="5"/>
      <c r="P146" s="5"/>
      <c r="Q146" s="5"/>
      <c r="R146" s="5"/>
      <c r="S146" s="5"/>
      <c r="T146" s="5"/>
      <c r="U146" s="5"/>
      <c r="V146" s="5"/>
      <c r="W146" s="5"/>
      <c r="X146" s="5"/>
      <c r="Y146" s="5"/>
      <c r="Z146" s="5"/>
    </row>
    <row r="147" spans="1:26" ht="30" customHeight="1">
      <c r="A147" s="171"/>
      <c r="B147" s="5"/>
      <c r="C147" s="5"/>
      <c r="D147" s="5"/>
      <c r="E147" s="5"/>
      <c r="F147" s="172"/>
      <c r="G147" s="5"/>
      <c r="H147" s="5"/>
      <c r="I147" s="5"/>
      <c r="J147" s="5"/>
      <c r="K147" s="5"/>
      <c r="L147" s="5"/>
      <c r="M147" s="5"/>
      <c r="N147" s="5"/>
      <c r="O147" s="5"/>
      <c r="P147" s="5"/>
      <c r="Q147" s="5"/>
      <c r="R147" s="5"/>
      <c r="S147" s="5"/>
      <c r="T147" s="5"/>
      <c r="U147" s="5"/>
      <c r="V147" s="5"/>
      <c r="W147" s="5"/>
      <c r="X147" s="5"/>
      <c r="Y147" s="5"/>
      <c r="Z147" s="5"/>
    </row>
    <row r="148" spans="1:26" ht="30" customHeight="1">
      <c r="A148" s="171"/>
      <c r="B148" s="5"/>
      <c r="C148" s="5"/>
      <c r="D148" s="5"/>
      <c r="E148" s="5"/>
      <c r="F148" s="172"/>
      <c r="G148" s="5"/>
      <c r="H148" s="5"/>
      <c r="I148" s="5"/>
      <c r="J148" s="5"/>
      <c r="K148" s="5"/>
      <c r="L148" s="5"/>
      <c r="M148" s="5"/>
      <c r="N148" s="5"/>
      <c r="O148" s="5"/>
      <c r="P148" s="5"/>
      <c r="Q148" s="5"/>
      <c r="R148" s="5"/>
      <c r="S148" s="5"/>
      <c r="T148" s="5"/>
      <c r="U148" s="5"/>
      <c r="V148" s="5"/>
      <c r="W148" s="5"/>
      <c r="X148" s="5"/>
      <c r="Y148" s="5"/>
      <c r="Z148" s="5"/>
    </row>
    <row r="149" spans="1:26" ht="30" customHeight="1">
      <c r="A149" s="171"/>
      <c r="B149" s="5"/>
      <c r="C149" s="5"/>
      <c r="D149" s="5"/>
      <c r="E149" s="5"/>
      <c r="F149" s="172"/>
      <c r="G149" s="5"/>
      <c r="H149" s="5"/>
      <c r="I149" s="5"/>
      <c r="J149" s="5"/>
      <c r="K149" s="5"/>
      <c r="L149" s="5"/>
      <c r="M149" s="5"/>
      <c r="N149" s="5"/>
      <c r="O149" s="5"/>
      <c r="P149" s="5"/>
      <c r="Q149" s="5"/>
      <c r="R149" s="5"/>
      <c r="S149" s="5"/>
      <c r="T149" s="5"/>
      <c r="U149" s="5"/>
      <c r="V149" s="5"/>
      <c r="W149" s="5"/>
      <c r="X149" s="5"/>
      <c r="Y149" s="5"/>
      <c r="Z149" s="5"/>
    </row>
    <row r="150" spans="1:26" ht="30" customHeight="1">
      <c r="A150" s="171"/>
      <c r="B150" s="5"/>
      <c r="C150" s="5"/>
      <c r="D150" s="5"/>
      <c r="E150" s="5"/>
      <c r="F150" s="172"/>
      <c r="G150" s="5"/>
      <c r="H150" s="5"/>
      <c r="I150" s="5"/>
      <c r="J150" s="5"/>
      <c r="K150" s="5"/>
      <c r="L150" s="5"/>
      <c r="M150" s="5"/>
      <c r="N150" s="5"/>
      <c r="O150" s="5"/>
      <c r="P150" s="5"/>
      <c r="Q150" s="5"/>
      <c r="R150" s="5"/>
      <c r="S150" s="5"/>
      <c r="T150" s="5"/>
      <c r="U150" s="5"/>
      <c r="V150" s="5"/>
      <c r="W150" s="5"/>
      <c r="X150" s="5"/>
      <c r="Y150" s="5"/>
      <c r="Z150" s="5"/>
    </row>
    <row r="151" spans="1:26" ht="30" customHeight="1">
      <c r="A151" s="171"/>
      <c r="B151" s="5"/>
      <c r="C151" s="5"/>
      <c r="D151" s="5"/>
      <c r="E151" s="5"/>
      <c r="F151" s="172"/>
      <c r="G151" s="5"/>
      <c r="H151" s="5"/>
      <c r="I151" s="5"/>
      <c r="J151" s="5"/>
      <c r="K151" s="5"/>
      <c r="L151" s="5"/>
      <c r="M151" s="5"/>
      <c r="N151" s="5"/>
      <c r="O151" s="5"/>
      <c r="P151" s="5"/>
      <c r="Q151" s="5"/>
      <c r="R151" s="5"/>
      <c r="S151" s="5"/>
      <c r="T151" s="5"/>
      <c r="U151" s="5"/>
      <c r="V151" s="5"/>
      <c r="W151" s="5"/>
      <c r="X151" s="5"/>
      <c r="Y151" s="5"/>
      <c r="Z151" s="5"/>
    </row>
    <row r="152" spans="1:26" ht="30" customHeight="1">
      <c r="A152" s="171"/>
      <c r="B152" s="5"/>
      <c r="C152" s="5"/>
      <c r="D152" s="5"/>
      <c r="E152" s="5"/>
      <c r="F152" s="172"/>
      <c r="G152" s="5"/>
      <c r="H152" s="5"/>
      <c r="I152" s="5"/>
      <c r="J152" s="5"/>
      <c r="K152" s="5"/>
      <c r="L152" s="5"/>
      <c r="M152" s="5"/>
      <c r="N152" s="5"/>
      <c r="O152" s="5"/>
      <c r="P152" s="5"/>
      <c r="Q152" s="5"/>
      <c r="R152" s="5"/>
      <c r="S152" s="5"/>
      <c r="T152" s="5"/>
      <c r="U152" s="5"/>
      <c r="V152" s="5"/>
      <c r="W152" s="5"/>
      <c r="X152" s="5"/>
      <c r="Y152" s="5"/>
      <c r="Z152" s="5"/>
    </row>
    <row r="153" spans="1:26" ht="30" customHeight="1">
      <c r="A153" s="171"/>
      <c r="B153" s="5"/>
      <c r="C153" s="5"/>
      <c r="D153" s="5"/>
      <c r="E153" s="5"/>
      <c r="F153" s="172"/>
      <c r="G153" s="5"/>
      <c r="H153" s="5"/>
      <c r="I153" s="5"/>
      <c r="J153" s="5"/>
      <c r="K153" s="5"/>
      <c r="L153" s="5"/>
      <c r="M153" s="5"/>
      <c r="N153" s="5"/>
      <c r="O153" s="5"/>
      <c r="P153" s="5"/>
      <c r="Q153" s="5"/>
      <c r="R153" s="5"/>
      <c r="S153" s="5"/>
      <c r="T153" s="5"/>
      <c r="U153" s="5"/>
      <c r="V153" s="5"/>
      <c r="W153" s="5"/>
      <c r="X153" s="5"/>
      <c r="Y153" s="5"/>
      <c r="Z153" s="5"/>
    </row>
    <row r="154" spans="1:26" ht="30" customHeight="1">
      <c r="A154" s="171"/>
      <c r="B154" s="5"/>
      <c r="C154" s="5"/>
      <c r="D154" s="5"/>
      <c r="E154" s="5"/>
      <c r="F154" s="172"/>
      <c r="G154" s="5"/>
      <c r="H154" s="5"/>
      <c r="I154" s="5"/>
      <c r="J154" s="5"/>
      <c r="K154" s="5"/>
      <c r="L154" s="5"/>
      <c r="M154" s="5"/>
      <c r="N154" s="5"/>
      <c r="O154" s="5"/>
      <c r="P154" s="5"/>
      <c r="Q154" s="5"/>
      <c r="R154" s="5"/>
      <c r="S154" s="5"/>
      <c r="T154" s="5"/>
      <c r="U154" s="5"/>
      <c r="V154" s="5"/>
      <c r="W154" s="5"/>
      <c r="X154" s="5"/>
      <c r="Y154" s="5"/>
      <c r="Z154" s="5"/>
    </row>
    <row r="155" spans="1:26" ht="30" customHeight="1">
      <c r="A155" s="171"/>
      <c r="B155" s="5"/>
      <c r="C155" s="5"/>
      <c r="D155" s="5"/>
      <c r="E155" s="5"/>
      <c r="F155" s="172"/>
      <c r="G155" s="5"/>
      <c r="H155" s="5"/>
      <c r="I155" s="5"/>
      <c r="J155" s="5"/>
      <c r="K155" s="5"/>
      <c r="L155" s="5"/>
      <c r="M155" s="5"/>
      <c r="N155" s="5"/>
      <c r="O155" s="5"/>
      <c r="P155" s="5"/>
      <c r="Q155" s="5"/>
      <c r="R155" s="5"/>
      <c r="S155" s="5"/>
      <c r="T155" s="5"/>
      <c r="U155" s="5"/>
      <c r="V155" s="5"/>
      <c r="W155" s="5"/>
      <c r="X155" s="5"/>
      <c r="Y155" s="5"/>
      <c r="Z155" s="5"/>
    </row>
    <row r="156" spans="1:26" ht="30" customHeight="1">
      <c r="A156" s="171"/>
      <c r="B156" s="5"/>
      <c r="C156" s="5"/>
      <c r="D156" s="5"/>
      <c r="E156" s="5"/>
      <c r="F156" s="172"/>
      <c r="G156" s="5"/>
      <c r="H156" s="5"/>
      <c r="I156" s="5"/>
      <c r="J156" s="5"/>
      <c r="K156" s="5"/>
      <c r="L156" s="5"/>
      <c r="M156" s="5"/>
      <c r="N156" s="5"/>
      <c r="O156" s="5"/>
      <c r="P156" s="5"/>
      <c r="Q156" s="5"/>
      <c r="R156" s="5"/>
      <c r="S156" s="5"/>
      <c r="T156" s="5"/>
      <c r="U156" s="5"/>
      <c r="V156" s="5"/>
      <c r="W156" s="5"/>
      <c r="X156" s="5"/>
      <c r="Y156" s="5"/>
      <c r="Z156" s="5"/>
    </row>
    <row r="157" spans="1:26" ht="30" customHeight="1">
      <c r="A157" s="171"/>
      <c r="B157" s="5"/>
      <c r="C157" s="5"/>
      <c r="D157" s="5"/>
      <c r="E157" s="5"/>
      <c r="F157" s="172"/>
      <c r="G157" s="5"/>
      <c r="H157" s="5"/>
      <c r="I157" s="5"/>
      <c r="J157" s="5"/>
      <c r="K157" s="5"/>
      <c r="L157" s="5"/>
      <c r="M157" s="5"/>
      <c r="N157" s="5"/>
      <c r="O157" s="5"/>
      <c r="P157" s="5"/>
      <c r="Q157" s="5"/>
      <c r="R157" s="5"/>
      <c r="S157" s="5"/>
      <c r="T157" s="5"/>
      <c r="U157" s="5"/>
      <c r="V157" s="5"/>
      <c r="W157" s="5"/>
      <c r="X157" s="5"/>
      <c r="Y157" s="5"/>
      <c r="Z157" s="5"/>
    </row>
    <row r="158" spans="1:26" ht="30" customHeight="1">
      <c r="A158" s="171"/>
      <c r="B158" s="5"/>
      <c r="C158" s="5"/>
      <c r="D158" s="5"/>
      <c r="E158" s="5"/>
      <c r="F158" s="172"/>
      <c r="G158" s="5"/>
      <c r="H158" s="5"/>
      <c r="I158" s="5"/>
      <c r="J158" s="5"/>
      <c r="K158" s="5"/>
      <c r="L158" s="5"/>
      <c r="M158" s="5"/>
      <c r="N158" s="5"/>
      <c r="O158" s="5"/>
      <c r="P158" s="5"/>
      <c r="Q158" s="5"/>
      <c r="R158" s="5"/>
      <c r="S158" s="5"/>
      <c r="T158" s="5"/>
      <c r="U158" s="5"/>
      <c r="V158" s="5"/>
      <c r="W158" s="5"/>
      <c r="X158" s="5"/>
      <c r="Y158" s="5"/>
      <c r="Z158" s="5"/>
    </row>
    <row r="159" spans="1:26" ht="30" customHeight="1">
      <c r="A159" s="171"/>
      <c r="B159" s="5"/>
      <c r="C159" s="5"/>
      <c r="D159" s="5"/>
      <c r="E159" s="5"/>
      <c r="F159" s="172"/>
      <c r="G159" s="5"/>
      <c r="H159" s="5"/>
      <c r="I159" s="5"/>
      <c r="J159" s="5"/>
      <c r="K159" s="5"/>
      <c r="L159" s="5"/>
      <c r="M159" s="5"/>
      <c r="N159" s="5"/>
      <c r="O159" s="5"/>
      <c r="P159" s="5"/>
      <c r="Q159" s="5"/>
      <c r="R159" s="5"/>
      <c r="S159" s="5"/>
      <c r="T159" s="5"/>
      <c r="U159" s="5"/>
      <c r="V159" s="5"/>
      <c r="W159" s="5"/>
      <c r="X159" s="5"/>
      <c r="Y159" s="5"/>
      <c r="Z159" s="5"/>
    </row>
    <row r="160" spans="1:26" ht="30" customHeight="1">
      <c r="A160" s="171"/>
      <c r="B160" s="5"/>
      <c r="C160" s="5"/>
      <c r="D160" s="5"/>
      <c r="E160" s="5"/>
      <c r="F160" s="172"/>
      <c r="G160" s="5"/>
      <c r="H160" s="5"/>
      <c r="I160" s="5"/>
      <c r="J160" s="5"/>
      <c r="K160" s="5"/>
      <c r="L160" s="5"/>
      <c r="M160" s="5"/>
      <c r="N160" s="5"/>
      <c r="O160" s="5"/>
      <c r="P160" s="5"/>
      <c r="Q160" s="5"/>
      <c r="R160" s="5"/>
      <c r="S160" s="5"/>
      <c r="T160" s="5"/>
      <c r="U160" s="5"/>
      <c r="V160" s="5"/>
      <c r="W160" s="5"/>
      <c r="X160" s="5"/>
      <c r="Y160" s="5"/>
      <c r="Z160" s="5"/>
    </row>
    <row r="161" spans="1:26" ht="30" customHeight="1">
      <c r="A161" s="171"/>
      <c r="B161" s="5"/>
      <c r="C161" s="5"/>
      <c r="D161" s="5"/>
      <c r="E161" s="5"/>
      <c r="F161" s="172"/>
      <c r="G161" s="5"/>
      <c r="H161" s="5"/>
      <c r="I161" s="5"/>
      <c r="J161" s="5"/>
      <c r="K161" s="5"/>
      <c r="L161" s="5"/>
      <c r="M161" s="5"/>
      <c r="N161" s="5"/>
      <c r="O161" s="5"/>
      <c r="P161" s="5"/>
      <c r="Q161" s="5"/>
      <c r="R161" s="5"/>
      <c r="S161" s="5"/>
      <c r="T161" s="5"/>
      <c r="U161" s="5"/>
      <c r="V161" s="5"/>
      <c r="W161" s="5"/>
      <c r="X161" s="5"/>
      <c r="Y161" s="5"/>
      <c r="Z161" s="5"/>
    </row>
    <row r="162" spans="1:26" ht="30" customHeight="1">
      <c r="A162" s="171"/>
      <c r="B162" s="5"/>
      <c r="C162" s="5"/>
      <c r="D162" s="5"/>
      <c r="E162" s="5"/>
      <c r="F162" s="172"/>
      <c r="G162" s="5"/>
      <c r="H162" s="5"/>
      <c r="I162" s="5"/>
      <c r="J162" s="5"/>
      <c r="K162" s="5"/>
      <c r="L162" s="5"/>
      <c r="M162" s="5"/>
      <c r="N162" s="5"/>
      <c r="O162" s="5"/>
      <c r="P162" s="5"/>
      <c r="Q162" s="5"/>
      <c r="R162" s="5"/>
      <c r="S162" s="5"/>
      <c r="T162" s="5"/>
      <c r="U162" s="5"/>
      <c r="V162" s="5"/>
      <c r="W162" s="5"/>
      <c r="X162" s="5"/>
      <c r="Y162" s="5"/>
      <c r="Z162" s="5"/>
    </row>
    <row r="163" spans="1:26" ht="30" customHeight="1">
      <c r="A163" s="171"/>
      <c r="B163" s="5"/>
      <c r="C163" s="5"/>
      <c r="D163" s="5"/>
      <c r="E163" s="5"/>
      <c r="F163" s="172"/>
      <c r="G163" s="5"/>
      <c r="H163" s="5"/>
      <c r="I163" s="5"/>
      <c r="J163" s="5"/>
      <c r="K163" s="5"/>
      <c r="L163" s="5"/>
      <c r="M163" s="5"/>
      <c r="N163" s="5"/>
      <c r="O163" s="5"/>
      <c r="P163" s="5"/>
      <c r="Q163" s="5"/>
      <c r="R163" s="5"/>
      <c r="S163" s="5"/>
      <c r="T163" s="5"/>
      <c r="U163" s="5"/>
      <c r="V163" s="5"/>
      <c r="W163" s="5"/>
      <c r="X163" s="5"/>
      <c r="Y163" s="5"/>
      <c r="Z163" s="5"/>
    </row>
    <row r="164" spans="1:26" ht="30" customHeight="1">
      <c r="A164" s="171"/>
      <c r="B164" s="5"/>
      <c r="C164" s="5"/>
      <c r="D164" s="5"/>
      <c r="E164" s="5"/>
      <c r="F164" s="172"/>
      <c r="G164" s="5"/>
      <c r="H164" s="5"/>
      <c r="I164" s="5"/>
      <c r="J164" s="5"/>
      <c r="K164" s="5"/>
      <c r="L164" s="5"/>
      <c r="M164" s="5"/>
      <c r="N164" s="5"/>
      <c r="O164" s="5"/>
      <c r="P164" s="5"/>
      <c r="Q164" s="5"/>
      <c r="R164" s="5"/>
      <c r="S164" s="5"/>
      <c r="T164" s="5"/>
      <c r="U164" s="5"/>
      <c r="V164" s="5"/>
      <c r="W164" s="5"/>
      <c r="X164" s="5"/>
      <c r="Y164" s="5"/>
      <c r="Z164" s="5"/>
    </row>
    <row r="165" spans="1:26" ht="30" customHeight="1">
      <c r="A165" s="171"/>
      <c r="B165" s="5"/>
      <c r="C165" s="5"/>
      <c r="D165" s="5"/>
      <c r="E165" s="5"/>
      <c r="F165" s="172"/>
      <c r="G165" s="5"/>
      <c r="H165" s="5"/>
      <c r="I165" s="5"/>
      <c r="J165" s="5"/>
      <c r="K165" s="5"/>
      <c r="L165" s="5"/>
      <c r="M165" s="5"/>
      <c r="N165" s="5"/>
      <c r="O165" s="5"/>
      <c r="P165" s="5"/>
      <c r="Q165" s="5"/>
      <c r="R165" s="5"/>
      <c r="S165" s="5"/>
      <c r="T165" s="5"/>
      <c r="U165" s="5"/>
      <c r="V165" s="5"/>
      <c r="W165" s="5"/>
      <c r="X165" s="5"/>
      <c r="Y165" s="5"/>
      <c r="Z165" s="5"/>
    </row>
    <row r="166" spans="1:26" ht="30" customHeight="1">
      <c r="A166" s="171"/>
      <c r="B166" s="5"/>
      <c r="C166" s="5"/>
      <c r="D166" s="5"/>
      <c r="E166" s="5"/>
      <c r="F166" s="172"/>
      <c r="G166" s="5"/>
      <c r="H166" s="5"/>
      <c r="I166" s="5"/>
      <c r="J166" s="5"/>
      <c r="K166" s="5"/>
      <c r="L166" s="5"/>
      <c r="M166" s="5"/>
      <c r="N166" s="5"/>
      <c r="O166" s="5"/>
      <c r="P166" s="5"/>
      <c r="Q166" s="5"/>
      <c r="R166" s="5"/>
      <c r="S166" s="5"/>
      <c r="T166" s="5"/>
      <c r="U166" s="5"/>
      <c r="V166" s="5"/>
      <c r="W166" s="5"/>
      <c r="X166" s="5"/>
      <c r="Y166" s="5"/>
      <c r="Z166" s="5"/>
    </row>
    <row r="167" spans="1:26" ht="30" customHeight="1">
      <c r="A167" s="171"/>
      <c r="B167" s="5"/>
      <c r="C167" s="5"/>
      <c r="D167" s="5"/>
      <c r="E167" s="5"/>
      <c r="F167" s="172"/>
      <c r="G167" s="5"/>
      <c r="H167" s="5"/>
      <c r="I167" s="5"/>
      <c r="J167" s="5"/>
      <c r="K167" s="5"/>
      <c r="L167" s="5"/>
      <c r="M167" s="5"/>
      <c r="N167" s="5"/>
      <c r="O167" s="5"/>
      <c r="P167" s="5"/>
      <c r="Q167" s="5"/>
      <c r="R167" s="5"/>
      <c r="S167" s="5"/>
      <c r="T167" s="5"/>
      <c r="U167" s="5"/>
      <c r="V167" s="5"/>
      <c r="W167" s="5"/>
      <c r="X167" s="5"/>
      <c r="Y167" s="5"/>
      <c r="Z167" s="5"/>
    </row>
    <row r="168" spans="1:26" ht="30" customHeight="1">
      <c r="A168" s="171"/>
      <c r="B168" s="5"/>
      <c r="C168" s="5"/>
      <c r="D168" s="5"/>
      <c r="E168" s="5"/>
      <c r="F168" s="172"/>
      <c r="G168" s="5"/>
      <c r="H168" s="5"/>
      <c r="I168" s="5"/>
      <c r="J168" s="5"/>
      <c r="K168" s="5"/>
      <c r="L168" s="5"/>
      <c r="M168" s="5"/>
      <c r="N168" s="5"/>
      <c r="O168" s="5"/>
      <c r="P168" s="5"/>
      <c r="Q168" s="5"/>
      <c r="R168" s="5"/>
      <c r="S168" s="5"/>
      <c r="T168" s="5"/>
      <c r="U168" s="5"/>
      <c r="V168" s="5"/>
      <c r="W168" s="5"/>
      <c r="X168" s="5"/>
      <c r="Y168" s="5"/>
      <c r="Z168" s="5"/>
    </row>
    <row r="169" spans="1:26" ht="30" customHeight="1">
      <c r="A169" s="171"/>
      <c r="B169" s="5"/>
      <c r="C169" s="5"/>
      <c r="D169" s="5"/>
      <c r="E169" s="5"/>
      <c r="F169" s="172"/>
      <c r="G169" s="5"/>
      <c r="H169" s="5"/>
      <c r="I169" s="5"/>
      <c r="J169" s="5"/>
      <c r="K169" s="5"/>
      <c r="L169" s="5"/>
      <c r="M169" s="5"/>
      <c r="N169" s="5"/>
      <c r="O169" s="5"/>
      <c r="P169" s="5"/>
      <c r="Q169" s="5"/>
      <c r="R169" s="5"/>
      <c r="S169" s="5"/>
      <c r="T169" s="5"/>
      <c r="U169" s="5"/>
      <c r="V169" s="5"/>
      <c r="W169" s="5"/>
      <c r="X169" s="5"/>
      <c r="Y169" s="5"/>
      <c r="Z169" s="5"/>
    </row>
    <row r="170" spans="1:26" ht="30" customHeight="1">
      <c r="A170" s="171"/>
      <c r="B170" s="5"/>
      <c r="C170" s="5"/>
      <c r="D170" s="5"/>
      <c r="E170" s="5"/>
      <c r="F170" s="172"/>
      <c r="G170" s="5"/>
      <c r="H170" s="5"/>
      <c r="I170" s="5"/>
      <c r="J170" s="5"/>
      <c r="K170" s="5"/>
      <c r="L170" s="5"/>
      <c r="M170" s="5"/>
      <c r="N170" s="5"/>
      <c r="O170" s="5"/>
      <c r="P170" s="5"/>
      <c r="Q170" s="5"/>
      <c r="R170" s="5"/>
      <c r="S170" s="5"/>
      <c r="T170" s="5"/>
      <c r="U170" s="5"/>
      <c r="V170" s="5"/>
      <c r="W170" s="5"/>
      <c r="X170" s="5"/>
      <c r="Y170" s="5"/>
      <c r="Z170" s="5"/>
    </row>
    <row r="171" spans="1:26" ht="30" customHeight="1">
      <c r="A171" s="171"/>
      <c r="B171" s="5"/>
      <c r="C171" s="5"/>
      <c r="D171" s="5"/>
      <c r="E171" s="5"/>
      <c r="F171" s="172"/>
      <c r="G171" s="5"/>
      <c r="H171" s="5"/>
      <c r="I171" s="5"/>
      <c r="J171" s="5"/>
      <c r="K171" s="5"/>
      <c r="L171" s="5"/>
      <c r="M171" s="5"/>
      <c r="N171" s="5"/>
      <c r="O171" s="5"/>
      <c r="P171" s="5"/>
      <c r="Q171" s="5"/>
      <c r="R171" s="5"/>
      <c r="S171" s="5"/>
      <c r="T171" s="5"/>
      <c r="U171" s="5"/>
      <c r="V171" s="5"/>
      <c r="W171" s="5"/>
      <c r="X171" s="5"/>
      <c r="Y171" s="5"/>
      <c r="Z171" s="5"/>
    </row>
    <row r="172" spans="1:26" ht="30" customHeight="1">
      <c r="A172" s="171"/>
      <c r="B172" s="5"/>
      <c r="C172" s="5"/>
      <c r="D172" s="5"/>
      <c r="E172" s="5"/>
      <c r="F172" s="172"/>
      <c r="G172" s="5"/>
      <c r="H172" s="5"/>
      <c r="I172" s="5"/>
      <c r="J172" s="5"/>
      <c r="K172" s="5"/>
      <c r="L172" s="5"/>
      <c r="M172" s="5"/>
      <c r="N172" s="5"/>
      <c r="O172" s="5"/>
      <c r="P172" s="5"/>
      <c r="Q172" s="5"/>
      <c r="R172" s="5"/>
      <c r="S172" s="5"/>
      <c r="T172" s="5"/>
      <c r="U172" s="5"/>
      <c r="V172" s="5"/>
      <c r="W172" s="5"/>
      <c r="X172" s="5"/>
      <c r="Y172" s="5"/>
      <c r="Z172" s="5"/>
    </row>
    <row r="173" spans="1:26" ht="30" customHeight="1">
      <c r="A173" s="171"/>
      <c r="B173" s="5"/>
      <c r="C173" s="5"/>
      <c r="D173" s="5"/>
      <c r="E173" s="5"/>
      <c r="F173" s="172"/>
      <c r="G173" s="5"/>
      <c r="H173" s="5"/>
      <c r="I173" s="5"/>
      <c r="J173" s="5"/>
      <c r="K173" s="5"/>
      <c r="L173" s="5"/>
      <c r="M173" s="5"/>
      <c r="N173" s="5"/>
      <c r="O173" s="5"/>
      <c r="P173" s="5"/>
      <c r="Q173" s="5"/>
      <c r="R173" s="5"/>
      <c r="S173" s="5"/>
      <c r="T173" s="5"/>
      <c r="U173" s="5"/>
      <c r="V173" s="5"/>
      <c r="W173" s="5"/>
      <c r="X173" s="5"/>
      <c r="Y173" s="5"/>
      <c r="Z173" s="5"/>
    </row>
    <row r="174" spans="1:26" ht="30" customHeight="1">
      <c r="A174" s="171"/>
      <c r="B174" s="5"/>
      <c r="C174" s="5"/>
      <c r="D174" s="5"/>
      <c r="E174" s="5"/>
      <c r="F174" s="172"/>
      <c r="G174" s="5"/>
      <c r="H174" s="5"/>
      <c r="I174" s="5"/>
      <c r="J174" s="5"/>
      <c r="K174" s="5"/>
      <c r="L174" s="5"/>
      <c r="M174" s="5"/>
      <c r="N174" s="5"/>
      <c r="O174" s="5"/>
      <c r="P174" s="5"/>
      <c r="Q174" s="5"/>
      <c r="R174" s="5"/>
      <c r="S174" s="5"/>
      <c r="T174" s="5"/>
      <c r="U174" s="5"/>
      <c r="V174" s="5"/>
      <c r="W174" s="5"/>
      <c r="X174" s="5"/>
      <c r="Y174" s="5"/>
      <c r="Z174" s="5"/>
    </row>
    <row r="175" spans="1:26" ht="30" customHeight="1">
      <c r="A175" s="171"/>
      <c r="B175" s="5"/>
      <c r="C175" s="5"/>
      <c r="D175" s="5"/>
      <c r="E175" s="5"/>
      <c r="F175" s="172"/>
      <c r="G175" s="5"/>
      <c r="H175" s="5"/>
      <c r="I175" s="5"/>
      <c r="J175" s="5"/>
      <c r="K175" s="5"/>
      <c r="L175" s="5"/>
      <c r="M175" s="5"/>
      <c r="N175" s="5"/>
      <c r="O175" s="5"/>
      <c r="P175" s="5"/>
      <c r="Q175" s="5"/>
      <c r="R175" s="5"/>
      <c r="S175" s="5"/>
      <c r="T175" s="5"/>
      <c r="U175" s="5"/>
      <c r="V175" s="5"/>
      <c r="W175" s="5"/>
      <c r="X175" s="5"/>
      <c r="Y175" s="5"/>
      <c r="Z175" s="5"/>
    </row>
    <row r="176" spans="1:26" ht="30" customHeight="1">
      <c r="A176" s="171"/>
      <c r="B176" s="5"/>
      <c r="C176" s="5"/>
      <c r="D176" s="5"/>
      <c r="E176" s="5"/>
      <c r="F176" s="172"/>
      <c r="G176" s="5"/>
      <c r="H176" s="5"/>
      <c r="I176" s="5"/>
      <c r="J176" s="5"/>
      <c r="K176" s="5"/>
      <c r="L176" s="5"/>
      <c r="M176" s="5"/>
      <c r="N176" s="5"/>
      <c r="O176" s="5"/>
      <c r="P176" s="5"/>
      <c r="Q176" s="5"/>
      <c r="R176" s="5"/>
      <c r="S176" s="5"/>
      <c r="T176" s="5"/>
      <c r="U176" s="5"/>
      <c r="V176" s="5"/>
      <c r="W176" s="5"/>
      <c r="X176" s="5"/>
      <c r="Y176" s="5"/>
      <c r="Z176" s="5"/>
    </row>
    <row r="177" spans="1:26" ht="30" customHeight="1">
      <c r="A177" s="171"/>
      <c r="B177" s="5"/>
      <c r="C177" s="5"/>
      <c r="D177" s="5"/>
      <c r="E177" s="5"/>
      <c r="F177" s="172"/>
      <c r="G177" s="5"/>
      <c r="H177" s="5"/>
      <c r="I177" s="5"/>
      <c r="J177" s="5"/>
      <c r="K177" s="5"/>
      <c r="L177" s="5"/>
      <c r="M177" s="5"/>
      <c r="N177" s="5"/>
      <c r="O177" s="5"/>
      <c r="P177" s="5"/>
      <c r="Q177" s="5"/>
      <c r="R177" s="5"/>
      <c r="S177" s="5"/>
      <c r="T177" s="5"/>
      <c r="U177" s="5"/>
      <c r="V177" s="5"/>
      <c r="W177" s="5"/>
      <c r="X177" s="5"/>
      <c r="Y177" s="5"/>
      <c r="Z177" s="5"/>
    </row>
    <row r="178" spans="1:26" ht="30" customHeight="1">
      <c r="A178" s="171"/>
      <c r="B178" s="5"/>
      <c r="C178" s="5"/>
      <c r="D178" s="5"/>
      <c r="E178" s="5"/>
      <c r="F178" s="172"/>
      <c r="G178" s="5"/>
      <c r="H178" s="5"/>
      <c r="I178" s="5"/>
      <c r="J178" s="5"/>
      <c r="K178" s="5"/>
      <c r="L178" s="5"/>
      <c r="M178" s="5"/>
      <c r="N178" s="5"/>
      <c r="O178" s="5"/>
      <c r="P178" s="5"/>
      <c r="Q178" s="5"/>
      <c r="R178" s="5"/>
      <c r="S178" s="5"/>
      <c r="T178" s="5"/>
      <c r="U178" s="5"/>
      <c r="V178" s="5"/>
      <c r="W178" s="5"/>
      <c r="X178" s="5"/>
      <c r="Y178" s="5"/>
      <c r="Z178" s="5"/>
    </row>
    <row r="179" spans="1:26" ht="30" customHeight="1">
      <c r="A179" s="171"/>
      <c r="B179" s="5"/>
      <c r="C179" s="5"/>
      <c r="D179" s="5"/>
      <c r="E179" s="5"/>
      <c r="F179" s="172"/>
      <c r="G179" s="5"/>
      <c r="H179" s="5"/>
      <c r="I179" s="5"/>
      <c r="J179" s="5"/>
      <c r="K179" s="5"/>
      <c r="L179" s="5"/>
      <c r="M179" s="5"/>
      <c r="N179" s="5"/>
      <c r="O179" s="5"/>
      <c r="P179" s="5"/>
      <c r="Q179" s="5"/>
      <c r="R179" s="5"/>
      <c r="S179" s="5"/>
      <c r="T179" s="5"/>
      <c r="U179" s="5"/>
      <c r="V179" s="5"/>
      <c r="W179" s="5"/>
      <c r="X179" s="5"/>
      <c r="Y179" s="5"/>
      <c r="Z179" s="5"/>
    </row>
    <row r="180" spans="1:26" ht="30" customHeight="1">
      <c r="A180" s="171"/>
      <c r="B180" s="5"/>
      <c r="C180" s="5"/>
      <c r="D180" s="5"/>
      <c r="E180" s="5"/>
      <c r="F180" s="172"/>
      <c r="G180" s="5"/>
      <c r="H180" s="5"/>
      <c r="I180" s="5"/>
      <c r="J180" s="5"/>
      <c r="K180" s="5"/>
      <c r="L180" s="5"/>
      <c r="M180" s="5"/>
      <c r="N180" s="5"/>
      <c r="O180" s="5"/>
      <c r="P180" s="5"/>
      <c r="Q180" s="5"/>
      <c r="R180" s="5"/>
      <c r="S180" s="5"/>
      <c r="T180" s="5"/>
      <c r="U180" s="5"/>
      <c r="V180" s="5"/>
      <c r="W180" s="5"/>
      <c r="X180" s="5"/>
      <c r="Y180" s="5"/>
      <c r="Z180" s="5"/>
    </row>
    <row r="181" spans="1:26" ht="30" customHeight="1">
      <c r="A181" s="171"/>
      <c r="B181" s="5"/>
      <c r="C181" s="5"/>
      <c r="D181" s="5"/>
      <c r="E181" s="5"/>
      <c r="F181" s="172"/>
      <c r="G181" s="5"/>
      <c r="H181" s="5"/>
      <c r="I181" s="5"/>
      <c r="J181" s="5"/>
      <c r="K181" s="5"/>
      <c r="L181" s="5"/>
      <c r="M181" s="5"/>
      <c r="N181" s="5"/>
      <c r="O181" s="5"/>
      <c r="P181" s="5"/>
      <c r="Q181" s="5"/>
      <c r="R181" s="5"/>
      <c r="S181" s="5"/>
      <c r="T181" s="5"/>
      <c r="U181" s="5"/>
      <c r="V181" s="5"/>
      <c r="W181" s="5"/>
      <c r="X181" s="5"/>
      <c r="Y181" s="5"/>
      <c r="Z181" s="5"/>
    </row>
    <row r="182" spans="1:26" ht="30" customHeight="1">
      <c r="A182" s="171"/>
      <c r="B182" s="5"/>
      <c r="C182" s="5"/>
      <c r="D182" s="5"/>
      <c r="E182" s="5"/>
      <c r="F182" s="172"/>
      <c r="G182" s="5"/>
      <c r="H182" s="5"/>
      <c r="I182" s="5"/>
      <c r="J182" s="5"/>
      <c r="K182" s="5"/>
      <c r="L182" s="5"/>
      <c r="M182" s="5"/>
      <c r="N182" s="5"/>
      <c r="O182" s="5"/>
      <c r="P182" s="5"/>
      <c r="Q182" s="5"/>
      <c r="R182" s="5"/>
      <c r="S182" s="5"/>
      <c r="T182" s="5"/>
      <c r="U182" s="5"/>
      <c r="V182" s="5"/>
      <c r="W182" s="5"/>
      <c r="X182" s="5"/>
      <c r="Y182" s="5"/>
      <c r="Z182" s="5"/>
    </row>
    <row r="183" spans="1:26" ht="30" customHeight="1">
      <c r="A183" s="171"/>
      <c r="B183" s="5"/>
      <c r="C183" s="5"/>
      <c r="D183" s="5"/>
      <c r="E183" s="5"/>
      <c r="F183" s="172"/>
      <c r="G183" s="5"/>
      <c r="H183" s="5"/>
      <c r="I183" s="5"/>
      <c r="J183" s="5"/>
      <c r="K183" s="5"/>
      <c r="L183" s="5"/>
      <c r="M183" s="5"/>
      <c r="N183" s="5"/>
      <c r="O183" s="5"/>
      <c r="P183" s="5"/>
      <c r="Q183" s="5"/>
      <c r="R183" s="5"/>
      <c r="S183" s="5"/>
      <c r="T183" s="5"/>
      <c r="U183" s="5"/>
      <c r="V183" s="5"/>
      <c r="W183" s="5"/>
      <c r="X183" s="5"/>
      <c r="Y183" s="5"/>
      <c r="Z183" s="5"/>
    </row>
    <row r="184" spans="1:26" ht="30" customHeight="1">
      <c r="A184" s="171"/>
      <c r="B184" s="5"/>
      <c r="C184" s="5"/>
      <c r="D184" s="5"/>
      <c r="E184" s="5"/>
      <c r="F184" s="172"/>
      <c r="G184" s="5"/>
      <c r="H184" s="5"/>
      <c r="I184" s="5"/>
      <c r="J184" s="5"/>
      <c r="K184" s="5"/>
      <c r="L184" s="5"/>
      <c r="M184" s="5"/>
      <c r="N184" s="5"/>
      <c r="O184" s="5"/>
      <c r="P184" s="5"/>
      <c r="Q184" s="5"/>
      <c r="R184" s="5"/>
      <c r="S184" s="5"/>
      <c r="T184" s="5"/>
      <c r="U184" s="5"/>
      <c r="V184" s="5"/>
      <c r="W184" s="5"/>
      <c r="X184" s="5"/>
      <c r="Y184" s="5"/>
      <c r="Z184" s="5"/>
    </row>
    <row r="185" spans="1:26" ht="30" customHeight="1">
      <c r="A185" s="171"/>
      <c r="B185" s="5"/>
      <c r="C185" s="5"/>
      <c r="D185" s="5"/>
      <c r="E185" s="5"/>
      <c r="F185" s="172"/>
      <c r="G185" s="5"/>
      <c r="H185" s="5"/>
      <c r="I185" s="5"/>
      <c r="J185" s="5"/>
      <c r="K185" s="5"/>
      <c r="L185" s="5"/>
      <c r="M185" s="5"/>
      <c r="N185" s="5"/>
      <c r="O185" s="5"/>
      <c r="P185" s="5"/>
      <c r="Q185" s="5"/>
      <c r="R185" s="5"/>
      <c r="S185" s="5"/>
      <c r="T185" s="5"/>
      <c r="U185" s="5"/>
      <c r="V185" s="5"/>
      <c r="W185" s="5"/>
      <c r="X185" s="5"/>
      <c r="Y185" s="5"/>
      <c r="Z185" s="5"/>
    </row>
    <row r="186" spans="1:26" ht="30" customHeight="1">
      <c r="A186" s="171"/>
      <c r="B186" s="5"/>
      <c r="C186" s="5"/>
      <c r="D186" s="5"/>
      <c r="E186" s="5"/>
      <c r="F186" s="172"/>
      <c r="G186" s="5"/>
      <c r="H186" s="5"/>
      <c r="I186" s="5"/>
      <c r="J186" s="5"/>
      <c r="K186" s="5"/>
      <c r="L186" s="5"/>
      <c r="M186" s="5"/>
      <c r="N186" s="5"/>
      <c r="O186" s="5"/>
      <c r="P186" s="5"/>
      <c r="Q186" s="5"/>
      <c r="R186" s="5"/>
      <c r="S186" s="5"/>
      <c r="T186" s="5"/>
      <c r="U186" s="5"/>
      <c r="V186" s="5"/>
      <c r="W186" s="5"/>
      <c r="X186" s="5"/>
      <c r="Y186" s="5"/>
      <c r="Z186" s="5"/>
    </row>
    <row r="187" spans="1:26" ht="30" customHeight="1">
      <c r="A187" s="171"/>
      <c r="B187" s="5"/>
      <c r="C187" s="5"/>
      <c r="D187" s="5"/>
      <c r="E187" s="5"/>
      <c r="F187" s="172"/>
      <c r="G187" s="5"/>
      <c r="H187" s="5"/>
      <c r="I187" s="5"/>
      <c r="J187" s="5"/>
      <c r="K187" s="5"/>
      <c r="L187" s="5"/>
      <c r="M187" s="5"/>
      <c r="N187" s="5"/>
      <c r="O187" s="5"/>
      <c r="P187" s="5"/>
      <c r="Q187" s="5"/>
      <c r="R187" s="5"/>
      <c r="S187" s="5"/>
      <c r="T187" s="5"/>
      <c r="U187" s="5"/>
      <c r="V187" s="5"/>
      <c r="W187" s="5"/>
      <c r="X187" s="5"/>
      <c r="Y187" s="5"/>
      <c r="Z187" s="5"/>
    </row>
    <row r="188" spans="1:26" ht="30" customHeight="1">
      <c r="A188" s="171"/>
      <c r="B188" s="5"/>
      <c r="C188" s="5"/>
      <c r="D188" s="5"/>
      <c r="E188" s="5"/>
      <c r="F188" s="172"/>
      <c r="G188" s="5"/>
      <c r="H188" s="5"/>
      <c r="I188" s="5"/>
      <c r="J188" s="5"/>
      <c r="K188" s="5"/>
      <c r="L188" s="5"/>
      <c r="M188" s="5"/>
      <c r="N188" s="5"/>
      <c r="O188" s="5"/>
      <c r="P188" s="5"/>
      <c r="Q188" s="5"/>
      <c r="R188" s="5"/>
      <c r="S188" s="5"/>
      <c r="T188" s="5"/>
      <c r="U188" s="5"/>
      <c r="V188" s="5"/>
      <c r="W188" s="5"/>
      <c r="X188" s="5"/>
      <c r="Y188" s="5"/>
      <c r="Z188" s="5"/>
    </row>
    <row r="189" spans="1:26" ht="30" customHeight="1">
      <c r="A189" s="171"/>
      <c r="B189" s="5"/>
      <c r="C189" s="5"/>
      <c r="D189" s="5"/>
      <c r="E189" s="5"/>
      <c r="F189" s="172"/>
      <c r="G189" s="5"/>
      <c r="H189" s="5"/>
      <c r="I189" s="5"/>
      <c r="J189" s="5"/>
      <c r="K189" s="5"/>
      <c r="L189" s="5"/>
      <c r="M189" s="5"/>
      <c r="N189" s="5"/>
      <c r="O189" s="5"/>
      <c r="P189" s="5"/>
      <c r="Q189" s="5"/>
      <c r="R189" s="5"/>
      <c r="S189" s="5"/>
      <c r="T189" s="5"/>
      <c r="U189" s="5"/>
      <c r="V189" s="5"/>
      <c r="W189" s="5"/>
      <c r="X189" s="5"/>
      <c r="Y189" s="5"/>
      <c r="Z189" s="5"/>
    </row>
    <row r="190" spans="1:26" ht="30" customHeight="1">
      <c r="A190" s="171"/>
      <c r="B190" s="5"/>
      <c r="C190" s="5"/>
      <c r="D190" s="5"/>
      <c r="E190" s="5"/>
      <c r="F190" s="172"/>
      <c r="G190" s="5"/>
      <c r="H190" s="5"/>
      <c r="I190" s="5"/>
      <c r="J190" s="5"/>
      <c r="K190" s="5"/>
      <c r="L190" s="5"/>
      <c r="M190" s="5"/>
      <c r="N190" s="5"/>
      <c r="O190" s="5"/>
      <c r="P190" s="5"/>
      <c r="Q190" s="5"/>
      <c r="R190" s="5"/>
      <c r="S190" s="5"/>
      <c r="T190" s="5"/>
      <c r="U190" s="5"/>
      <c r="V190" s="5"/>
      <c r="W190" s="5"/>
      <c r="X190" s="5"/>
      <c r="Y190" s="5"/>
      <c r="Z190" s="5"/>
    </row>
    <row r="191" spans="1:26" ht="30" customHeight="1">
      <c r="A191" s="171"/>
      <c r="B191" s="5"/>
      <c r="C191" s="5"/>
      <c r="D191" s="5"/>
      <c r="E191" s="5"/>
      <c r="F191" s="172"/>
      <c r="G191" s="5"/>
      <c r="H191" s="5"/>
      <c r="I191" s="5"/>
      <c r="J191" s="5"/>
      <c r="K191" s="5"/>
      <c r="L191" s="5"/>
      <c r="M191" s="5"/>
      <c r="N191" s="5"/>
      <c r="O191" s="5"/>
      <c r="P191" s="5"/>
      <c r="Q191" s="5"/>
      <c r="R191" s="5"/>
      <c r="S191" s="5"/>
      <c r="T191" s="5"/>
      <c r="U191" s="5"/>
      <c r="V191" s="5"/>
      <c r="W191" s="5"/>
      <c r="X191" s="5"/>
      <c r="Y191" s="5"/>
      <c r="Z191" s="5"/>
    </row>
    <row r="192" spans="1:26" ht="30" customHeight="1">
      <c r="A192" s="171"/>
      <c r="B192" s="5"/>
      <c r="C192" s="5"/>
      <c r="D192" s="5"/>
      <c r="E192" s="5"/>
      <c r="F192" s="172"/>
      <c r="G192" s="5"/>
      <c r="H192" s="5"/>
      <c r="I192" s="5"/>
      <c r="J192" s="5"/>
      <c r="K192" s="5"/>
      <c r="L192" s="5"/>
      <c r="M192" s="5"/>
      <c r="N192" s="5"/>
      <c r="O192" s="5"/>
      <c r="P192" s="5"/>
      <c r="Q192" s="5"/>
      <c r="R192" s="5"/>
      <c r="S192" s="5"/>
      <c r="T192" s="5"/>
      <c r="U192" s="5"/>
      <c r="V192" s="5"/>
      <c r="W192" s="5"/>
      <c r="X192" s="5"/>
      <c r="Y192" s="5"/>
      <c r="Z192" s="5"/>
    </row>
    <row r="193" spans="1:26" ht="30" customHeight="1">
      <c r="A193" s="171"/>
      <c r="B193" s="5"/>
      <c r="C193" s="5"/>
      <c r="D193" s="5"/>
      <c r="E193" s="5"/>
      <c r="F193" s="172"/>
      <c r="G193" s="5"/>
      <c r="H193" s="5"/>
      <c r="I193" s="5"/>
      <c r="J193" s="5"/>
      <c r="K193" s="5"/>
      <c r="L193" s="5"/>
      <c r="M193" s="5"/>
      <c r="N193" s="5"/>
      <c r="O193" s="5"/>
      <c r="P193" s="5"/>
      <c r="Q193" s="5"/>
      <c r="R193" s="5"/>
      <c r="S193" s="5"/>
      <c r="T193" s="5"/>
      <c r="U193" s="5"/>
      <c r="V193" s="5"/>
      <c r="W193" s="5"/>
      <c r="X193" s="5"/>
      <c r="Y193" s="5"/>
      <c r="Z193" s="5"/>
    </row>
    <row r="194" spans="1:26" ht="30" customHeight="1">
      <c r="A194" s="171"/>
      <c r="B194" s="5"/>
      <c r="C194" s="5"/>
      <c r="D194" s="5"/>
      <c r="E194" s="5"/>
      <c r="F194" s="172"/>
      <c r="G194" s="5"/>
      <c r="H194" s="5"/>
      <c r="I194" s="5"/>
      <c r="J194" s="5"/>
      <c r="K194" s="5"/>
      <c r="L194" s="5"/>
      <c r="M194" s="5"/>
      <c r="N194" s="5"/>
      <c r="O194" s="5"/>
      <c r="P194" s="5"/>
      <c r="Q194" s="5"/>
      <c r="R194" s="5"/>
      <c r="S194" s="5"/>
      <c r="T194" s="5"/>
      <c r="U194" s="5"/>
      <c r="V194" s="5"/>
      <c r="W194" s="5"/>
      <c r="X194" s="5"/>
      <c r="Y194" s="5"/>
      <c r="Z194" s="5"/>
    </row>
    <row r="195" spans="1:26" ht="30" customHeight="1">
      <c r="A195" s="171"/>
      <c r="B195" s="5"/>
      <c r="C195" s="5"/>
      <c r="D195" s="5"/>
      <c r="E195" s="5"/>
      <c r="F195" s="172"/>
      <c r="G195" s="5"/>
      <c r="H195" s="5"/>
      <c r="I195" s="5"/>
      <c r="J195" s="5"/>
      <c r="K195" s="5"/>
      <c r="L195" s="5"/>
      <c r="M195" s="5"/>
      <c r="N195" s="5"/>
      <c r="O195" s="5"/>
      <c r="P195" s="5"/>
      <c r="Q195" s="5"/>
      <c r="R195" s="5"/>
      <c r="S195" s="5"/>
      <c r="T195" s="5"/>
      <c r="U195" s="5"/>
      <c r="V195" s="5"/>
      <c r="W195" s="5"/>
      <c r="X195" s="5"/>
      <c r="Y195" s="5"/>
      <c r="Z195" s="5"/>
    </row>
    <row r="196" spans="1:26" ht="30" customHeight="1">
      <c r="A196" s="171"/>
      <c r="B196" s="5"/>
      <c r="C196" s="5"/>
      <c r="D196" s="5"/>
      <c r="E196" s="5"/>
      <c r="F196" s="172"/>
      <c r="G196" s="5"/>
      <c r="H196" s="5"/>
      <c r="I196" s="5"/>
      <c r="J196" s="5"/>
      <c r="K196" s="5"/>
      <c r="L196" s="5"/>
      <c r="M196" s="5"/>
      <c r="N196" s="5"/>
      <c r="O196" s="5"/>
      <c r="P196" s="5"/>
      <c r="Q196" s="5"/>
      <c r="R196" s="5"/>
      <c r="S196" s="5"/>
      <c r="T196" s="5"/>
      <c r="U196" s="5"/>
      <c r="V196" s="5"/>
      <c r="W196" s="5"/>
      <c r="X196" s="5"/>
      <c r="Y196" s="5"/>
      <c r="Z196" s="5"/>
    </row>
    <row r="197" spans="1:26" ht="30" customHeight="1">
      <c r="A197" s="171"/>
      <c r="B197" s="5"/>
      <c r="C197" s="5"/>
      <c r="D197" s="5"/>
      <c r="E197" s="5"/>
      <c r="F197" s="172"/>
      <c r="G197" s="5"/>
      <c r="H197" s="5"/>
      <c r="I197" s="5"/>
      <c r="J197" s="5"/>
      <c r="K197" s="5"/>
      <c r="L197" s="5"/>
      <c r="M197" s="5"/>
      <c r="N197" s="5"/>
      <c r="O197" s="5"/>
      <c r="P197" s="5"/>
      <c r="Q197" s="5"/>
      <c r="R197" s="5"/>
      <c r="S197" s="5"/>
      <c r="T197" s="5"/>
      <c r="U197" s="5"/>
      <c r="V197" s="5"/>
      <c r="W197" s="5"/>
      <c r="X197" s="5"/>
      <c r="Y197" s="5"/>
      <c r="Z197" s="5"/>
    </row>
    <row r="198" spans="1:26" ht="30" customHeight="1">
      <c r="A198" s="171"/>
      <c r="B198" s="5"/>
      <c r="C198" s="5"/>
      <c r="D198" s="5"/>
      <c r="E198" s="5"/>
      <c r="F198" s="172"/>
      <c r="G198" s="5"/>
      <c r="H198" s="5"/>
      <c r="I198" s="5"/>
      <c r="J198" s="5"/>
      <c r="K198" s="5"/>
      <c r="L198" s="5"/>
      <c r="M198" s="5"/>
      <c r="N198" s="5"/>
      <c r="O198" s="5"/>
      <c r="P198" s="5"/>
      <c r="Q198" s="5"/>
      <c r="R198" s="5"/>
      <c r="S198" s="5"/>
      <c r="T198" s="5"/>
      <c r="U198" s="5"/>
      <c r="V198" s="5"/>
      <c r="W198" s="5"/>
      <c r="X198" s="5"/>
      <c r="Y198" s="5"/>
      <c r="Z198" s="5"/>
    </row>
    <row r="199" spans="1:26" ht="30" customHeight="1">
      <c r="A199" s="171"/>
      <c r="B199" s="5"/>
      <c r="C199" s="5"/>
      <c r="D199" s="5"/>
      <c r="E199" s="5"/>
      <c r="F199" s="172"/>
      <c r="G199" s="5"/>
      <c r="H199" s="5"/>
      <c r="I199" s="5"/>
      <c r="J199" s="5"/>
      <c r="K199" s="5"/>
      <c r="L199" s="5"/>
      <c r="M199" s="5"/>
      <c r="N199" s="5"/>
      <c r="O199" s="5"/>
      <c r="P199" s="5"/>
      <c r="Q199" s="5"/>
      <c r="R199" s="5"/>
      <c r="S199" s="5"/>
      <c r="T199" s="5"/>
      <c r="U199" s="5"/>
      <c r="V199" s="5"/>
      <c r="W199" s="5"/>
      <c r="X199" s="5"/>
      <c r="Y199" s="5"/>
      <c r="Z199" s="5"/>
    </row>
    <row r="200" spans="1:26" ht="30" customHeight="1">
      <c r="A200" s="171"/>
      <c r="B200" s="5"/>
      <c r="C200" s="5"/>
      <c r="D200" s="5"/>
      <c r="E200" s="5"/>
      <c r="F200" s="172"/>
      <c r="G200" s="5"/>
      <c r="H200" s="5"/>
      <c r="I200" s="5"/>
      <c r="J200" s="5"/>
      <c r="K200" s="5"/>
      <c r="L200" s="5"/>
      <c r="M200" s="5"/>
      <c r="N200" s="5"/>
      <c r="O200" s="5"/>
      <c r="P200" s="5"/>
      <c r="Q200" s="5"/>
      <c r="R200" s="5"/>
      <c r="S200" s="5"/>
      <c r="T200" s="5"/>
      <c r="U200" s="5"/>
      <c r="V200" s="5"/>
      <c r="W200" s="5"/>
      <c r="X200" s="5"/>
      <c r="Y200" s="5"/>
      <c r="Z200" s="5"/>
    </row>
    <row r="201" spans="1:26" ht="30" customHeight="1">
      <c r="A201" s="171"/>
      <c r="B201" s="5"/>
      <c r="C201" s="5"/>
      <c r="D201" s="5"/>
      <c r="E201" s="5"/>
      <c r="F201" s="172"/>
      <c r="G201" s="5"/>
      <c r="H201" s="5"/>
      <c r="I201" s="5"/>
      <c r="J201" s="5"/>
      <c r="K201" s="5"/>
      <c r="L201" s="5"/>
      <c r="M201" s="5"/>
      <c r="N201" s="5"/>
      <c r="O201" s="5"/>
      <c r="P201" s="5"/>
      <c r="Q201" s="5"/>
      <c r="R201" s="5"/>
      <c r="S201" s="5"/>
      <c r="T201" s="5"/>
      <c r="U201" s="5"/>
      <c r="V201" s="5"/>
      <c r="W201" s="5"/>
      <c r="X201" s="5"/>
      <c r="Y201" s="5"/>
      <c r="Z201" s="5"/>
    </row>
    <row r="202" spans="1:26" ht="30" customHeight="1">
      <c r="A202" s="171"/>
      <c r="B202" s="5"/>
      <c r="C202" s="5"/>
      <c r="D202" s="5"/>
      <c r="E202" s="5"/>
      <c r="F202" s="172"/>
      <c r="G202" s="5"/>
      <c r="H202" s="5"/>
      <c r="I202" s="5"/>
      <c r="J202" s="5"/>
      <c r="K202" s="5"/>
      <c r="L202" s="5"/>
      <c r="M202" s="5"/>
      <c r="N202" s="5"/>
      <c r="O202" s="5"/>
      <c r="P202" s="5"/>
      <c r="Q202" s="5"/>
      <c r="R202" s="5"/>
      <c r="S202" s="5"/>
      <c r="T202" s="5"/>
      <c r="U202" s="5"/>
      <c r="V202" s="5"/>
      <c r="W202" s="5"/>
      <c r="X202" s="5"/>
      <c r="Y202" s="5"/>
      <c r="Z202" s="5"/>
    </row>
    <row r="203" spans="1:26" ht="30" customHeight="1">
      <c r="A203" s="171"/>
      <c r="B203" s="5"/>
      <c r="C203" s="5"/>
      <c r="D203" s="5"/>
      <c r="E203" s="5"/>
      <c r="F203" s="172"/>
      <c r="G203" s="5"/>
      <c r="H203" s="5"/>
      <c r="I203" s="5"/>
      <c r="J203" s="5"/>
      <c r="K203" s="5"/>
      <c r="L203" s="5"/>
      <c r="M203" s="5"/>
      <c r="N203" s="5"/>
      <c r="O203" s="5"/>
      <c r="P203" s="5"/>
      <c r="Q203" s="5"/>
      <c r="R203" s="5"/>
      <c r="S203" s="5"/>
      <c r="T203" s="5"/>
      <c r="U203" s="5"/>
      <c r="V203" s="5"/>
      <c r="W203" s="5"/>
      <c r="X203" s="5"/>
      <c r="Y203" s="5"/>
      <c r="Z203" s="5"/>
    </row>
    <row r="204" spans="1:26" ht="30" customHeight="1">
      <c r="A204" s="171"/>
      <c r="B204" s="5"/>
      <c r="C204" s="5"/>
      <c r="D204" s="5"/>
      <c r="E204" s="5"/>
      <c r="F204" s="172"/>
      <c r="G204" s="5"/>
      <c r="H204" s="5"/>
      <c r="I204" s="5"/>
      <c r="J204" s="5"/>
      <c r="K204" s="5"/>
      <c r="L204" s="5"/>
      <c r="M204" s="5"/>
      <c r="N204" s="5"/>
      <c r="O204" s="5"/>
      <c r="P204" s="5"/>
      <c r="Q204" s="5"/>
      <c r="R204" s="5"/>
      <c r="S204" s="5"/>
      <c r="T204" s="5"/>
      <c r="U204" s="5"/>
      <c r="V204" s="5"/>
      <c r="W204" s="5"/>
      <c r="X204" s="5"/>
      <c r="Y204" s="5"/>
      <c r="Z204" s="5"/>
    </row>
    <row r="205" spans="1:26" ht="30" customHeight="1">
      <c r="A205" s="171"/>
      <c r="B205" s="5"/>
      <c r="C205" s="5"/>
      <c r="D205" s="5"/>
      <c r="E205" s="5"/>
      <c r="F205" s="172"/>
      <c r="G205" s="5"/>
      <c r="H205" s="5"/>
      <c r="I205" s="5"/>
      <c r="J205" s="5"/>
      <c r="K205" s="5"/>
      <c r="L205" s="5"/>
      <c r="M205" s="5"/>
      <c r="N205" s="5"/>
      <c r="O205" s="5"/>
      <c r="P205" s="5"/>
      <c r="Q205" s="5"/>
      <c r="R205" s="5"/>
      <c r="S205" s="5"/>
      <c r="T205" s="5"/>
      <c r="U205" s="5"/>
      <c r="V205" s="5"/>
      <c r="W205" s="5"/>
      <c r="X205" s="5"/>
      <c r="Y205" s="5"/>
      <c r="Z205" s="5"/>
    </row>
    <row r="206" spans="1:26" ht="30" customHeight="1">
      <c r="A206" s="171"/>
      <c r="B206" s="5"/>
      <c r="C206" s="5"/>
      <c r="D206" s="5"/>
      <c r="E206" s="5"/>
      <c r="F206" s="172"/>
      <c r="G206" s="5"/>
      <c r="H206" s="5"/>
      <c r="I206" s="5"/>
      <c r="J206" s="5"/>
      <c r="K206" s="5"/>
      <c r="L206" s="5"/>
      <c r="M206" s="5"/>
      <c r="N206" s="5"/>
      <c r="O206" s="5"/>
      <c r="P206" s="5"/>
      <c r="Q206" s="5"/>
      <c r="R206" s="5"/>
      <c r="S206" s="5"/>
      <c r="T206" s="5"/>
      <c r="U206" s="5"/>
      <c r="V206" s="5"/>
      <c r="W206" s="5"/>
      <c r="X206" s="5"/>
      <c r="Y206" s="5"/>
      <c r="Z206" s="5"/>
    </row>
    <row r="207" spans="1:26" ht="30" customHeight="1">
      <c r="A207" s="171"/>
      <c r="B207" s="5"/>
      <c r="C207" s="5"/>
      <c r="D207" s="5"/>
      <c r="E207" s="5"/>
      <c r="F207" s="172"/>
      <c r="G207" s="5"/>
      <c r="H207" s="5"/>
      <c r="I207" s="5"/>
      <c r="J207" s="5"/>
      <c r="K207" s="5"/>
      <c r="L207" s="5"/>
      <c r="M207" s="5"/>
      <c r="N207" s="5"/>
      <c r="O207" s="5"/>
      <c r="P207" s="5"/>
      <c r="Q207" s="5"/>
      <c r="R207" s="5"/>
      <c r="S207" s="5"/>
      <c r="T207" s="5"/>
      <c r="U207" s="5"/>
      <c r="V207" s="5"/>
      <c r="W207" s="5"/>
      <c r="X207" s="5"/>
      <c r="Y207" s="5"/>
      <c r="Z207" s="5"/>
    </row>
    <row r="208" spans="1:26" ht="30" customHeight="1">
      <c r="A208" s="171"/>
      <c r="B208" s="5"/>
      <c r="C208" s="5"/>
      <c r="D208" s="5"/>
      <c r="E208" s="5"/>
      <c r="F208" s="172"/>
      <c r="G208" s="5"/>
      <c r="H208" s="5"/>
      <c r="I208" s="5"/>
      <c r="J208" s="5"/>
      <c r="K208" s="5"/>
      <c r="L208" s="5"/>
      <c r="M208" s="5"/>
      <c r="N208" s="5"/>
      <c r="O208" s="5"/>
      <c r="P208" s="5"/>
      <c r="Q208" s="5"/>
      <c r="R208" s="5"/>
      <c r="S208" s="5"/>
      <c r="T208" s="5"/>
      <c r="U208" s="5"/>
      <c r="V208" s="5"/>
      <c r="W208" s="5"/>
      <c r="X208" s="5"/>
      <c r="Y208" s="5"/>
      <c r="Z208" s="5"/>
    </row>
    <row r="209" spans="1:26" ht="30" customHeight="1">
      <c r="A209" s="171"/>
      <c r="B209" s="5"/>
      <c r="C209" s="5"/>
      <c r="D209" s="5"/>
      <c r="E209" s="5"/>
      <c r="F209" s="172"/>
      <c r="G209" s="5"/>
      <c r="H209" s="5"/>
      <c r="I209" s="5"/>
      <c r="J209" s="5"/>
      <c r="K209" s="5"/>
      <c r="L209" s="5"/>
      <c r="M209" s="5"/>
      <c r="N209" s="5"/>
      <c r="O209" s="5"/>
      <c r="P209" s="5"/>
      <c r="Q209" s="5"/>
      <c r="R209" s="5"/>
      <c r="S209" s="5"/>
      <c r="T209" s="5"/>
      <c r="U209" s="5"/>
      <c r="V209" s="5"/>
      <c r="W209" s="5"/>
      <c r="X209" s="5"/>
      <c r="Y209" s="5"/>
      <c r="Z209" s="5"/>
    </row>
    <row r="210" spans="1:26" ht="30" customHeight="1">
      <c r="A210" s="171"/>
      <c r="B210" s="5"/>
      <c r="C210" s="5"/>
      <c r="D210" s="5"/>
      <c r="E210" s="5"/>
      <c r="F210" s="172"/>
      <c r="G210" s="5"/>
      <c r="H210" s="5"/>
      <c r="I210" s="5"/>
      <c r="J210" s="5"/>
      <c r="K210" s="5"/>
      <c r="L210" s="5"/>
      <c r="M210" s="5"/>
      <c r="N210" s="5"/>
      <c r="O210" s="5"/>
      <c r="P210" s="5"/>
      <c r="Q210" s="5"/>
      <c r="R210" s="5"/>
      <c r="S210" s="5"/>
      <c r="T210" s="5"/>
      <c r="U210" s="5"/>
      <c r="V210" s="5"/>
      <c r="W210" s="5"/>
      <c r="X210" s="5"/>
      <c r="Y210" s="5"/>
      <c r="Z210" s="5"/>
    </row>
    <row r="211" spans="1:26" ht="30" customHeight="1">
      <c r="A211" s="171"/>
      <c r="B211" s="5"/>
      <c r="C211" s="5"/>
      <c r="D211" s="5"/>
      <c r="E211" s="5"/>
      <c r="F211" s="172"/>
      <c r="G211" s="5"/>
      <c r="H211" s="5"/>
      <c r="I211" s="5"/>
      <c r="J211" s="5"/>
      <c r="K211" s="5"/>
      <c r="L211" s="5"/>
      <c r="M211" s="5"/>
      <c r="N211" s="5"/>
      <c r="O211" s="5"/>
      <c r="P211" s="5"/>
      <c r="Q211" s="5"/>
      <c r="R211" s="5"/>
      <c r="S211" s="5"/>
      <c r="T211" s="5"/>
      <c r="U211" s="5"/>
      <c r="V211" s="5"/>
      <c r="W211" s="5"/>
      <c r="X211" s="5"/>
      <c r="Y211" s="5"/>
      <c r="Z211" s="5"/>
    </row>
    <row r="212" spans="1:26" ht="30" customHeight="1">
      <c r="A212" s="171"/>
      <c r="B212" s="5"/>
      <c r="C212" s="5"/>
      <c r="D212" s="5"/>
      <c r="E212" s="5"/>
      <c r="F212" s="172"/>
      <c r="G212" s="5"/>
      <c r="H212" s="5"/>
      <c r="I212" s="5"/>
      <c r="J212" s="5"/>
      <c r="K212" s="5"/>
      <c r="L212" s="5"/>
      <c r="M212" s="5"/>
      <c r="N212" s="5"/>
      <c r="O212" s="5"/>
      <c r="P212" s="5"/>
      <c r="Q212" s="5"/>
      <c r="R212" s="5"/>
      <c r="S212" s="5"/>
      <c r="T212" s="5"/>
      <c r="U212" s="5"/>
      <c r="V212" s="5"/>
      <c r="W212" s="5"/>
      <c r="X212" s="5"/>
      <c r="Y212" s="5"/>
      <c r="Z212" s="5"/>
    </row>
    <row r="213" spans="1:26" ht="30" customHeight="1">
      <c r="A213" s="171"/>
      <c r="B213" s="5"/>
      <c r="C213" s="5"/>
      <c r="D213" s="5"/>
      <c r="E213" s="5"/>
      <c r="F213" s="172"/>
      <c r="G213" s="5"/>
      <c r="H213" s="5"/>
      <c r="I213" s="5"/>
      <c r="J213" s="5"/>
      <c r="K213" s="5"/>
      <c r="L213" s="5"/>
      <c r="M213" s="5"/>
      <c r="N213" s="5"/>
      <c r="O213" s="5"/>
      <c r="P213" s="5"/>
      <c r="Q213" s="5"/>
      <c r="R213" s="5"/>
      <c r="S213" s="5"/>
      <c r="T213" s="5"/>
      <c r="U213" s="5"/>
      <c r="V213" s="5"/>
      <c r="W213" s="5"/>
      <c r="X213" s="5"/>
      <c r="Y213" s="5"/>
      <c r="Z213" s="5"/>
    </row>
    <row r="214" spans="1:26" ht="30" customHeight="1">
      <c r="A214" s="171"/>
      <c r="B214" s="5"/>
      <c r="C214" s="5"/>
      <c r="D214" s="5"/>
      <c r="E214" s="5"/>
      <c r="F214" s="172"/>
      <c r="G214" s="5"/>
      <c r="H214" s="5"/>
      <c r="I214" s="5"/>
      <c r="J214" s="5"/>
      <c r="K214" s="5"/>
      <c r="L214" s="5"/>
      <c r="M214" s="5"/>
      <c r="N214" s="5"/>
      <c r="O214" s="5"/>
      <c r="P214" s="5"/>
      <c r="Q214" s="5"/>
      <c r="R214" s="5"/>
      <c r="S214" s="5"/>
      <c r="T214" s="5"/>
      <c r="U214" s="5"/>
      <c r="V214" s="5"/>
      <c r="W214" s="5"/>
      <c r="X214" s="5"/>
      <c r="Y214" s="5"/>
      <c r="Z214" s="5"/>
    </row>
    <row r="215" spans="1:26" ht="30" customHeight="1">
      <c r="A215" s="171"/>
      <c r="B215" s="5"/>
      <c r="C215" s="5"/>
      <c r="D215" s="5"/>
      <c r="E215" s="5"/>
      <c r="F215" s="172"/>
      <c r="G215" s="5"/>
      <c r="H215" s="5"/>
      <c r="I215" s="5"/>
      <c r="J215" s="5"/>
      <c r="K215" s="5"/>
      <c r="L215" s="5"/>
      <c r="M215" s="5"/>
      <c r="N215" s="5"/>
      <c r="O215" s="5"/>
      <c r="P215" s="5"/>
      <c r="Q215" s="5"/>
      <c r="R215" s="5"/>
      <c r="S215" s="5"/>
      <c r="T215" s="5"/>
      <c r="U215" s="5"/>
      <c r="V215" s="5"/>
      <c r="W215" s="5"/>
      <c r="X215" s="5"/>
      <c r="Y215" s="5"/>
      <c r="Z215" s="5"/>
    </row>
    <row r="216" spans="1:26" ht="30" customHeight="1">
      <c r="A216" s="171"/>
      <c r="B216" s="5"/>
      <c r="C216" s="5"/>
      <c r="D216" s="5"/>
      <c r="E216" s="5"/>
      <c r="F216" s="172"/>
      <c r="G216" s="5"/>
      <c r="H216" s="5"/>
      <c r="I216" s="5"/>
      <c r="J216" s="5"/>
      <c r="K216" s="5"/>
      <c r="L216" s="5"/>
      <c r="M216" s="5"/>
      <c r="N216" s="5"/>
      <c r="O216" s="5"/>
      <c r="P216" s="5"/>
      <c r="Q216" s="5"/>
      <c r="R216" s="5"/>
      <c r="S216" s="5"/>
      <c r="T216" s="5"/>
      <c r="U216" s="5"/>
      <c r="V216" s="5"/>
      <c r="W216" s="5"/>
      <c r="X216" s="5"/>
      <c r="Y216" s="5"/>
      <c r="Z216" s="5"/>
    </row>
    <row r="217" spans="1:26" ht="30" customHeight="1">
      <c r="A217" s="171"/>
      <c r="B217" s="5"/>
      <c r="C217" s="5"/>
      <c r="D217" s="5"/>
      <c r="E217" s="5"/>
      <c r="F217" s="172"/>
      <c r="G217" s="5"/>
      <c r="H217" s="5"/>
      <c r="I217" s="5"/>
      <c r="J217" s="5"/>
      <c r="K217" s="5"/>
      <c r="L217" s="5"/>
      <c r="M217" s="5"/>
      <c r="N217" s="5"/>
      <c r="O217" s="5"/>
      <c r="P217" s="5"/>
      <c r="Q217" s="5"/>
      <c r="R217" s="5"/>
      <c r="S217" s="5"/>
      <c r="T217" s="5"/>
      <c r="U217" s="5"/>
      <c r="V217" s="5"/>
      <c r="W217" s="5"/>
      <c r="X217" s="5"/>
      <c r="Y217" s="5"/>
      <c r="Z217" s="5"/>
    </row>
    <row r="218" spans="1:26" ht="30" customHeight="1">
      <c r="A218" s="171"/>
      <c r="B218" s="5"/>
      <c r="C218" s="5"/>
      <c r="D218" s="5"/>
      <c r="E218" s="5"/>
      <c r="F218" s="172"/>
      <c r="G218" s="5"/>
      <c r="H218" s="5"/>
      <c r="I218" s="5"/>
      <c r="J218" s="5"/>
      <c r="K218" s="5"/>
      <c r="L218" s="5"/>
      <c r="M218" s="5"/>
      <c r="N218" s="5"/>
      <c r="O218" s="5"/>
      <c r="P218" s="5"/>
      <c r="Q218" s="5"/>
      <c r="R218" s="5"/>
      <c r="S218" s="5"/>
      <c r="T218" s="5"/>
      <c r="U218" s="5"/>
      <c r="V218" s="5"/>
      <c r="W218" s="5"/>
      <c r="X218" s="5"/>
      <c r="Y218" s="5"/>
      <c r="Z218" s="5"/>
    </row>
    <row r="219" spans="1:26" ht="30" customHeight="1">
      <c r="A219" s="171"/>
      <c r="B219" s="5"/>
      <c r="C219" s="5"/>
      <c r="D219" s="5"/>
      <c r="E219" s="5"/>
      <c r="F219" s="172"/>
      <c r="G219" s="5"/>
      <c r="H219" s="5"/>
      <c r="I219" s="5"/>
      <c r="J219" s="5"/>
      <c r="K219" s="5"/>
      <c r="L219" s="5"/>
      <c r="M219" s="5"/>
      <c r="N219" s="5"/>
      <c r="O219" s="5"/>
      <c r="P219" s="5"/>
      <c r="Q219" s="5"/>
      <c r="R219" s="5"/>
      <c r="S219" s="5"/>
      <c r="T219" s="5"/>
      <c r="U219" s="5"/>
      <c r="V219" s="5"/>
      <c r="W219" s="5"/>
      <c r="X219" s="5"/>
      <c r="Y219" s="5"/>
      <c r="Z219" s="5"/>
    </row>
    <row r="220" spans="1:26" ht="30" customHeight="1">
      <c r="A220" s="171"/>
      <c r="B220" s="5"/>
      <c r="C220" s="5"/>
      <c r="D220" s="5"/>
      <c r="E220" s="5"/>
      <c r="F220" s="172"/>
      <c r="G220" s="5"/>
      <c r="H220" s="5"/>
      <c r="I220" s="5"/>
      <c r="J220" s="5"/>
      <c r="K220" s="5"/>
      <c r="L220" s="5"/>
      <c r="M220" s="5"/>
      <c r="N220" s="5"/>
      <c r="O220" s="5"/>
      <c r="P220" s="5"/>
      <c r="Q220" s="5"/>
      <c r="R220" s="5"/>
      <c r="S220" s="5"/>
      <c r="T220" s="5"/>
      <c r="U220" s="5"/>
      <c r="V220" s="5"/>
      <c r="W220" s="5"/>
      <c r="X220" s="5"/>
      <c r="Y220" s="5"/>
      <c r="Z220" s="5"/>
    </row>
    <row r="221" spans="1:26" ht="30" customHeight="1">
      <c r="A221" s="171"/>
      <c r="B221" s="5"/>
      <c r="C221" s="5"/>
      <c r="D221" s="5"/>
      <c r="E221" s="5"/>
      <c r="F221" s="172"/>
      <c r="G221" s="5"/>
      <c r="H221" s="5"/>
      <c r="I221" s="5"/>
      <c r="J221" s="5"/>
      <c r="K221" s="5"/>
      <c r="L221" s="5"/>
      <c r="M221" s="5"/>
      <c r="N221" s="5"/>
      <c r="O221" s="5"/>
      <c r="P221" s="5"/>
      <c r="Q221" s="5"/>
      <c r="R221" s="5"/>
      <c r="S221" s="5"/>
      <c r="T221" s="5"/>
      <c r="U221" s="5"/>
      <c r="V221" s="5"/>
      <c r="W221" s="5"/>
      <c r="X221" s="5"/>
      <c r="Y221" s="5"/>
      <c r="Z221" s="5"/>
    </row>
    <row r="222" spans="1:26" ht="30" customHeight="1">
      <c r="A222" s="171"/>
      <c r="B222" s="5"/>
      <c r="C222" s="5"/>
      <c r="D222" s="5"/>
      <c r="E222" s="5"/>
      <c r="F222" s="172"/>
      <c r="G222" s="5"/>
      <c r="H222" s="5"/>
      <c r="I222" s="5"/>
      <c r="J222" s="5"/>
      <c r="K222" s="5"/>
      <c r="L222" s="5"/>
      <c r="M222" s="5"/>
      <c r="N222" s="5"/>
      <c r="O222" s="5"/>
      <c r="P222" s="5"/>
      <c r="Q222" s="5"/>
      <c r="R222" s="5"/>
      <c r="S222" s="5"/>
      <c r="T222" s="5"/>
      <c r="U222" s="5"/>
      <c r="V222" s="5"/>
      <c r="W222" s="5"/>
      <c r="X222" s="5"/>
      <c r="Y222" s="5"/>
      <c r="Z222" s="5"/>
    </row>
    <row r="223" spans="1:26" ht="30" customHeight="1">
      <c r="A223" s="171"/>
      <c r="B223" s="5"/>
      <c r="C223" s="5"/>
      <c r="D223" s="5"/>
      <c r="E223" s="5"/>
      <c r="F223" s="172"/>
      <c r="G223" s="5"/>
      <c r="H223" s="5"/>
      <c r="I223" s="5"/>
      <c r="J223" s="5"/>
      <c r="K223" s="5"/>
      <c r="L223" s="5"/>
      <c r="M223" s="5"/>
      <c r="N223" s="5"/>
      <c r="O223" s="5"/>
      <c r="P223" s="5"/>
      <c r="Q223" s="5"/>
      <c r="R223" s="5"/>
      <c r="S223" s="5"/>
      <c r="T223" s="5"/>
      <c r="U223" s="5"/>
      <c r="V223" s="5"/>
      <c r="W223" s="5"/>
      <c r="X223" s="5"/>
      <c r="Y223" s="5"/>
      <c r="Z223" s="5"/>
    </row>
    <row r="224" spans="1:26" ht="30" customHeight="1">
      <c r="A224" s="171"/>
      <c r="B224" s="5"/>
      <c r="C224" s="5"/>
      <c r="D224" s="5"/>
      <c r="E224" s="5"/>
      <c r="F224" s="172"/>
      <c r="G224" s="5"/>
      <c r="H224" s="5"/>
      <c r="I224" s="5"/>
      <c r="J224" s="5"/>
      <c r="K224" s="5"/>
      <c r="L224" s="5"/>
      <c r="M224" s="5"/>
      <c r="N224" s="5"/>
      <c r="O224" s="5"/>
      <c r="P224" s="5"/>
      <c r="Q224" s="5"/>
      <c r="R224" s="5"/>
      <c r="S224" s="5"/>
      <c r="T224" s="5"/>
      <c r="U224" s="5"/>
      <c r="V224" s="5"/>
      <c r="W224" s="5"/>
      <c r="X224" s="5"/>
      <c r="Y224" s="5"/>
      <c r="Z224" s="5"/>
    </row>
    <row r="225" spans="1:26" ht="30" customHeight="1">
      <c r="A225" s="171"/>
      <c r="B225" s="5"/>
      <c r="C225" s="5"/>
      <c r="D225" s="5"/>
      <c r="E225" s="5"/>
      <c r="F225" s="172"/>
      <c r="G225" s="5"/>
      <c r="H225" s="5"/>
      <c r="I225" s="5"/>
      <c r="J225" s="5"/>
      <c r="K225" s="5"/>
      <c r="L225" s="5"/>
      <c r="M225" s="5"/>
      <c r="N225" s="5"/>
      <c r="O225" s="5"/>
      <c r="P225" s="5"/>
      <c r="Q225" s="5"/>
      <c r="R225" s="5"/>
      <c r="S225" s="5"/>
      <c r="T225" s="5"/>
      <c r="U225" s="5"/>
      <c r="V225" s="5"/>
      <c r="W225" s="5"/>
      <c r="X225" s="5"/>
      <c r="Y225" s="5"/>
      <c r="Z225" s="5"/>
    </row>
    <row r="226" spans="1:26" ht="30" customHeight="1">
      <c r="A226" s="171"/>
      <c r="B226" s="5"/>
      <c r="C226" s="5"/>
      <c r="D226" s="5"/>
      <c r="E226" s="5"/>
      <c r="F226" s="172"/>
      <c r="G226" s="5"/>
      <c r="H226" s="5"/>
      <c r="I226" s="5"/>
      <c r="J226" s="5"/>
      <c r="K226" s="5"/>
      <c r="L226" s="5"/>
      <c r="M226" s="5"/>
      <c r="N226" s="5"/>
      <c r="O226" s="5"/>
      <c r="P226" s="5"/>
      <c r="Q226" s="5"/>
      <c r="R226" s="5"/>
      <c r="S226" s="5"/>
      <c r="T226" s="5"/>
      <c r="U226" s="5"/>
      <c r="V226" s="5"/>
      <c r="W226" s="5"/>
      <c r="X226" s="5"/>
      <c r="Y226" s="5"/>
      <c r="Z226" s="5"/>
    </row>
    <row r="227" spans="1:26" ht="30" customHeight="1">
      <c r="A227" s="171"/>
      <c r="B227" s="5"/>
      <c r="C227" s="5"/>
      <c r="D227" s="5"/>
      <c r="E227" s="5"/>
      <c r="F227" s="172"/>
      <c r="G227" s="5"/>
      <c r="H227" s="5"/>
      <c r="I227" s="5"/>
      <c r="J227" s="5"/>
      <c r="K227" s="5"/>
      <c r="L227" s="5"/>
      <c r="M227" s="5"/>
      <c r="N227" s="5"/>
      <c r="O227" s="5"/>
      <c r="P227" s="5"/>
      <c r="Q227" s="5"/>
      <c r="R227" s="5"/>
      <c r="S227" s="5"/>
      <c r="T227" s="5"/>
      <c r="U227" s="5"/>
      <c r="V227" s="5"/>
      <c r="W227" s="5"/>
      <c r="X227" s="5"/>
      <c r="Y227" s="5"/>
      <c r="Z227" s="5"/>
    </row>
    <row r="228" spans="1:26" ht="30" customHeight="1">
      <c r="A228" s="171"/>
      <c r="B228" s="5"/>
      <c r="C228" s="5"/>
      <c r="D228" s="5"/>
      <c r="E228" s="5"/>
      <c r="F228" s="172"/>
      <c r="G228" s="5"/>
      <c r="H228" s="5"/>
      <c r="I228" s="5"/>
      <c r="J228" s="5"/>
      <c r="K228" s="5"/>
      <c r="L228" s="5"/>
      <c r="M228" s="5"/>
      <c r="N228" s="5"/>
      <c r="O228" s="5"/>
      <c r="P228" s="5"/>
      <c r="Q228" s="5"/>
      <c r="R228" s="5"/>
      <c r="S228" s="5"/>
      <c r="T228" s="5"/>
      <c r="U228" s="5"/>
      <c r="V228" s="5"/>
      <c r="W228" s="5"/>
      <c r="X228" s="5"/>
      <c r="Y228" s="5"/>
      <c r="Z228" s="5"/>
    </row>
    <row r="229" spans="1:26" ht="30" customHeight="1">
      <c r="A229" s="171"/>
      <c r="B229" s="5"/>
      <c r="C229" s="5"/>
      <c r="D229" s="5"/>
      <c r="E229" s="5"/>
      <c r="F229" s="172"/>
      <c r="G229" s="5"/>
      <c r="H229" s="5"/>
      <c r="I229" s="5"/>
      <c r="J229" s="5"/>
      <c r="K229" s="5"/>
      <c r="L229" s="5"/>
      <c r="M229" s="5"/>
      <c r="N229" s="5"/>
      <c r="O229" s="5"/>
      <c r="P229" s="5"/>
      <c r="Q229" s="5"/>
      <c r="R229" s="5"/>
      <c r="S229" s="5"/>
      <c r="T229" s="5"/>
      <c r="U229" s="5"/>
      <c r="V229" s="5"/>
      <c r="W229" s="5"/>
      <c r="X229" s="5"/>
      <c r="Y229" s="5"/>
      <c r="Z229" s="5"/>
    </row>
    <row r="230" spans="1:26" ht="30" customHeight="1">
      <c r="A230" s="171"/>
      <c r="B230" s="5"/>
      <c r="C230" s="5"/>
      <c r="D230" s="5"/>
      <c r="E230" s="5"/>
      <c r="F230" s="172"/>
      <c r="G230" s="5"/>
      <c r="H230" s="5"/>
      <c r="I230" s="5"/>
      <c r="J230" s="5"/>
      <c r="K230" s="5"/>
      <c r="L230" s="5"/>
      <c r="M230" s="5"/>
      <c r="N230" s="5"/>
      <c r="O230" s="5"/>
      <c r="P230" s="5"/>
      <c r="Q230" s="5"/>
      <c r="R230" s="5"/>
      <c r="S230" s="5"/>
      <c r="T230" s="5"/>
      <c r="U230" s="5"/>
      <c r="V230" s="5"/>
      <c r="W230" s="5"/>
      <c r="X230" s="5"/>
      <c r="Y230" s="5"/>
      <c r="Z230" s="5"/>
    </row>
    <row r="231" spans="1:26" ht="30" customHeight="1">
      <c r="A231" s="171"/>
      <c r="B231" s="5"/>
      <c r="C231" s="5"/>
      <c r="D231" s="5"/>
      <c r="E231" s="5"/>
      <c r="F231" s="172"/>
      <c r="G231" s="5"/>
      <c r="H231" s="5"/>
      <c r="I231" s="5"/>
      <c r="J231" s="5"/>
      <c r="K231" s="5"/>
      <c r="L231" s="5"/>
      <c r="M231" s="5"/>
      <c r="N231" s="5"/>
      <c r="O231" s="5"/>
      <c r="P231" s="5"/>
      <c r="Q231" s="5"/>
      <c r="R231" s="5"/>
      <c r="S231" s="5"/>
      <c r="T231" s="5"/>
      <c r="U231" s="5"/>
      <c r="V231" s="5"/>
      <c r="W231" s="5"/>
      <c r="X231" s="5"/>
      <c r="Y231" s="5"/>
      <c r="Z231" s="5"/>
    </row>
    <row r="232" spans="1:26" ht="30" customHeight="1">
      <c r="A232" s="171"/>
      <c r="B232" s="5"/>
      <c r="C232" s="5"/>
      <c r="D232" s="5"/>
      <c r="E232" s="5"/>
      <c r="F232" s="172"/>
      <c r="G232" s="5"/>
      <c r="H232" s="5"/>
      <c r="I232" s="5"/>
      <c r="J232" s="5"/>
      <c r="K232" s="5"/>
      <c r="L232" s="5"/>
      <c r="M232" s="5"/>
      <c r="N232" s="5"/>
      <c r="O232" s="5"/>
      <c r="P232" s="5"/>
      <c r="Q232" s="5"/>
      <c r="R232" s="5"/>
      <c r="S232" s="5"/>
      <c r="T232" s="5"/>
      <c r="U232" s="5"/>
      <c r="V232" s="5"/>
      <c r="W232" s="5"/>
      <c r="X232" s="5"/>
      <c r="Y232" s="5"/>
      <c r="Z232" s="5"/>
    </row>
    <row r="233" spans="1:26" ht="30" customHeight="1">
      <c r="A233" s="171"/>
      <c r="B233" s="5"/>
      <c r="C233" s="5"/>
      <c r="D233" s="5"/>
      <c r="E233" s="5"/>
      <c r="F233" s="172"/>
      <c r="G233" s="5"/>
      <c r="H233" s="5"/>
      <c r="I233" s="5"/>
      <c r="J233" s="5"/>
      <c r="K233" s="5"/>
      <c r="L233" s="5"/>
      <c r="M233" s="5"/>
      <c r="N233" s="5"/>
      <c r="O233" s="5"/>
      <c r="P233" s="5"/>
      <c r="Q233" s="5"/>
      <c r="R233" s="5"/>
      <c r="S233" s="5"/>
      <c r="T233" s="5"/>
      <c r="U233" s="5"/>
      <c r="V233" s="5"/>
      <c r="W233" s="5"/>
      <c r="X233" s="5"/>
      <c r="Y233" s="5"/>
      <c r="Z233" s="5"/>
    </row>
    <row r="234" spans="1:26" ht="30" customHeight="1">
      <c r="A234" s="171"/>
      <c r="B234" s="5"/>
      <c r="C234" s="5"/>
      <c r="D234" s="5"/>
      <c r="E234" s="5"/>
      <c r="F234" s="172"/>
      <c r="G234" s="5"/>
      <c r="H234" s="5"/>
      <c r="I234" s="5"/>
      <c r="J234" s="5"/>
      <c r="K234" s="5"/>
      <c r="L234" s="5"/>
      <c r="M234" s="5"/>
      <c r="N234" s="5"/>
      <c r="O234" s="5"/>
      <c r="P234" s="5"/>
      <c r="Q234" s="5"/>
      <c r="R234" s="5"/>
      <c r="S234" s="5"/>
      <c r="T234" s="5"/>
      <c r="U234" s="5"/>
      <c r="V234" s="5"/>
      <c r="W234" s="5"/>
      <c r="X234" s="5"/>
      <c r="Y234" s="5"/>
      <c r="Z234" s="5"/>
    </row>
    <row r="235" spans="1:26" ht="30" customHeight="1">
      <c r="A235" s="171"/>
      <c r="B235" s="5"/>
      <c r="C235" s="5"/>
      <c r="D235" s="5"/>
      <c r="E235" s="5"/>
      <c r="F235" s="172"/>
      <c r="G235" s="5"/>
      <c r="H235" s="5"/>
      <c r="I235" s="5"/>
      <c r="J235" s="5"/>
      <c r="K235" s="5"/>
      <c r="L235" s="5"/>
      <c r="M235" s="5"/>
      <c r="N235" s="5"/>
      <c r="O235" s="5"/>
      <c r="P235" s="5"/>
      <c r="Q235" s="5"/>
      <c r="R235" s="5"/>
      <c r="S235" s="5"/>
      <c r="T235" s="5"/>
      <c r="U235" s="5"/>
      <c r="V235" s="5"/>
      <c r="W235" s="5"/>
      <c r="X235" s="5"/>
      <c r="Y235" s="5"/>
      <c r="Z235" s="5"/>
    </row>
    <row r="236" spans="1:26" ht="30" customHeight="1">
      <c r="A236" s="171"/>
      <c r="B236" s="5"/>
      <c r="C236" s="5"/>
      <c r="D236" s="5"/>
      <c r="E236" s="5"/>
      <c r="F236" s="172"/>
      <c r="G236" s="5"/>
      <c r="H236" s="5"/>
      <c r="I236" s="5"/>
      <c r="J236" s="5"/>
      <c r="K236" s="5"/>
      <c r="L236" s="5"/>
      <c r="M236" s="5"/>
      <c r="N236" s="5"/>
      <c r="O236" s="5"/>
      <c r="P236" s="5"/>
      <c r="Q236" s="5"/>
      <c r="R236" s="5"/>
      <c r="S236" s="5"/>
      <c r="T236" s="5"/>
      <c r="U236" s="5"/>
      <c r="V236" s="5"/>
      <c r="W236" s="5"/>
      <c r="X236" s="5"/>
      <c r="Y236" s="5"/>
      <c r="Z236" s="5"/>
    </row>
    <row r="237" spans="1:26" ht="30" customHeight="1">
      <c r="A237" s="171"/>
      <c r="B237" s="5"/>
      <c r="C237" s="5"/>
      <c r="D237" s="5"/>
      <c r="E237" s="5"/>
      <c r="F237" s="172"/>
      <c r="G237" s="5"/>
      <c r="H237" s="5"/>
      <c r="I237" s="5"/>
      <c r="J237" s="5"/>
      <c r="K237" s="5"/>
      <c r="L237" s="5"/>
      <c r="M237" s="5"/>
      <c r="N237" s="5"/>
      <c r="O237" s="5"/>
      <c r="P237" s="5"/>
      <c r="Q237" s="5"/>
      <c r="R237" s="5"/>
      <c r="S237" s="5"/>
      <c r="T237" s="5"/>
      <c r="U237" s="5"/>
      <c r="V237" s="5"/>
      <c r="W237" s="5"/>
      <c r="X237" s="5"/>
      <c r="Y237" s="5"/>
      <c r="Z237" s="5"/>
    </row>
    <row r="238" spans="1:26" ht="30" customHeight="1">
      <c r="A238" s="171"/>
      <c r="B238" s="5"/>
      <c r="C238" s="5"/>
      <c r="D238" s="5"/>
      <c r="E238" s="5"/>
      <c r="F238" s="172"/>
      <c r="G238" s="5"/>
      <c r="H238" s="5"/>
      <c r="I238" s="5"/>
      <c r="J238" s="5"/>
      <c r="K238" s="5"/>
      <c r="L238" s="5"/>
      <c r="M238" s="5"/>
      <c r="N238" s="5"/>
      <c r="O238" s="5"/>
      <c r="P238" s="5"/>
      <c r="Q238" s="5"/>
      <c r="R238" s="5"/>
      <c r="S238" s="5"/>
      <c r="T238" s="5"/>
      <c r="U238" s="5"/>
      <c r="V238" s="5"/>
      <c r="W238" s="5"/>
      <c r="X238" s="5"/>
      <c r="Y238" s="5"/>
      <c r="Z238" s="5"/>
    </row>
    <row r="239" spans="1:26" ht="30" customHeight="1">
      <c r="A239" s="171"/>
      <c r="B239" s="5"/>
      <c r="C239" s="5"/>
      <c r="D239" s="5"/>
      <c r="E239" s="5"/>
      <c r="F239" s="172"/>
      <c r="G239" s="5"/>
      <c r="H239" s="5"/>
      <c r="I239" s="5"/>
      <c r="J239" s="5"/>
      <c r="K239" s="5"/>
      <c r="L239" s="5"/>
      <c r="M239" s="5"/>
      <c r="N239" s="5"/>
      <c r="O239" s="5"/>
      <c r="P239" s="5"/>
      <c r="Q239" s="5"/>
      <c r="R239" s="5"/>
      <c r="S239" s="5"/>
      <c r="T239" s="5"/>
      <c r="U239" s="5"/>
      <c r="V239" s="5"/>
      <c r="W239" s="5"/>
      <c r="X239" s="5"/>
      <c r="Y239" s="5"/>
      <c r="Z239" s="5"/>
    </row>
    <row r="240" spans="1:26" ht="30" customHeight="1">
      <c r="A240" s="171"/>
      <c r="B240" s="5"/>
      <c r="C240" s="5"/>
      <c r="D240" s="5"/>
      <c r="E240" s="5"/>
      <c r="F240" s="172"/>
      <c r="G240" s="5"/>
      <c r="H240" s="5"/>
      <c r="I240" s="5"/>
      <c r="J240" s="5"/>
      <c r="K240" s="5"/>
      <c r="L240" s="5"/>
      <c r="M240" s="5"/>
      <c r="N240" s="5"/>
      <c r="O240" s="5"/>
      <c r="P240" s="5"/>
      <c r="Q240" s="5"/>
      <c r="R240" s="5"/>
      <c r="S240" s="5"/>
      <c r="T240" s="5"/>
      <c r="U240" s="5"/>
      <c r="V240" s="5"/>
      <c r="W240" s="5"/>
      <c r="X240" s="5"/>
      <c r="Y240" s="5"/>
      <c r="Z240" s="5"/>
    </row>
    <row r="241" spans="1:26" ht="30" customHeight="1">
      <c r="A241" s="171"/>
      <c r="B241" s="5"/>
      <c r="C241" s="5"/>
      <c r="D241" s="5"/>
      <c r="E241" s="5"/>
      <c r="F241" s="172"/>
      <c r="G241" s="5"/>
      <c r="H241" s="5"/>
      <c r="I241" s="5"/>
      <c r="J241" s="5"/>
      <c r="K241" s="5"/>
      <c r="L241" s="5"/>
      <c r="M241" s="5"/>
      <c r="N241" s="5"/>
      <c r="O241" s="5"/>
      <c r="P241" s="5"/>
      <c r="Q241" s="5"/>
      <c r="R241" s="5"/>
      <c r="S241" s="5"/>
      <c r="T241" s="5"/>
      <c r="U241" s="5"/>
      <c r="V241" s="5"/>
      <c r="W241" s="5"/>
      <c r="X241" s="5"/>
      <c r="Y241" s="5"/>
      <c r="Z241" s="5"/>
    </row>
    <row r="242" spans="1:26" ht="30" customHeight="1">
      <c r="A242" s="171"/>
      <c r="B242" s="5"/>
      <c r="C242" s="5"/>
      <c r="D242" s="5"/>
      <c r="E242" s="5"/>
      <c r="F242" s="172"/>
      <c r="G242" s="5"/>
      <c r="H242" s="5"/>
      <c r="I242" s="5"/>
      <c r="J242" s="5"/>
      <c r="K242" s="5"/>
      <c r="L242" s="5"/>
      <c r="M242" s="5"/>
      <c r="N242" s="5"/>
      <c r="O242" s="5"/>
      <c r="P242" s="5"/>
      <c r="Q242" s="5"/>
      <c r="R242" s="5"/>
      <c r="S242" s="5"/>
      <c r="T242" s="5"/>
      <c r="U242" s="5"/>
      <c r="V242" s="5"/>
      <c r="W242" s="5"/>
      <c r="X242" s="5"/>
      <c r="Y242" s="5"/>
      <c r="Z242" s="5"/>
    </row>
    <row r="243" spans="1:26" ht="30" customHeight="1">
      <c r="A243" s="171"/>
      <c r="B243" s="5"/>
      <c r="C243" s="5"/>
      <c r="D243" s="5"/>
      <c r="E243" s="5"/>
      <c r="F243" s="172"/>
      <c r="G243" s="5"/>
      <c r="H243" s="5"/>
      <c r="I243" s="5"/>
      <c r="J243" s="5"/>
      <c r="K243" s="5"/>
      <c r="L243" s="5"/>
      <c r="M243" s="5"/>
      <c r="N243" s="5"/>
      <c r="O243" s="5"/>
      <c r="P243" s="5"/>
      <c r="Q243" s="5"/>
      <c r="R243" s="5"/>
      <c r="S243" s="5"/>
      <c r="T243" s="5"/>
      <c r="U243" s="5"/>
      <c r="V243" s="5"/>
      <c r="W243" s="5"/>
      <c r="X243" s="5"/>
      <c r="Y243" s="5"/>
      <c r="Z243" s="5"/>
    </row>
    <row r="244" spans="1:26" ht="30" customHeight="1">
      <c r="A244" s="171"/>
      <c r="B244" s="5"/>
      <c r="C244" s="5"/>
      <c r="D244" s="5"/>
      <c r="E244" s="5"/>
      <c r="F244" s="172"/>
      <c r="G244" s="5"/>
      <c r="H244" s="5"/>
      <c r="I244" s="5"/>
      <c r="J244" s="5"/>
      <c r="K244" s="5"/>
      <c r="L244" s="5"/>
      <c r="M244" s="5"/>
      <c r="N244" s="5"/>
      <c r="O244" s="5"/>
      <c r="P244" s="5"/>
      <c r="Q244" s="5"/>
      <c r="R244" s="5"/>
      <c r="S244" s="5"/>
      <c r="T244" s="5"/>
      <c r="U244" s="5"/>
      <c r="V244" s="5"/>
      <c r="W244" s="5"/>
      <c r="X244" s="5"/>
      <c r="Y244" s="5"/>
      <c r="Z244" s="5"/>
    </row>
    <row r="245" spans="1:26" ht="30" customHeight="1">
      <c r="A245" s="171"/>
      <c r="B245" s="5"/>
      <c r="C245" s="5"/>
      <c r="D245" s="5"/>
      <c r="E245" s="5"/>
      <c r="F245" s="172"/>
      <c r="G245" s="5"/>
      <c r="H245" s="5"/>
      <c r="I245" s="5"/>
      <c r="J245" s="5"/>
      <c r="K245" s="5"/>
      <c r="L245" s="5"/>
      <c r="M245" s="5"/>
      <c r="N245" s="5"/>
      <c r="O245" s="5"/>
      <c r="P245" s="5"/>
      <c r="Q245" s="5"/>
      <c r="R245" s="5"/>
      <c r="S245" s="5"/>
      <c r="T245" s="5"/>
      <c r="U245" s="5"/>
      <c r="V245" s="5"/>
      <c r="W245" s="5"/>
      <c r="X245" s="5"/>
      <c r="Y245" s="5"/>
      <c r="Z245" s="5"/>
    </row>
    <row r="246" spans="1:26" ht="30" customHeight="1">
      <c r="A246" s="171"/>
      <c r="B246" s="5"/>
      <c r="C246" s="5"/>
      <c r="D246" s="5"/>
      <c r="E246" s="5"/>
      <c r="F246" s="172"/>
      <c r="G246" s="5"/>
      <c r="H246" s="5"/>
      <c r="I246" s="5"/>
      <c r="J246" s="5"/>
      <c r="K246" s="5"/>
      <c r="L246" s="5"/>
      <c r="M246" s="5"/>
      <c r="N246" s="5"/>
      <c r="O246" s="5"/>
      <c r="P246" s="5"/>
      <c r="Q246" s="5"/>
      <c r="R246" s="5"/>
      <c r="S246" s="5"/>
      <c r="T246" s="5"/>
      <c r="U246" s="5"/>
      <c r="V246" s="5"/>
      <c r="W246" s="5"/>
      <c r="X246" s="5"/>
      <c r="Y246" s="5"/>
      <c r="Z246" s="5"/>
    </row>
    <row r="247" spans="1:26" ht="30" customHeight="1">
      <c r="A247" s="171"/>
      <c r="B247" s="5"/>
      <c r="C247" s="5"/>
      <c r="D247" s="5"/>
      <c r="E247" s="5"/>
      <c r="F247" s="172"/>
      <c r="G247" s="5"/>
      <c r="H247" s="5"/>
      <c r="I247" s="5"/>
      <c r="J247" s="5"/>
      <c r="K247" s="5"/>
      <c r="L247" s="5"/>
      <c r="M247" s="5"/>
      <c r="N247" s="5"/>
      <c r="O247" s="5"/>
      <c r="P247" s="5"/>
      <c r="Q247" s="5"/>
      <c r="R247" s="5"/>
      <c r="S247" s="5"/>
      <c r="T247" s="5"/>
      <c r="U247" s="5"/>
      <c r="V247" s="5"/>
      <c r="W247" s="5"/>
      <c r="X247" s="5"/>
      <c r="Y247" s="5"/>
      <c r="Z247" s="5"/>
    </row>
    <row r="248" spans="1:26" ht="30" customHeight="1">
      <c r="A248" s="171"/>
      <c r="B248" s="5"/>
      <c r="C248" s="5"/>
      <c r="D248" s="5"/>
      <c r="E248" s="5"/>
      <c r="F248" s="172"/>
      <c r="G248" s="5"/>
      <c r="H248" s="5"/>
      <c r="I248" s="5"/>
      <c r="J248" s="5"/>
      <c r="K248" s="5"/>
      <c r="L248" s="5"/>
      <c r="M248" s="5"/>
      <c r="N248" s="5"/>
      <c r="O248" s="5"/>
      <c r="P248" s="5"/>
      <c r="Q248" s="5"/>
      <c r="R248" s="5"/>
      <c r="S248" s="5"/>
      <c r="T248" s="5"/>
      <c r="U248" s="5"/>
      <c r="V248" s="5"/>
      <c r="W248" s="5"/>
      <c r="X248" s="5"/>
      <c r="Y248" s="5"/>
      <c r="Z248" s="5"/>
    </row>
    <row r="249" spans="1:26" ht="30" customHeight="1">
      <c r="A249" s="171"/>
      <c r="B249" s="5"/>
      <c r="C249" s="5"/>
      <c r="D249" s="5"/>
      <c r="E249" s="5"/>
      <c r="F249" s="172"/>
      <c r="G249" s="5"/>
      <c r="H249" s="5"/>
      <c r="I249" s="5"/>
      <c r="J249" s="5"/>
      <c r="K249" s="5"/>
      <c r="L249" s="5"/>
      <c r="M249" s="5"/>
      <c r="N249" s="5"/>
      <c r="O249" s="5"/>
      <c r="P249" s="5"/>
      <c r="Q249" s="5"/>
      <c r="R249" s="5"/>
      <c r="S249" s="5"/>
      <c r="T249" s="5"/>
      <c r="U249" s="5"/>
      <c r="V249" s="5"/>
      <c r="W249" s="5"/>
      <c r="X249" s="5"/>
      <c r="Y249" s="5"/>
      <c r="Z249" s="5"/>
    </row>
    <row r="250" spans="1:26" ht="30" customHeight="1">
      <c r="A250" s="171"/>
      <c r="B250" s="5"/>
      <c r="C250" s="5"/>
      <c r="D250" s="5"/>
      <c r="E250" s="5"/>
      <c r="F250" s="172"/>
      <c r="G250" s="5"/>
      <c r="H250" s="5"/>
      <c r="I250" s="5"/>
      <c r="J250" s="5"/>
      <c r="K250" s="5"/>
      <c r="L250" s="5"/>
      <c r="M250" s="5"/>
      <c r="N250" s="5"/>
      <c r="O250" s="5"/>
      <c r="P250" s="5"/>
      <c r="Q250" s="5"/>
      <c r="R250" s="5"/>
      <c r="S250" s="5"/>
      <c r="T250" s="5"/>
      <c r="U250" s="5"/>
      <c r="V250" s="5"/>
      <c r="W250" s="5"/>
      <c r="X250" s="5"/>
      <c r="Y250" s="5"/>
      <c r="Z250" s="5"/>
    </row>
    <row r="251" spans="1:26" ht="30" customHeight="1">
      <c r="A251" s="171"/>
      <c r="B251" s="5"/>
      <c r="C251" s="5"/>
      <c r="D251" s="5"/>
      <c r="E251" s="5"/>
      <c r="F251" s="172"/>
      <c r="G251" s="5"/>
      <c r="H251" s="5"/>
      <c r="I251" s="5"/>
      <c r="J251" s="5"/>
      <c r="K251" s="5"/>
      <c r="L251" s="5"/>
      <c r="M251" s="5"/>
      <c r="N251" s="5"/>
      <c r="O251" s="5"/>
      <c r="P251" s="5"/>
      <c r="Q251" s="5"/>
      <c r="R251" s="5"/>
      <c r="S251" s="5"/>
      <c r="T251" s="5"/>
      <c r="U251" s="5"/>
      <c r="V251" s="5"/>
      <c r="W251" s="5"/>
      <c r="X251" s="5"/>
      <c r="Y251" s="5"/>
      <c r="Z251" s="5"/>
    </row>
    <row r="252" spans="1:26" ht="30" customHeight="1">
      <c r="A252" s="171"/>
      <c r="B252" s="5"/>
      <c r="C252" s="5"/>
      <c r="D252" s="5"/>
      <c r="E252" s="5"/>
      <c r="F252" s="172"/>
      <c r="G252" s="5"/>
      <c r="H252" s="5"/>
      <c r="I252" s="5"/>
      <c r="J252" s="5"/>
      <c r="K252" s="5"/>
      <c r="L252" s="5"/>
      <c r="M252" s="5"/>
      <c r="N252" s="5"/>
      <c r="O252" s="5"/>
      <c r="P252" s="5"/>
      <c r="Q252" s="5"/>
      <c r="R252" s="5"/>
      <c r="S252" s="5"/>
      <c r="T252" s="5"/>
      <c r="U252" s="5"/>
      <c r="V252" s="5"/>
      <c r="W252" s="5"/>
      <c r="X252" s="5"/>
      <c r="Y252" s="5"/>
      <c r="Z252" s="5"/>
    </row>
    <row r="253" spans="1:26" ht="30" customHeight="1">
      <c r="A253" s="171"/>
      <c r="B253" s="5"/>
      <c r="C253" s="5"/>
      <c r="D253" s="5"/>
      <c r="E253" s="5"/>
      <c r="F253" s="172"/>
      <c r="G253" s="5"/>
      <c r="H253" s="5"/>
      <c r="I253" s="5"/>
      <c r="J253" s="5"/>
      <c r="K253" s="5"/>
      <c r="L253" s="5"/>
      <c r="M253" s="5"/>
      <c r="N253" s="5"/>
      <c r="O253" s="5"/>
      <c r="P253" s="5"/>
      <c r="Q253" s="5"/>
      <c r="R253" s="5"/>
      <c r="S253" s="5"/>
      <c r="T253" s="5"/>
      <c r="U253" s="5"/>
      <c r="V253" s="5"/>
      <c r="W253" s="5"/>
      <c r="X253" s="5"/>
      <c r="Y253" s="5"/>
      <c r="Z253" s="5"/>
    </row>
    <row r="254" spans="1:26" ht="30" customHeight="1">
      <c r="A254" s="171"/>
      <c r="B254" s="5"/>
      <c r="C254" s="5"/>
      <c r="D254" s="5"/>
      <c r="E254" s="5"/>
      <c r="F254" s="172"/>
      <c r="G254" s="5"/>
      <c r="H254" s="5"/>
      <c r="I254" s="5"/>
      <c r="J254" s="5"/>
      <c r="K254" s="5"/>
      <c r="L254" s="5"/>
      <c r="M254" s="5"/>
      <c r="N254" s="5"/>
      <c r="O254" s="5"/>
      <c r="P254" s="5"/>
      <c r="Q254" s="5"/>
      <c r="R254" s="5"/>
      <c r="S254" s="5"/>
      <c r="T254" s="5"/>
      <c r="U254" s="5"/>
      <c r="V254" s="5"/>
      <c r="W254" s="5"/>
      <c r="X254" s="5"/>
      <c r="Y254" s="5"/>
      <c r="Z254" s="5"/>
    </row>
    <row r="255" spans="1:26" ht="30" customHeight="1">
      <c r="A255" s="171"/>
      <c r="B255" s="5"/>
      <c r="C255" s="5"/>
      <c r="D255" s="5"/>
      <c r="E255" s="5"/>
      <c r="F255" s="172"/>
      <c r="G255" s="5"/>
      <c r="H255" s="5"/>
      <c r="I255" s="5"/>
      <c r="J255" s="5"/>
      <c r="K255" s="5"/>
      <c r="L255" s="5"/>
      <c r="M255" s="5"/>
      <c r="N255" s="5"/>
      <c r="O255" s="5"/>
      <c r="P255" s="5"/>
      <c r="Q255" s="5"/>
      <c r="R255" s="5"/>
      <c r="S255" s="5"/>
      <c r="T255" s="5"/>
      <c r="U255" s="5"/>
      <c r="V255" s="5"/>
      <c r="W255" s="5"/>
      <c r="X255" s="5"/>
      <c r="Y255" s="5"/>
      <c r="Z255" s="5"/>
    </row>
    <row r="256" spans="1:26" ht="30" customHeight="1">
      <c r="A256" s="171"/>
      <c r="B256" s="5"/>
      <c r="C256" s="5"/>
      <c r="D256" s="5"/>
      <c r="E256" s="5"/>
      <c r="F256" s="172"/>
      <c r="G256" s="5"/>
      <c r="H256" s="5"/>
      <c r="I256" s="5"/>
      <c r="J256" s="5"/>
      <c r="K256" s="5"/>
      <c r="L256" s="5"/>
      <c r="M256" s="5"/>
      <c r="N256" s="5"/>
      <c r="O256" s="5"/>
      <c r="P256" s="5"/>
      <c r="Q256" s="5"/>
      <c r="R256" s="5"/>
      <c r="S256" s="5"/>
      <c r="T256" s="5"/>
      <c r="U256" s="5"/>
      <c r="V256" s="5"/>
      <c r="W256" s="5"/>
      <c r="X256" s="5"/>
      <c r="Y256" s="5"/>
      <c r="Z256" s="5"/>
    </row>
    <row r="257" spans="1:26" ht="30" customHeight="1">
      <c r="A257" s="171"/>
      <c r="B257" s="5"/>
      <c r="C257" s="5"/>
      <c r="D257" s="5"/>
      <c r="E257" s="5"/>
      <c r="F257" s="172"/>
      <c r="G257" s="5"/>
      <c r="H257" s="5"/>
      <c r="I257" s="5"/>
      <c r="J257" s="5"/>
      <c r="K257" s="5"/>
      <c r="L257" s="5"/>
      <c r="M257" s="5"/>
      <c r="N257" s="5"/>
      <c r="O257" s="5"/>
      <c r="P257" s="5"/>
      <c r="Q257" s="5"/>
      <c r="R257" s="5"/>
      <c r="S257" s="5"/>
      <c r="T257" s="5"/>
      <c r="U257" s="5"/>
      <c r="V257" s="5"/>
      <c r="W257" s="5"/>
      <c r="X257" s="5"/>
      <c r="Y257" s="5"/>
      <c r="Z257" s="5"/>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B26">
      <formula1>#REF!</formula1>
    </dataValidation>
  </dataValidations>
  <pageMargins left="0.7" right="0.7" top="0.75" bottom="0.75" header="0" footer="0"/>
  <pageSetup orientation="landscape"/>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workbookViewId="0">
      <selection sqref="A1:B4"/>
    </sheetView>
  </sheetViews>
  <sheetFormatPr baseColWidth="10" defaultColWidth="12.625" defaultRowHeight="15" customHeight="1"/>
  <cols>
    <col min="1" max="1" width="8.125" customWidth="1"/>
    <col min="2" max="2" width="25.625" customWidth="1"/>
    <col min="3" max="3" width="12.875" customWidth="1"/>
    <col min="4" max="4" width="12.125" customWidth="1"/>
    <col min="5" max="5" width="49.125" customWidth="1"/>
    <col min="6" max="6" width="13.625" customWidth="1"/>
    <col min="7" max="8" width="14.125" customWidth="1"/>
    <col min="9" max="9" width="13.625" customWidth="1"/>
    <col min="10" max="10" width="98.875" customWidth="1"/>
    <col min="11" max="26" width="9.375" customWidth="1"/>
  </cols>
  <sheetData>
    <row r="1" spans="1:26" ht="30" customHeight="1">
      <c r="A1" s="402"/>
      <c r="B1" s="334"/>
      <c r="C1" s="462" t="s">
        <v>684</v>
      </c>
      <c r="D1" s="347"/>
      <c r="E1" s="347"/>
      <c r="F1" s="347"/>
      <c r="G1" s="347"/>
      <c r="H1" s="347"/>
      <c r="I1" s="347"/>
      <c r="J1" s="348"/>
      <c r="K1" s="83"/>
      <c r="L1" s="83"/>
      <c r="M1" s="83"/>
      <c r="N1" s="83"/>
      <c r="O1" s="83"/>
      <c r="P1" s="83"/>
      <c r="Q1" s="83"/>
      <c r="R1" s="83"/>
      <c r="S1" s="83"/>
      <c r="T1" s="83"/>
      <c r="U1" s="83"/>
      <c r="V1" s="83"/>
      <c r="W1" s="83"/>
      <c r="X1" s="83"/>
      <c r="Y1" s="83"/>
      <c r="Z1" s="83"/>
    </row>
    <row r="2" spans="1:26" ht="30" customHeight="1">
      <c r="A2" s="335"/>
      <c r="B2" s="336"/>
      <c r="C2" s="462" t="s">
        <v>1</v>
      </c>
      <c r="D2" s="347"/>
      <c r="E2" s="347"/>
      <c r="F2" s="347"/>
      <c r="G2" s="347"/>
      <c r="H2" s="347"/>
      <c r="I2" s="347"/>
      <c r="J2" s="348"/>
      <c r="K2" s="83"/>
      <c r="L2" s="83"/>
      <c r="M2" s="83"/>
      <c r="N2" s="83"/>
      <c r="O2" s="83"/>
      <c r="P2" s="83"/>
      <c r="Q2" s="83"/>
      <c r="R2" s="83"/>
      <c r="S2" s="83"/>
      <c r="T2" s="83"/>
      <c r="U2" s="83"/>
      <c r="V2" s="83"/>
      <c r="W2" s="83"/>
      <c r="X2" s="83"/>
      <c r="Y2" s="83"/>
      <c r="Z2" s="83"/>
    </row>
    <row r="3" spans="1:26" ht="30" customHeight="1">
      <c r="A3" s="335"/>
      <c r="B3" s="336"/>
      <c r="C3" s="462" t="s">
        <v>843</v>
      </c>
      <c r="D3" s="347"/>
      <c r="E3" s="347"/>
      <c r="F3" s="347"/>
      <c r="G3" s="347"/>
      <c r="H3" s="347"/>
      <c r="I3" s="347"/>
      <c r="J3" s="348"/>
      <c r="K3" s="83"/>
      <c r="L3" s="83"/>
      <c r="M3" s="83"/>
      <c r="N3" s="83"/>
      <c r="O3" s="83"/>
      <c r="P3" s="83"/>
      <c r="Q3" s="83"/>
      <c r="R3" s="83"/>
      <c r="S3" s="83"/>
      <c r="T3" s="83"/>
      <c r="U3" s="83"/>
      <c r="V3" s="83"/>
      <c r="W3" s="83"/>
      <c r="X3" s="83"/>
      <c r="Y3" s="83"/>
      <c r="Z3" s="83"/>
    </row>
    <row r="4" spans="1:26" ht="30" customHeight="1">
      <c r="A4" s="337"/>
      <c r="B4" s="338"/>
      <c r="C4" s="462" t="s">
        <v>166</v>
      </c>
      <c r="D4" s="347"/>
      <c r="E4" s="347"/>
      <c r="F4" s="348"/>
      <c r="G4" s="404" t="s">
        <v>66</v>
      </c>
      <c r="H4" s="347"/>
      <c r="I4" s="347"/>
      <c r="J4" s="348"/>
      <c r="K4" s="83"/>
      <c r="L4" s="83"/>
      <c r="M4" s="83"/>
      <c r="N4" s="83"/>
      <c r="O4" s="83"/>
      <c r="P4" s="83"/>
      <c r="Q4" s="83"/>
      <c r="R4" s="83"/>
      <c r="S4" s="83"/>
      <c r="T4" s="83"/>
      <c r="U4" s="83"/>
      <c r="V4" s="83"/>
      <c r="W4" s="83"/>
      <c r="X4" s="83"/>
      <c r="Y4" s="83"/>
      <c r="Z4" s="83"/>
    </row>
    <row r="5" spans="1:26" ht="30" customHeight="1">
      <c r="A5" s="48"/>
      <c r="B5" s="224"/>
      <c r="C5" s="224"/>
      <c r="D5" s="224"/>
      <c r="E5" s="224"/>
      <c r="F5" s="224"/>
      <c r="G5" s="224"/>
      <c r="H5" s="224"/>
      <c r="I5" s="51"/>
      <c r="J5" s="47"/>
      <c r="K5" s="81"/>
      <c r="L5" s="81"/>
      <c r="M5" s="81"/>
      <c r="N5" s="81"/>
      <c r="O5" s="81"/>
      <c r="P5" s="81"/>
      <c r="Q5" s="81"/>
      <c r="R5" s="81"/>
      <c r="S5" s="81"/>
      <c r="T5" s="81"/>
      <c r="U5" s="81"/>
      <c r="V5" s="81"/>
      <c r="W5" s="81"/>
      <c r="X5" s="81"/>
      <c r="Y5" s="81"/>
      <c r="Z5" s="81"/>
    </row>
    <row r="6" spans="1:26" ht="49.5" customHeight="1">
      <c r="A6" s="81"/>
      <c r="B6" s="494" t="s">
        <v>167</v>
      </c>
      <c r="C6" s="348"/>
      <c r="D6" s="462" t="s">
        <v>168</v>
      </c>
      <c r="E6" s="348"/>
      <c r="F6" s="81"/>
      <c r="G6" s="81"/>
      <c r="H6" s="81"/>
      <c r="I6" s="51"/>
      <c r="J6" s="47"/>
      <c r="K6" s="81"/>
      <c r="L6" s="81"/>
      <c r="M6" s="81"/>
      <c r="N6" s="81"/>
      <c r="O6" s="81"/>
      <c r="P6" s="81"/>
      <c r="Q6" s="81"/>
      <c r="R6" s="81"/>
      <c r="S6" s="81"/>
      <c r="T6" s="81"/>
      <c r="U6" s="81"/>
      <c r="V6" s="81"/>
      <c r="W6" s="81"/>
      <c r="X6" s="81"/>
      <c r="Y6" s="81"/>
      <c r="Z6" s="81"/>
    </row>
    <row r="7" spans="1:26" ht="30" customHeight="1">
      <c r="A7" s="81"/>
      <c r="B7" s="494" t="s">
        <v>4</v>
      </c>
      <c r="C7" s="348"/>
      <c r="D7" s="462" t="s">
        <v>169</v>
      </c>
      <c r="E7" s="348"/>
      <c r="F7" s="81"/>
      <c r="G7" s="81"/>
      <c r="H7" s="81"/>
      <c r="I7" s="51"/>
      <c r="J7" s="47"/>
      <c r="K7" s="81"/>
      <c r="L7" s="81"/>
      <c r="M7" s="81"/>
      <c r="N7" s="81"/>
      <c r="O7" s="81"/>
      <c r="P7" s="81"/>
      <c r="Q7" s="81"/>
      <c r="R7" s="81"/>
      <c r="S7" s="81"/>
      <c r="T7" s="81"/>
      <c r="U7" s="81"/>
      <c r="V7" s="81"/>
      <c r="W7" s="81"/>
      <c r="X7" s="81"/>
      <c r="Y7" s="81"/>
      <c r="Z7" s="81"/>
    </row>
    <row r="8" spans="1:26" ht="30" customHeight="1">
      <c r="A8" s="81"/>
      <c r="B8" s="494" t="s">
        <v>170</v>
      </c>
      <c r="C8" s="348"/>
      <c r="D8" s="462" t="s">
        <v>844</v>
      </c>
      <c r="E8" s="348"/>
      <c r="F8" s="81"/>
      <c r="G8" s="81"/>
      <c r="H8" s="81"/>
      <c r="I8" s="51"/>
      <c r="J8" s="47"/>
      <c r="K8" s="81"/>
      <c r="L8" s="81"/>
      <c r="M8" s="81"/>
      <c r="N8" s="81"/>
      <c r="O8" s="81"/>
      <c r="P8" s="81"/>
      <c r="Q8" s="81"/>
      <c r="R8" s="81"/>
      <c r="S8" s="81"/>
      <c r="T8" s="81"/>
      <c r="U8" s="81"/>
      <c r="V8" s="81"/>
      <c r="W8" s="81"/>
      <c r="X8" s="81"/>
      <c r="Y8" s="81"/>
      <c r="Z8" s="81"/>
    </row>
    <row r="9" spans="1:26" ht="30" customHeight="1">
      <c r="A9" s="81"/>
      <c r="B9" s="494" t="s">
        <v>171</v>
      </c>
      <c r="C9" s="348"/>
      <c r="D9" s="462" t="s">
        <v>161</v>
      </c>
      <c r="E9" s="348"/>
      <c r="F9" s="81"/>
      <c r="G9" s="81"/>
      <c r="H9" s="81"/>
      <c r="I9" s="51"/>
      <c r="J9" s="47"/>
      <c r="K9" s="81"/>
      <c r="L9" s="81"/>
      <c r="M9" s="81"/>
      <c r="N9" s="81"/>
      <c r="O9" s="81"/>
      <c r="P9" s="81"/>
      <c r="Q9" s="81"/>
      <c r="R9" s="81"/>
      <c r="S9" s="81"/>
      <c r="T9" s="81"/>
      <c r="U9" s="81"/>
      <c r="V9" s="81"/>
      <c r="W9" s="81"/>
      <c r="X9" s="81"/>
      <c r="Y9" s="81"/>
      <c r="Z9" s="81"/>
    </row>
    <row r="10" spans="1:26" ht="51" customHeight="1">
      <c r="A10" s="81"/>
      <c r="B10" s="494" t="s">
        <v>172</v>
      </c>
      <c r="C10" s="348"/>
      <c r="D10" s="462" t="s">
        <v>830</v>
      </c>
      <c r="E10" s="348"/>
      <c r="F10" s="81"/>
      <c r="G10" s="81"/>
      <c r="H10" s="81"/>
      <c r="I10" s="51"/>
      <c r="J10" s="47"/>
      <c r="K10" s="81"/>
      <c r="L10" s="81"/>
      <c r="M10" s="81"/>
      <c r="N10" s="81"/>
      <c r="O10" s="81"/>
      <c r="P10" s="81"/>
      <c r="Q10" s="81"/>
      <c r="R10" s="81"/>
      <c r="S10" s="81"/>
      <c r="T10" s="81"/>
      <c r="U10" s="81"/>
      <c r="V10" s="81"/>
      <c r="W10" s="81"/>
      <c r="X10" s="81"/>
      <c r="Y10" s="81"/>
      <c r="Z10" s="81"/>
    </row>
    <row r="11" spans="1:26" ht="30" customHeight="1">
      <c r="A11" s="81"/>
      <c r="B11" s="81"/>
      <c r="C11" s="81"/>
      <c r="D11" s="81"/>
      <c r="E11" s="225"/>
      <c r="F11" s="226"/>
      <c r="G11" s="226"/>
      <c r="H11" s="226"/>
      <c r="I11" s="51"/>
      <c r="J11" s="47"/>
      <c r="K11" s="81"/>
      <c r="L11" s="81"/>
      <c r="M11" s="81"/>
      <c r="N11" s="81"/>
      <c r="O11" s="81"/>
      <c r="P11" s="81"/>
      <c r="Q11" s="81"/>
      <c r="R11" s="81"/>
      <c r="S11" s="81"/>
      <c r="T11" s="81"/>
      <c r="U11" s="81"/>
      <c r="V11" s="81"/>
      <c r="W11" s="81"/>
      <c r="X11" s="81"/>
      <c r="Y11" s="81"/>
      <c r="Z11" s="81"/>
    </row>
    <row r="12" spans="1:26" ht="30" customHeight="1">
      <c r="A12" s="421" t="s">
        <v>845</v>
      </c>
      <c r="B12" s="347"/>
      <c r="C12" s="347"/>
      <c r="D12" s="347"/>
      <c r="E12" s="347"/>
      <c r="F12" s="347"/>
      <c r="G12" s="348"/>
      <c r="H12" s="495" t="s">
        <v>175</v>
      </c>
      <c r="I12" s="347"/>
      <c r="J12" s="348"/>
      <c r="K12" s="85"/>
      <c r="L12" s="85"/>
      <c r="M12" s="85"/>
      <c r="N12" s="85"/>
      <c r="O12" s="85"/>
      <c r="P12" s="85"/>
      <c r="Q12" s="85"/>
      <c r="R12" s="85"/>
      <c r="S12" s="85"/>
      <c r="T12" s="85"/>
      <c r="U12" s="85"/>
      <c r="V12" s="85"/>
      <c r="W12" s="85"/>
      <c r="X12" s="85"/>
      <c r="Y12" s="85"/>
      <c r="Z12" s="85"/>
    </row>
    <row r="13" spans="1:26" ht="30" customHeight="1">
      <c r="A13" s="227" t="s">
        <v>176</v>
      </c>
      <c r="B13" s="227" t="s">
        <v>177</v>
      </c>
      <c r="C13" s="227" t="s">
        <v>178</v>
      </c>
      <c r="D13" s="227" t="s">
        <v>179</v>
      </c>
      <c r="E13" s="227" t="s">
        <v>180</v>
      </c>
      <c r="F13" s="227" t="s">
        <v>181</v>
      </c>
      <c r="G13" s="227" t="s">
        <v>182</v>
      </c>
      <c r="H13" s="175" t="s">
        <v>183</v>
      </c>
      <c r="I13" s="175" t="s">
        <v>184</v>
      </c>
      <c r="J13" s="175" t="s">
        <v>185</v>
      </c>
      <c r="K13" s="88"/>
      <c r="L13" s="88"/>
      <c r="M13" s="88"/>
      <c r="N13" s="88"/>
      <c r="O13" s="88"/>
      <c r="P13" s="88"/>
      <c r="Q13" s="88"/>
      <c r="R13" s="88"/>
      <c r="S13" s="88"/>
      <c r="T13" s="88"/>
      <c r="U13" s="88"/>
      <c r="V13" s="88"/>
      <c r="W13" s="88"/>
      <c r="X13" s="88"/>
      <c r="Y13" s="88"/>
      <c r="Z13" s="88"/>
    </row>
    <row r="14" spans="1:26" ht="402.75" customHeight="1">
      <c r="A14" s="159">
        <v>1</v>
      </c>
      <c r="B14" s="221" t="s">
        <v>846</v>
      </c>
      <c r="C14" s="218" t="s">
        <v>229</v>
      </c>
      <c r="D14" s="159">
        <v>1</v>
      </c>
      <c r="E14" s="228" t="s">
        <v>847</v>
      </c>
      <c r="F14" s="216" t="s">
        <v>229</v>
      </c>
      <c r="G14" s="219">
        <v>44043</v>
      </c>
      <c r="H14" s="216" t="s">
        <v>229</v>
      </c>
      <c r="I14" s="219">
        <v>44043</v>
      </c>
      <c r="J14" s="221" t="s">
        <v>848</v>
      </c>
      <c r="K14" s="229"/>
      <c r="L14" s="229"/>
      <c r="M14" s="229"/>
      <c r="N14" s="229"/>
      <c r="O14" s="229"/>
      <c r="P14" s="229"/>
      <c r="Q14" s="229"/>
      <c r="R14" s="229"/>
      <c r="S14" s="229"/>
      <c r="T14" s="229"/>
      <c r="U14" s="229"/>
      <c r="V14" s="229"/>
      <c r="W14" s="229"/>
      <c r="X14" s="229"/>
      <c r="Y14" s="229"/>
      <c r="Z14" s="229"/>
    </row>
    <row r="15" spans="1:26" ht="30" customHeight="1">
      <c r="A15" s="159">
        <v>2</v>
      </c>
      <c r="B15" s="221" t="s">
        <v>849</v>
      </c>
      <c r="C15" s="218" t="s">
        <v>229</v>
      </c>
      <c r="D15" s="159">
        <v>2</v>
      </c>
      <c r="E15" s="221" t="s">
        <v>850</v>
      </c>
      <c r="F15" s="216" t="s">
        <v>229</v>
      </c>
      <c r="G15" s="219">
        <v>44043</v>
      </c>
      <c r="H15" s="216" t="s">
        <v>229</v>
      </c>
      <c r="I15" s="219">
        <v>44043</v>
      </c>
      <c r="J15" s="230" t="s">
        <v>851</v>
      </c>
      <c r="K15" s="229"/>
      <c r="L15" s="229"/>
      <c r="M15" s="229"/>
      <c r="N15" s="229"/>
      <c r="O15" s="229"/>
      <c r="P15" s="229"/>
      <c r="Q15" s="229"/>
      <c r="R15" s="229"/>
      <c r="S15" s="229"/>
      <c r="T15" s="229"/>
      <c r="U15" s="229"/>
      <c r="V15" s="229"/>
      <c r="W15" s="229"/>
      <c r="X15" s="229"/>
      <c r="Y15" s="229"/>
      <c r="Z15" s="229"/>
    </row>
    <row r="16" spans="1:26" ht="30" customHeight="1">
      <c r="A16" s="59">
        <v>3</v>
      </c>
      <c r="B16" s="221" t="s">
        <v>852</v>
      </c>
      <c r="C16" s="218" t="s">
        <v>229</v>
      </c>
      <c r="D16" s="159">
        <v>3</v>
      </c>
      <c r="E16" s="228" t="s">
        <v>853</v>
      </c>
      <c r="F16" s="216" t="s">
        <v>229</v>
      </c>
      <c r="G16" s="219">
        <v>44043</v>
      </c>
      <c r="H16" s="216" t="s">
        <v>229</v>
      </c>
      <c r="I16" s="219">
        <v>44043</v>
      </c>
      <c r="J16" s="230" t="s">
        <v>854</v>
      </c>
      <c r="K16" s="229"/>
      <c r="L16" s="229"/>
      <c r="M16" s="229"/>
      <c r="N16" s="229"/>
      <c r="O16" s="229"/>
      <c r="P16" s="229"/>
      <c r="Q16" s="229"/>
      <c r="R16" s="229"/>
      <c r="S16" s="229"/>
      <c r="T16" s="229"/>
      <c r="U16" s="229"/>
      <c r="V16" s="229"/>
      <c r="W16" s="229"/>
      <c r="X16" s="229"/>
      <c r="Y16" s="229"/>
      <c r="Z16" s="229"/>
    </row>
    <row r="17" spans="1:26" ht="30" customHeight="1">
      <c r="A17" s="59">
        <v>4</v>
      </c>
      <c r="B17" s="221" t="s">
        <v>855</v>
      </c>
      <c r="C17" s="218" t="s">
        <v>229</v>
      </c>
      <c r="D17" s="159">
        <v>4</v>
      </c>
      <c r="E17" s="228" t="s">
        <v>856</v>
      </c>
      <c r="F17" s="216" t="s">
        <v>229</v>
      </c>
      <c r="G17" s="219">
        <v>44043</v>
      </c>
      <c r="H17" s="216" t="s">
        <v>229</v>
      </c>
      <c r="I17" s="219">
        <v>44043</v>
      </c>
      <c r="J17" s="230" t="s">
        <v>857</v>
      </c>
      <c r="K17" s="229"/>
      <c r="L17" s="229"/>
      <c r="M17" s="229"/>
      <c r="N17" s="229"/>
      <c r="O17" s="229"/>
      <c r="P17" s="229"/>
      <c r="Q17" s="229"/>
      <c r="R17" s="229"/>
      <c r="S17" s="229"/>
      <c r="T17" s="229"/>
      <c r="U17" s="229"/>
      <c r="V17" s="229"/>
      <c r="W17" s="229"/>
      <c r="X17" s="229"/>
      <c r="Y17" s="229"/>
      <c r="Z17" s="229"/>
    </row>
    <row r="18" spans="1:26" ht="30" customHeight="1">
      <c r="A18" s="59">
        <v>5</v>
      </c>
      <c r="B18" s="221" t="s">
        <v>858</v>
      </c>
      <c r="C18" s="218" t="s">
        <v>229</v>
      </c>
      <c r="D18" s="159">
        <v>5</v>
      </c>
      <c r="E18" s="228" t="s">
        <v>859</v>
      </c>
      <c r="F18" s="216" t="s">
        <v>229</v>
      </c>
      <c r="G18" s="219">
        <v>44043</v>
      </c>
      <c r="H18" s="216" t="s">
        <v>229</v>
      </c>
      <c r="I18" s="219">
        <v>44043</v>
      </c>
      <c r="J18" s="230" t="s">
        <v>860</v>
      </c>
      <c r="K18" s="229"/>
      <c r="L18" s="229"/>
      <c r="M18" s="229"/>
      <c r="N18" s="229"/>
      <c r="O18" s="229"/>
      <c r="P18" s="229"/>
      <c r="Q18" s="229"/>
      <c r="R18" s="229"/>
      <c r="S18" s="229"/>
      <c r="T18" s="229"/>
      <c r="U18" s="229"/>
      <c r="V18" s="229"/>
      <c r="W18" s="229"/>
      <c r="X18" s="229"/>
      <c r="Y18" s="229"/>
      <c r="Z18" s="229"/>
    </row>
    <row r="19" spans="1:26" ht="87.75" customHeight="1">
      <c r="A19" s="59">
        <v>6</v>
      </c>
      <c r="B19" s="221" t="s">
        <v>861</v>
      </c>
      <c r="C19" s="218" t="s">
        <v>229</v>
      </c>
      <c r="D19" s="159">
        <v>6</v>
      </c>
      <c r="E19" s="228" t="s">
        <v>862</v>
      </c>
      <c r="F19" s="216" t="s">
        <v>229</v>
      </c>
      <c r="G19" s="219">
        <v>44043</v>
      </c>
      <c r="H19" s="216" t="s">
        <v>229</v>
      </c>
      <c r="I19" s="219">
        <v>44043</v>
      </c>
      <c r="J19" s="230" t="s">
        <v>863</v>
      </c>
      <c r="K19" s="229"/>
      <c r="L19" s="229"/>
      <c r="M19" s="229"/>
      <c r="N19" s="229"/>
      <c r="O19" s="229"/>
      <c r="P19" s="229"/>
      <c r="Q19" s="229"/>
      <c r="R19" s="229"/>
      <c r="S19" s="229"/>
      <c r="T19" s="229"/>
      <c r="U19" s="229"/>
      <c r="V19" s="229"/>
      <c r="W19" s="229"/>
      <c r="X19" s="229"/>
      <c r="Y19" s="229"/>
      <c r="Z19" s="229"/>
    </row>
    <row r="20" spans="1:26" ht="101.25" customHeight="1">
      <c r="A20" s="59">
        <v>7</v>
      </c>
      <c r="B20" s="221" t="s">
        <v>864</v>
      </c>
      <c r="C20" s="218" t="s">
        <v>229</v>
      </c>
      <c r="D20" s="159">
        <v>7</v>
      </c>
      <c r="E20" s="221" t="s">
        <v>865</v>
      </c>
      <c r="F20" s="216" t="s">
        <v>229</v>
      </c>
      <c r="G20" s="219">
        <v>44043</v>
      </c>
      <c r="H20" s="216" t="s">
        <v>229</v>
      </c>
      <c r="I20" s="219">
        <v>44043</v>
      </c>
      <c r="J20" s="230" t="s">
        <v>866</v>
      </c>
      <c r="K20" s="229"/>
      <c r="L20" s="229"/>
      <c r="M20" s="229"/>
      <c r="N20" s="229"/>
      <c r="O20" s="229"/>
      <c r="P20" s="229"/>
      <c r="Q20" s="229"/>
      <c r="R20" s="229"/>
      <c r="S20" s="229"/>
      <c r="T20" s="229"/>
      <c r="U20" s="229"/>
      <c r="V20" s="229"/>
      <c r="W20" s="229"/>
      <c r="X20" s="229"/>
      <c r="Y20" s="229"/>
      <c r="Z20" s="229"/>
    </row>
    <row r="21" spans="1:26" ht="408.75" customHeight="1">
      <c r="A21" s="159">
        <v>8</v>
      </c>
      <c r="B21" s="221" t="s">
        <v>867</v>
      </c>
      <c r="C21" s="218" t="s">
        <v>229</v>
      </c>
      <c r="D21" s="159">
        <v>8</v>
      </c>
      <c r="E21" s="228" t="s">
        <v>868</v>
      </c>
      <c r="F21" s="216" t="s">
        <v>229</v>
      </c>
      <c r="G21" s="219">
        <v>44043</v>
      </c>
      <c r="H21" s="216" t="s">
        <v>229</v>
      </c>
      <c r="I21" s="219">
        <v>44043</v>
      </c>
      <c r="J21" s="230" t="s">
        <v>869</v>
      </c>
      <c r="K21" s="229"/>
      <c r="L21" s="229"/>
      <c r="M21" s="229"/>
      <c r="N21" s="229"/>
      <c r="O21" s="229"/>
      <c r="P21" s="229"/>
      <c r="Q21" s="229"/>
      <c r="R21" s="229"/>
      <c r="S21" s="229"/>
      <c r="T21" s="229"/>
      <c r="U21" s="229"/>
      <c r="V21" s="229"/>
      <c r="W21" s="229"/>
      <c r="X21" s="229"/>
      <c r="Y21" s="229"/>
      <c r="Z21" s="229"/>
    </row>
    <row r="22" spans="1:26" ht="30" customHeight="1">
      <c r="A22" s="59">
        <v>9</v>
      </c>
      <c r="B22" s="221" t="s">
        <v>870</v>
      </c>
      <c r="C22" s="218" t="s">
        <v>229</v>
      </c>
      <c r="D22" s="159">
        <v>9</v>
      </c>
      <c r="E22" s="228" t="s">
        <v>871</v>
      </c>
      <c r="F22" s="216" t="s">
        <v>229</v>
      </c>
      <c r="G22" s="219">
        <v>44043</v>
      </c>
      <c r="H22" s="216" t="s">
        <v>229</v>
      </c>
      <c r="I22" s="219">
        <v>44043</v>
      </c>
      <c r="J22" s="230" t="s">
        <v>872</v>
      </c>
      <c r="K22" s="229"/>
      <c r="L22" s="229"/>
      <c r="M22" s="229"/>
      <c r="N22" s="229"/>
      <c r="O22" s="229"/>
      <c r="P22" s="229"/>
      <c r="Q22" s="229"/>
      <c r="R22" s="229"/>
      <c r="S22" s="229"/>
      <c r="T22" s="229"/>
      <c r="U22" s="229"/>
      <c r="V22" s="229"/>
      <c r="W22" s="229"/>
      <c r="X22" s="229"/>
      <c r="Y22" s="229"/>
      <c r="Z22" s="229"/>
    </row>
    <row r="23" spans="1:26" ht="223.5" customHeight="1">
      <c r="A23" s="59">
        <v>10</v>
      </c>
      <c r="B23" s="221" t="s">
        <v>873</v>
      </c>
      <c r="C23" s="218" t="s">
        <v>229</v>
      </c>
      <c r="D23" s="159">
        <v>10</v>
      </c>
      <c r="E23" s="228" t="s">
        <v>874</v>
      </c>
      <c r="F23" s="216" t="s">
        <v>229</v>
      </c>
      <c r="G23" s="219">
        <v>44043</v>
      </c>
      <c r="H23" s="216" t="s">
        <v>229</v>
      </c>
      <c r="I23" s="219">
        <v>44043</v>
      </c>
      <c r="J23" s="231" t="s">
        <v>875</v>
      </c>
      <c r="K23" s="229"/>
      <c r="L23" s="229"/>
      <c r="M23" s="229"/>
      <c r="N23" s="229"/>
      <c r="O23" s="229"/>
      <c r="P23" s="229"/>
      <c r="Q23" s="229"/>
      <c r="R23" s="229"/>
      <c r="S23" s="229"/>
      <c r="T23" s="229"/>
      <c r="U23" s="229"/>
      <c r="V23" s="229"/>
      <c r="W23" s="229"/>
      <c r="X23" s="229"/>
      <c r="Y23" s="229"/>
      <c r="Z23" s="229"/>
    </row>
    <row r="24" spans="1:26" ht="30" customHeight="1">
      <c r="A24" s="59">
        <v>11</v>
      </c>
      <c r="B24" s="221" t="s">
        <v>876</v>
      </c>
      <c r="C24" s="218" t="s">
        <v>229</v>
      </c>
      <c r="D24" s="159">
        <v>11</v>
      </c>
      <c r="E24" s="228" t="s">
        <v>877</v>
      </c>
      <c r="F24" s="216" t="s">
        <v>229</v>
      </c>
      <c r="G24" s="219">
        <v>44043</v>
      </c>
      <c r="H24" s="216" t="s">
        <v>229</v>
      </c>
      <c r="I24" s="219">
        <v>44043</v>
      </c>
      <c r="J24" s="231" t="s">
        <v>878</v>
      </c>
      <c r="K24" s="229"/>
      <c r="L24" s="229"/>
      <c r="M24" s="229"/>
      <c r="N24" s="229"/>
      <c r="O24" s="229"/>
      <c r="P24" s="229"/>
      <c r="Q24" s="229"/>
      <c r="R24" s="229"/>
      <c r="S24" s="229"/>
      <c r="T24" s="229"/>
      <c r="U24" s="229"/>
      <c r="V24" s="229"/>
      <c r="W24" s="229"/>
      <c r="X24" s="229"/>
      <c r="Y24" s="229"/>
      <c r="Z24" s="229"/>
    </row>
    <row r="25" spans="1:26" ht="30" customHeight="1">
      <c r="A25" s="59">
        <v>12</v>
      </c>
      <c r="B25" s="221" t="s">
        <v>879</v>
      </c>
      <c r="C25" s="218" t="s">
        <v>229</v>
      </c>
      <c r="D25" s="159">
        <v>12</v>
      </c>
      <c r="E25" s="228" t="s">
        <v>880</v>
      </c>
      <c r="F25" s="216" t="s">
        <v>229</v>
      </c>
      <c r="G25" s="219">
        <v>44043</v>
      </c>
      <c r="H25" s="216" t="s">
        <v>229</v>
      </c>
      <c r="I25" s="219">
        <v>44043</v>
      </c>
      <c r="J25" s="231" t="s">
        <v>881</v>
      </c>
      <c r="K25" s="229"/>
      <c r="L25" s="229"/>
      <c r="M25" s="229"/>
      <c r="N25" s="229"/>
      <c r="O25" s="229"/>
      <c r="P25" s="229"/>
      <c r="Q25" s="229"/>
      <c r="R25" s="229"/>
      <c r="S25" s="229"/>
      <c r="T25" s="229"/>
      <c r="U25" s="229"/>
      <c r="V25" s="229"/>
      <c r="W25" s="229"/>
      <c r="X25" s="229"/>
      <c r="Y25" s="229"/>
      <c r="Z25" s="229"/>
    </row>
    <row r="26" spans="1:26" ht="30" customHeight="1">
      <c r="A26" s="59">
        <v>13</v>
      </c>
      <c r="B26" s="221" t="s">
        <v>882</v>
      </c>
      <c r="C26" s="218" t="s">
        <v>229</v>
      </c>
      <c r="D26" s="159">
        <v>13</v>
      </c>
      <c r="E26" s="228" t="s">
        <v>883</v>
      </c>
      <c r="F26" s="216" t="s">
        <v>229</v>
      </c>
      <c r="G26" s="219">
        <v>44043</v>
      </c>
      <c r="H26" s="216" t="s">
        <v>229</v>
      </c>
      <c r="I26" s="219">
        <v>44043</v>
      </c>
      <c r="J26" s="231" t="s">
        <v>884</v>
      </c>
      <c r="K26" s="229"/>
      <c r="L26" s="229"/>
      <c r="M26" s="229"/>
      <c r="N26" s="229"/>
      <c r="O26" s="229"/>
      <c r="P26" s="229"/>
      <c r="Q26" s="229"/>
      <c r="R26" s="229"/>
      <c r="S26" s="229"/>
      <c r="T26" s="229"/>
      <c r="U26" s="229"/>
      <c r="V26" s="229"/>
      <c r="W26" s="229"/>
      <c r="X26" s="229"/>
      <c r="Y26" s="229"/>
      <c r="Z26" s="229"/>
    </row>
    <row r="27" spans="1:26" ht="30" customHeight="1">
      <c r="A27" s="59">
        <v>14</v>
      </c>
      <c r="B27" s="221" t="s">
        <v>885</v>
      </c>
      <c r="C27" s="218" t="s">
        <v>229</v>
      </c>
      <c r="D27" s="159">
        <v>14</v>
      </c>
      <c r="E27" s="228" t="s">
        <v>886</v>
      </c>
      <c r="F27" s="216" t="s">
        <v>229</v>
      </c>
      <c r="G27" s="219">
        <v>44043</v>
      </c>
      <c r="H27" s="216" t="s">
        <v>229</v>
      </c>
      <c r="I27" s="219">
        <v>44043</v>
      </c>
      <c r="J27" s="231" t="s">
        <v>887</v>
      </c>
      <c r="K27" s="229"/>
      <c r="L27" s="229"/>
      <c r="M27" s="229"/>
      <c r="N27" s="229"/>
      <c r="O27" s="229"/>
      <c r="P27" s="229"/>
      <c r="Q27" s="229"/>
      <c r="R27" s="229"/>
      <c r="S27" s="229"/>
      <c r="T27" s="229"/>
      <c r="U27" s="229"/>
      <c r="V27" s="229"/>
      <c r="W27" s="229"/>
      <c r="X27" s="229"/>
      <c r="Y27" s="229"/>
      <c r="Z27" s="229"/>
    </row>
    <row r="28" spans="1:26" ht="246" customHeight="1">
      <c r="A28" s="59">
        <v>15</v>
      </c>
      <c r="B28" s="221" t="s">
        <v>888</v>
      </c>
      <c r="C28" s="218" t="s">
        <v>229</v>
      </c>
      <c r="D28" s="159">
        <v>15</v>
      </c>
      <c r="E28" s="228" t="s">
        <v>889</v>
      </c>
      <c r="F28" s="216" t="s">
        <v>229</v>
      </c>
      <c r="G28" s="219">
        <v>44043</v>
      </c>
      <c r="H28" s="216" t="s">
        <v>229</v>
      </c>
      <c r="I28" s="219">
        <v>44043</v>
      </c>
      <c r="J28" s="231" t="s">
        <v>890</v>
      </c>
      <c r="K28" s="229"/>
      <c r="L28" s="229"/>
      <c r="M28" s="229"/>
      <c r="N28" s="229"/>
      <c r="O28" s="229"/>
      <c r="P28" s="229"/>
      <c r="Q28" s="229"/>
      <c r="R28" s="229"/>
      <c r="S28" s="229"/>
      <c r="T28" s="229"/>
      <c r="U28" s="229"/>
      <c r="V28" s="229"/>
      <c r="W28" s="229"/>
      <c r="X28" s="229"/>
      <c r="Y28" s="229"/>
      <c r="Z28" s="229"/>
    </row>
    <row r="29" spans="1:26" ht="30" customHeight="1">
      <c r="A29" s="111"/>
      <c r="B29" s="96"/>
      <c r="C29" s="96"/>
      <c r="D29" s="96"/>
      <c r="E29" s="111"/>
      <c r="F29" s="96"/>
      <c r="G29" s="111"/>
      <c r="H29" s="96"/>
      <c r="I29" s="96"/>
      <c r="J29" s="96"/>
      <c r="K29" s="96"/>
      <c r="L29" s="96"/>
      <c r="M29" s="96"/>
      <c r="N29" s="96"/>
      <c r="O29" s="96"/>
      <c r="P29" s="96"/>
      <c r="Q29" s="96"/>
      <c r="R29" s="96"/>
      <c r="S29" s="96"/>
      <c r="T29" s="96"/>
      <c r="U29" s="96"/>
      <c r="V29" s="96"/>
      <c r="W29" s="96"/>
      <c r="X29" s="96"/>
      <c r="Y29" s="96"/>
      <c r="Z29" s="96"/>
    </row>
    <row r="30" spans="1:26" ht="30" customHeight="1">
      <c r="A30" s="111"/>
      <c r="B30" s="96"/>
      <c r="C30" s="96"/>
      <c r="D30" s="96"/>
      <c r="E30" s="111"/>
      <c r="F30" s="96"/>
      <c r="G30" s="111"/>
      <c r="H30" s="96"/>
      <c r="I30" s="96"/>
      <c r="J30" s="96"/>
      <c r="K30" s="96"/>
      <c r="L30" s="96"/>
      <c r="M30" s="96"/>
      <c r="N30" s="96"/>
      <c r="O30" s="96"/>
      <c r="P30" s="96"/>
      <c r="Q30" s="96"/>
      <c r="R30" s="96"/>
      <c r="S30" s="96"/>
      <c r="T30" s="96"/>
      <c r="U30" s="96"/>
      <c r="V30" s="96"/>
      <c r="W30" s="96"/>
      <c r="X30" s="96"/>
      <c r="Y30" s="96"/>
      <c r="Z30" s="96"/>
    </row>
    <row r="31" spans="1:26" ht="30" customHeight="1">
      <c r="A31" s="111"/>
      <c r="B31" s="96"/>
      <c r="C31" s="96"/>
      <c r="D31" s="96"/>
      <c r="E31" s="111"/>
      <c r="F31" s="96"/>
      <c r="G31" s="111"/>
      <c r="H31" s="96"/>
      <c r="I31" s="96"/>
      <c r="J31" s="96"/>
      <c r="K31" s="96"/>
      <c r="L31" s="96"/>
      <c r="M31" s="96"/>
      <c r="N31" s="96"/>
      <c r="O31" s="96"/>
      <c r="P31" s="96"/>
      <c r="Q31" s="96"/>
      <c r="R31" s="96"/>
      <c r="S31" s="96"/>
      <c r="T31" s="96"/>
      <c r="U31" s="96"/>
      <c r="V31" s="96"/>
      <c r="W31" s="96"/>
      <c r="X31" s="96"/>
      <c r="Y31" s="96"/>
      <c r="Z31" s="96"/>
    </row>
    <row r="32" spans="1:26" ht="30" customHeight="1">
      <c r="A32" s="111"/>
      <c r="B32" s="96"/>
      <c r="C32" s="96"/>
      <c r="D32" s="96"/>
      <c r="E32" s="111"/>
      <c r="F32" s="96"/>
      <c r="G32" s="111"/>
      <c r="H32" s="96"/>
      <c r="I32" s="96"/>
      <c r="J32" s="96"/>
      <c r="K32" s="96"/>
      <c r="L32" s="96"/>
      <c r="M32" s="96"/>
      <c r="N32" s="96"/>
      <c r="O32" s="96"/>
      <c r="P32" s="96"/>
      <c r="Q32" s="96"/>
      <c r="R32" s="96"/>
      <c r="S32" s="96"/>
      <c r="T32" s="96"/>
      <c r="U32" s="96"/>
      <c r="V32" s="96"/>
      <c r="W32" s="96"/>
      <c r="X32" s="96"/>
      <c r="Y32" s="96"/>
      <c r="Z32" s="96"/>
    </row>
    <row r="33" spans="1:26" ht="30" customHeight="1">
      <c r="A33" s="111"/>
      <c r="B33" s="96"/>
      <c r="C33" s="96"/>
      <c r="D33" s="96"/>
      <c r="E33" s="111"/>
      <c r="F33" s="96"/>
      <c r="G33" s="111"/>
      <c r="H33" s="96"/>
      <c r="I33" s="96"/>
      <c r="J33" s="96"/>
      <c r="K33" s="96"/>
      <c r="L33" s="96"/>
      <c r="M33" s="96"/>
      <c r="N33" s="96"/>
      <c r="O33" s="96"/>
      <c r="P33" s="96"/>
      <c r="Q33" s="96"/>
      <c r="R33" s="96"/>
      <c r="S33" s="96"/>
      <c r="T33" s="96"/>
      <c r="U33" s="96"/>
      <c r="V33" s="96"/>
      <c r="W33" s="96"/>
      <c r="X33" s="96"/>
      <c r="Y33" s="96"/>
      <c r="Z33" s="96"/>
    </row>
    <row r="34" spans="1:26" ht="30" customHeight="1">
      <c r="A34" s="111"/>
      <c r="B34" s="96"/>
      <c r="C34" s="96"/>
      <c r="D34" s="96"/>
      <c r="E34" s="111"/>
      <c r="F34" s="96"/>
      <c r="G34" s="111"/>
      <c r="H34" s="96"/>
      <c r="I34" s="96"/>
      <c r="J34" s="96"/>
      <c r="K34" s="96"/>
      <c r="L34" s="96"/>
      <c r="M34" s="96"/>
      <c r="N34" s="96"/>
      <c r="O34" s="96"/>
      <c r="P34" s="96"/>
      <c r="Q34" s="96"/>
      <c r="R34" s="96"/>
      <c r="S34" s="96"/>
      <c r="T34" s="96"/>
      <c r="U34" s="96"/>
      <c r="V34" s="96"/>
      <c r="W34" s="96"/>
      <c r="X34" s="96"/>
      <c r="Y34" s="96"/>
      <c r="Z34" s="96"/>
    </row>
    <row r="35" spans="1:26" ht="30" customHeight="1">
      <c r="A35" s="111"/>
      <c r="B35" s="96"/>
      <c r="C35" s="96"/>
      <c r="D35" s="96"/>
      <c r="E35" s="111"/>
      <c r="F35" s="96"/>
      <c r="G35" s="111"/>
      <c r="H35" s="96"/>
      <c r="I35" s="96"/>
      <c r="J35" s="96"/>
      <c r="K35" s="96"/>
      <c r="L35" s="96"/>
      <c r="M35" s="96"/>
      <c r="N35" s="96"/>
      <c r="O35" s="96"/>
      <c r="P35" s="96"/>
      <c r="Q35" s="96"/>
      <c r="R35" s="96"/>
      <c r="S35" s="96"/>
      <c r="T35" s="96"/>
      <c r="U35" s="96"/>
      <c r="V35" s="96"/>
      <c r="W35" s="96"/>
      <c r="X35" s="96"/>
      <c r="Y35" s="96"/>
      <c r="Z35" s="96"/>
    </row>
    <row r="36" spans="1:26" ht="30" customHeight="1">
      <c r="A36" s="111"/>
      <c r="B36" s="96"/>
      <c r="C36" s="96"/>
      <c r="D36" s="96"/>
      <c r="E36" s="111"/>
      <c r="F36" s="96"/>
      <c r="G36" s="111"/>
      <c r="H36" s="96"/>
      <c r="I36" s="96"/>
      <c r="J36" s="96"/>
      <c r="K36" s="96"/>
      <c r="L36" s="96"/>
      <c r="M36" s="96"/>
      <c r="N36" s="96"/>
      <c r="O36" s="96"/>
      <c r="P36" s="96"/>
      <c r="Q36" s="96"/>
      <c r="R36" s="96"/>
      <c r="S36" s="96"/>
      <c r="T36" s="96"/>
      <c r="U36" s="96"/>
      <c r="V36" s="96"/>
      <c r="W36" s="96"/>
      <c r="X36" s="96"/>
      <c r="Y36" s="96"/>
      <c r="Z36" s="96"/>
    </row>
    <row r="37" spans="1:26" ht="30" customHeight="1">
      <c r="A37" s="111"/>
      <c r="B37" s="96"/>
      <c r="C37" s="96"/>
      <c r="D37" s="96"/>
      <c r="E37" s="111"/>
      <c r="F37" s="96"/>
      <c r="G37" s="111"/>
      <c r="H37" s="96"/>
      <c r="I37" s="96"/>
      <c r="J37" s="96"/>
      <c r="K37" s="96"/>
      <c r="L37" s="96"/>
      <c r="M37" s="96"/>
      <c r="N37" s="96"/>
      <c r="O37" s="96"/>
      <c r="P37" s="96"/>
      <c r="Q37" s="96"/>
      <c r="R37" s="96"/>
      <c r="S37" s="96"/>
      <c r="T37" s="96"/>
      <c r="U37" s="96"/>
      <c r="V37" s="96"/>
      <c r="W37" s="96"/>
      <c r="X37" s="96"/>
      <c r="Y37" s="96"/>
      <c r="Z37" s="96"/>
    </row>
    <row r="38" spans="1:26" ht="30" customHeight="1">
      <c r="A38" s="111"/>
      <c r="B38" s="96"/>
      <c r="C38" s="96"/>
      <c r="D38" s="96"/>
      <c r="E38" s="111"/>
      <c r="F38" s="96"/>
      <c r="G38" s="111"/>
      <c r="H38" s="96"/>
      <c r="I38" s="96"/>
      <c r="J38" s="96"/>
      <c r="K38" s="96"/>
      <c r="L38" s="96"/>
      <c r="M38" s="96"/>
      <c r="N38" s="96"/>
      <c r="O38" s="96"/>
      <c r="P38" s="96"/>
      <c r="Q38" s="96"/>
      <c r="R38" s="96"/>
      <c r="S38" s="96"/>
      <c r="T38" s="96"/>
      <c r="U38" s="96"/>
      <c r="V38" s="96"/>
      <c r="W38" s="96"/>
      <c r="X38" s="96"/>
      <c r="Y38" s="96"/>
      <c r="Z38" s="96"/>
    </row>
    <row r="39" spans="1:26" ht="30" customHeight="1">
      <c r="A39" s="111"/>
      <c r="B39" s="96"/>
      <c r="C39" s="96"/>
      <c r="D39" s="96"/>
      <c r="E39" s="111"/>
      <c r="F39" s="96"/>
      <c r="G39" s="111"/>
      <c r="H39" s="96"/>
      <c r="I39" s="96"/>
      <c r="J39" s="96"/>
      <c r="K39" s="96"/>
      <c r="L39" s="96"/>
      <c r="M39" s="96"/>
      <c r="N39" s="96"/>
      <c r="O39" s="96"/>
      <c r="P39" s="96"/>
      <c r="Q39" s="96"/>
      <c r="R39" s="96"/>
      <c r="S39" s="96"/>
      <c r="T39" s="96"/>
      <c r="U39" s="96"/>
      <c r="V39" s="96"/>
      <c r="W39" s="96"/>
      <c r="X39" s="96"/>
      <c r="Y39" s="96"/>
      <c r="Z39" s="96"/>
    </row>
    <row r="40" spans="1:26" ht="30" customHeight="1">
      <c r="A40" s="111"/>
      <c r="B40" s="96"/>
      <c r="C40" s="96"/>
      <c r="D40" s="96"/>
      <c r="E40" s="111"/>
      <c r="F40" s="96"/>
      <c r="G40" s="111"/>
      <c r="H40" s="96"/>
      <c r="I40" s="96"/>
      <c r="J40" s="96"/>
      <c r="K40" s="96"/>
      <c r="L40" s="96"/>
      <c r="M40" s="96"/>
      <c r="N40" s="96"/>
      <c r="O40" s="96"/>
      <c r="P40" s="96"/>
      <c r="Q40" s="96"/>
      <c r="R40" s="96"/>
      <c r="S40" s="96"/>
      <c r="T40" s="96"/>
      <c r="U40" s="96"/>
      <c r="V40" s="96"/>
      <c r="W40" s="96"/>
      <c r="X40" s="96"/>
      <c r="Y40" s="96"/>
      <c r="Z40" s="96"/>
    </row>
    <row r="41" spans="1:26" ht="30" customHeight="1">
      <c r="A41" s="111"/>
      <c r="B41" s="96"/>
      <c r="C41" s="96"/>
      <c r="D41" s="96"/>
      <c r="E41" s="111"/>
      <c r="F41" s="96"/>
      <c r="G41" s="111"/>
      <c r="H41" s="96"/>
      <c r="I41" s="96"/>
      <c r="J41" s="96"/>
      <c r="K41" s="96"/>
      <c r="L41" s="96"/>
      <c r="M41" s="96"/>
      <c r="N41" s="96"/>
      <c r="O41" s="96"/>
      <c r="P41" s="96"/>
      <c r="Q41" s="96"/>
      <c r="R41" s="96"/>
      <c r="S41" s="96"/>
      <c r="T41" s="96"/>
      <c r="U41" s="96"/>
      <c r="V41" s="96"/>
      <c r="W41" s="96"/>
      <c r="X41" s="96"/>
      <c r="Y41" s="96"/>
      <c r="Z41" s="96"/>
    </row>
    <row r="42" spans="1:26" ht="30" customHeight="1">
      <c r="A42" s="111"/>
      <c r="B42" s="96"/>
      <c r="C42" s="96"/>
      <c r="D42" s="96"/>
      <c r="E42" s="111"/>
      <c r="F42" s="96"/>
      <c r="G42" s="111"/>
      <c r="H42" s="96"/>
      <c r="I42" s="96"/>
      <c r="J42" s="96"/>
      <c r="K42" s="96"/>
      <c r="L42" s="96"/>
      <c r="M42" s="96"/>
      <c r="N42" s="96"/>
      <c r="O42" s="96"/>
      <c r="P42" s="96"/>
      <c r="Q42" s="96"/>
      <c r="R42" s="96"/>
      <c r="S42" s="96"/>
      <c r="T42" s="96"/>
      <c r="U42" s="96"/>
      <c r="V42" s="96"/>
      <c r="W42" s="96"/>
      <c r="X42" s="96"/>
      <c r="Y42" s="96"/>
      <c r="Z42" s="96"/>
    </row>
    <row r="43" spans="1:26" ht="30" customHeight="1">
      <c r="A43" s="111"/>
      <c r="B43" s="96"/>
      <c r="C43" s="96"/>
      <c r="D43" s="96"/>
      <c r="E43" s="111"/>
      <c r="F43" s="96"/>
      <c r="G43" s="111"/>
      <c r="H43" s="96"/>
      <c r="I43" s="96"/>
      <c r="J43" s="96"/>
      <c r="K43" s="96"/>
      <c r="L43" s="96"/>
      <c r="M43" s="96"/>
      <c r="N43" s="96"/>
      <c r="O43" s="96"/>
      <c r="P43" s="96"/>
      <c r="Q43" s="96"/>
      <c r="R43" s="96"/>
      <c r="S43" s="96"/>
      <c r="T43" s="96"/>
      <c r="U43" s="96"/>
      <c r="V43" s="96"/>
      <c r="W43" s="96"/>
      <c r="X43" s="96"/>
      <c r="Y43" s="96"/>
      <c r="Z43" s="96"/>
    </row>
    <row r="44" spans="1:26" ht="30" customHeight="1">
      <c r="A44" s="111"/>
      <c r="B44" s="96"/>
      <c r="C44" s="96"/>
      <c r="D44" s="96"/>
      <c r="E44" s="111"/>
      <c r="F44" s="96"/>
      <c r="G44" s="111"/>
      <c r="H44" s="96"/>
      <c r="I44" s="96"/>
      <c r="J44" s="96"/>
      <c r="K44" s="96"/>
      <c r="L44" s="96"/>
      <c r="M44" s="96"/>
      <c r="N44" s="96"/>
      <c r="O44" s="96"/>
      <c r="P44" s="96"/>
      <c r="Q44" s="96"/>
      <c r="R44" s="96"/>
      <c r="S44" s="96"/>
      <c r="T44" s="96"/>
      <c r="U44" s="96"/>
      <c r="V44" s="96"/>
      <c r="W44" s="96"/>
      <c r="X44" s="96"/>
      <c r="Y44" s="96"/>
      <c r="Z44" s="96"/>
    </row>
    <row r="45" spans="1:26" ht="30" customHeight="1">
      <c r="A45" s="111"/>
      <c r="B45" s="96"/>
      <c r="C45" s="96"/>
      <c r="D45" s="96"/>
      <c r="E45" s="111"/>
      <c r="F45" s="96"/>
      <c r="G45" s="111"/>
      <c r="H45" s="96"/>
      <c r="I45" s="96"/>
      <c r="J45" s="96"/>
      <c r="K45" s="96"/>
      <c r="L45" s="96"/>
      <c r="M45" s="96"/>
      <c r="N45" s="96"/>
      <c r="O45" s="96"/>
      <c r="P45" s="96"/>
      <c r="Q45" s="96"/>
      <c r="R45" s="96"/>
      <c r="S45" s="96"/>
      <c r="T45" s="96"/>
      <c r="U45" s="96"/>
      <c r="V45" s="96"/>
      <c r="W45" s="96"/>
      <c r="X45" s="96"/>
      <c r="Y45" s="96"/>
      <c r="Z45" s="96"/>
    </row>
    <row r="46" spans="1:26" ht="30" customHeight="1">
      <c r="A46" s="111"/>
      <c r="B46" s="96"/>
      <c r="C46" s="96"/>
      <c r="D46" s="96"/>
      <c r="E46" s="111"/>
      <c r="F46" s="96"/>
      <c r="G46" s="111"/>
      <c r="H46" s="96"/>
      <c r="I46" s="96"/>
      <c r="J46" s="96"/>
      <c r="K46" s="96"/>
      <c r="L46" s="96"/>
      <c r="M46" s="96"/>
      <c r="N46" s="96"/>
      <c r="O46" s="96"/>
      <c r="P46" s="96"/>
      <c r="Q46" s="96"/>
      <c r="R46" s="96"/>
      <c r="S46" s="96"/>
      <c r="T46" s="96"/>
      <c r="U46" s="96"/>
      <c r="V46" s="96"/>
      <c r="W46" s="96"/>
      <c r="X46" s="96"/>
      <c r="Y46" s="96"/>
      <c r="Z46" s="96"/>
    </row>
    <row r="47" spans="1:26" ht="30" customHeight="1">
      <c r="A47" s="111"/>
      <c r="B47" s="96"/>
      <c r="C47" s="96"/>
      <c r="D47" s="96"/>
      <c r="E47" s="111"/>
      <c r="F47" s="96"/>
      <c r="G47" s="111"/>
      <c r="H47" s="96"/>
      <c r="I47" s="96"/>
      <c r="J47" s="96"/>
      <c r="K47" s="96"/>
      <c r="L47" s="96"/>
      <c r="M47" s="96"/>
      <c r="N47" s="96"/>
      <c r="O47" s="96"/>
      <c r="P47" s="96"/>
      <c r="Q47" s="96"/>
      <c r="R47" s="96"/>
      <c r="S47" s="96"/>
      <c r="T47" s="96"/>
      <c r="U47" s="96"/>
      <c r="V47" s="96"/>
      <c r="W47" s="96"/>
      <c r="X47" s="96"/>
      <c r="Y47" s="96"/>
      <c r="Z47" s="96"/>
    </row>
    <row r="48" spans="1:26" ht="30" customHeight="1">
      <c r="A48" s="111"/>
      <c r="B48" s="96"/>
      <c r="C48" s="96"/>
      <c r="D48" s="96"/>
      <c r="E48" s="111"/>
      <c r="F48" s="96"/>
      <c r="G48" s="111"/>
      <c r="H48" s="96"/>
      <c r="I48" s="96"/>
      <c r="J48" s="96"/>
      <c r="K48" s="96"/>
      <c r="L48" s="96"/>
      <c r="M48" s="96"/>
      <c r="N48" s="96"/>
      <c r="O48" s="96"/>
      <c r="P48" s="96"/>
      <c r="Q48" s="96"/>
      <c r="R48" s="96"/>
      <c r="S48" s="96"/>
      <c r="T48" s="96"/>
      <c r="U48" s="96"/>
      <c r="V48" s="96"/>
      <c r="W48" s="96"/>
      <c r="X48" s="96"/>
      <c r="Y48" s="96"/>
      <c r="Z48" s="96"/>
    </row>
    <row r="49" spans="1:26" ht="30" customHeight="1">
      <c r="A49" s="111"/>
      <c r="B49" s="96"/>
      <c r="C49" s="96"/>
      <c r="D49" s="96"/>
      <c r="E49" s="111"/>
      <c r="F49" s="96"/>
      <c r="G49" s="111"/>
      <c r="H49" s="96"/>
      <c r="I49" s="96"/>
      <c r="J49" s="96"/>
      <c r="K49" s="96"/>
      <c r="L49" s="96"/>
      <c r="M49" s="96"/>
      <c r="N49" s="96"/>
      <c r="O49" s="96"/>
      <c r="P49" s="96"/>
      <c r="Q49" s="96"/>
      <c r="R49" s="96"/>
      <c r="S49" s="96"/>
      <c r="T49" s="96"/>
      <c r="U49" s="96"/>
      <c r="V49" s="96"/>
      <c r="W49" s="96"/>
      <c r="X49" s="96"/>
      <c r="Y49" s="96"/>
      <c r="Z49" s="96"/>
    </row>
    <row r="50" spans="1:26" ht="30" customHeight="1">
      <c r="A50" s="111"/>
      <c r="B50" s="96"/>
      <c r="C50" s="96"/>
      <c r="D50" s="96"/>
      <c r="E50" s="111"/>
      <c r="F50" s="96"/>
      <c r="G50" s="111"/>
      <c r="H50" s="96"/>
      <c r="I50" s="96"/>
      <c r="J50" s="96"/>
      <c r="K50" s="96"/>
      <c r="L50" s="96"/>
      <c r="M50" s="96"/>
      <c r="N50" s="96"/>
      <c r="O50" s="96"/>
      <c r="P50" s="96"/>
      <c r="Q50" s="96"/>
      <c r="R50" s="96"/>
      <c r="S50" s="96"/>
      <c r="T50" s="96"/>
      <c r="U50" s="96"/>
      <c r="V50" s="96"/>
      <c r="W50" s="96"/>
      <c r="X50" s="96"/>
      <c r="Y50" s="96"/>
      <c r="Z50" s="96"/>
    </row>
    <row r="51" spans="1:26" ht="30" customHeight="1">
      <c r="A51" s="111"/>
      <c r="B51" s="96"/>
      <c r="C51" s="96"/>
      <c r="D51" s="96"/>
      <c r="E51" s="111"/>
      <c r="F51" s="96"/>
      <c r="G51" s="111"/>
      <c r="H51" s="96"/>
      <c r="I51" s="96"/>
      <c r="J51" s="96"/>
      <c r="K51" s="96"/>
      <c r="L51" s="96"/>
      <c r="M51" s="96"/>
      <c r="N51" s="96"/>
      <c r="O51" s="96"/>
      <c r="P51" s="96"/>
      <c r="Q51" s="96"/>
      <c r="R51" s="96"/>
      <c r="S51" s="96"/>
      <c r="T51" s="96"/>
      <c r="U51" s="96"/>
      <c r="V51" s="96"/>
      <c r="W51" s="96"/>
      <c r="X51" s="96"/>
      <c r="Y51" s="96"/>
      <c r="Z51" s="96"/>
    </row>
    <row r="52" spans="1:26" ht="30" customHeight="1">
      <c r="A52" s="111"/>
      <c r="B52" s="96"/>
      <c r="C52" s="96"/>
      <c r="D52" s="96"/>
      <c r="E52" s="111"/>
      <c r="F52" s="96"/>
      <c r="G52" s="111"/>
      <c r="H52" s="96"/>
      <c r="I52" s="96"/>
      <c r="J52" s="96"/>
      <c r="K52" s="96"/>
      <c r="L52" s="96"/>
      <c r="M52" s="96"/>
      <c r="N52" s="96"/>
      <c r="O52" s="96"/>
      <c r="P52" s="96"/>
      <c r="Q52" s="96"/>
      <c r="R52" s="96"/>
      <c r="S52" s="96"/>
      <c r="T52" s="96"/>
      <c r="U52" s="96"/>
      <c r="V52" s="96"/>
      <c r="W52" s="96"/>
      <c r="X52" s="96"/>
      <c r="Y52" s="96"/>
      <c r="Z52" s="96"/>
    </row>
    <row r="53" spans="1:26" ht="30" customHeight="1">
      <c r="A53" s="111"/>
      <c r="B53" s="96"/>
      <c r="C53" s="96"/>
      <c r="D53" s="96"/>
      <c r="E53" s="111"/>
      <c r="F53" s="96"/>
      <c r="G53" s="111"/>
      <c r="H53" s="96"/>
      <c r="I53" s="96"/>
      <c r="J53" s="96"/>
      <c r="K53" s="96"/>
      <c r="L53" s="96"/>
      <c r="M53" s="96"/>
      <c r="N53" s="96"/>
      <c r="O53" s="96"/>
      <c r="P53" s="96"/>
      <c r="Q53" s="96"/>
      <c r="R53" s="96"/>
      <c r="S53" s="96"/>
      <c r="T53" s="96"/>
      <c r="U53" s="96"/>
      <c r="V53" s="96"/>
      <c r="W53" s="96"/>
      <c r="X53" s="96"/>
      <c r="Y53" s="96"/>
      <c r="Z53" s="96"/>
    </row>
    <row r="54" spans="1:26" ht="30" customHeight="1">
      <c r="A54" s="111"/>
      <c r="B54" s="96"/>
      <c r="C54" s="96"/>
      <c r="D54" s="96"/>
      <c r="E54" s="111"/>
      <c r="F54" s="96"/>
      <c r="G54" s="111"/>
      <c r="H54" s="96"/>
      <c r="I54" s="96"/>
      <c r="J54" s="96"/>
      <c r="K54" s="96"/>
      <c r="L54" s="96"/>
      <c r="M54" s="96"/>
      <c r="N54" s="96"/>
      <c r="O54" s="96"/>
      <c r="P54" s="96"/>
      <c r="Q54" s="96"/>
      <c r="R54" s="96"/>
      <c r="S54" s="96"/>
      <c r="T54" s="96"/>
      <c r="U54" s="96"/>
      <c r="V54" s="96"/>
      <c r="W54" s="96"/>
      <c r="X54" s="96"/>
      <c r="Y54" s="96"/>
      <c r="Z54" s="96"/>
    </row>
    <row r="55" spans="1:26" ht="30" customHeight="1">
      <c r="A55" s="111"/>
      <c r="B55" s="96"/>
      <c r="C55" s="96"/>
      <c r="D55" s="96"/>
      <c r="E55" s="111"/>
      <c r="F55" s="96"/>
      <c r="G55" s="111"/>
      <c r="H55" s="96"/>
      <c r="I55" s="96"/>
      <c r="J55" s="96"/>
      <c r="K55" s="96"/>
      <c r="L55" s="96"/>
      <c r="M55" s="96"/>
      <c r="N55" s="96"/>
      <c r="O55" s="96"/>
      <c r="P55" s="96"/>
      <c r="Q55" s="96"/>
      <c r="R55" s="96"/>
      <c r="S55" s="96"/>
      <c r="T55" s="96"/>
      <c r="U55" s="96"/>
      <c r="V55" s="96"/>
      <c r="W55" s="96"/>
      <c r="X55" s="96"/>
      <c r="Y55" s="96"/>
      <c r="Z55" s="96"/>
    </row>
    <row r="56" spans="1:26" ht="30" customHeight="1">
      <c r="A56" s="111"/>
      <c r="B56" s="96"/>
      <c r="C56" s="96"/>
      <c r="D56" s="96"/>
      <c r="E56" s="111"/>
      <c r="F56" s="96"/>
      <c r="G56" s="111"/>
      <c r="H56" s="96"/>
      <c r="I56" s="96"/>
      <c r="J56" s="96"/>
      <c r="K56" s="96"/>
      <c r="L56" s="96"/>
      <c r="M56" s="96"/>
      <c r="N56" s="96"/>
      <c r="O56" s="96"/>
      <c r="P56" s="96"/>
      <c r="Q56" s="96"/>
      <c r="R56" s="96"/>
      <c r="S56" s="96"/>
      <c r="T56" s="96"/>
      <c r="U56" s="96"/>
      <c r="V56" s="96"/>
      <c r="W56" s="96"/>
      <c r="X56" s="96"/>
      <c r="Y56" s="96"/>
      <c r="Z56" s="96"/>
    </row>
    <row r="57" spans="1:26" ht="30" customHeight="1">
      <c r="A57" s="111"/>
      <c r="B57" s="96"/>
      <c r="C57" s="96"/>
      <c r="D57" s="96"/>
      <c r="E57" s="111"/>
      <c r="F57" s="96"/>
      <c r="G57" s="111"/>
      <c r="H57" s="96"/>
      <c r="I57" s="96"/>
      <c r="J57" s="96"/>
      <c r="K57" s="96"/>
      <c r="L57" s="96"/>
      <c r="M57" s="96"/>
      <c r="N57" s="96"/>
      <c r="O57" s="96"/>
      <c r="P57" s="96"/>
      <c r="Q57" s="96"/>
      <c r="R57" s="96"/>
      <c r="S57" s="96"/>
      <c r="T57" s="96"/>
      <c r="U57" s="96"/>
      <c r="V57" s="96"/>
      <c r="W57" s="96"/>
      <c r="X57" s="96"/>
      <c r="Y57" s="96"/>
      <c r="Z57" s="96"/>
    </row>
    <row r="58" spans="1:26" ht="30" customHeight="1">
      <c r="A58" s="111"/>
      <c r="B58" s="96"/>
      <c r="C58" s="96"/>
      <c r="D58" s="96"/>
      <c r="E58" s="111"/>
      <c r="F58" s="96"/>
      <c r="G58" s="111"/>
      <c r="H58" s="96"/>
      <c r="I58" s="96"/>
      <c r="J58" s="96"/>
      <c r="K58" s="96"/>
      <c r="L58" s="96"/>
      <c r="M58" s="96"/>
      <c r="N58" s="96"/>
      <c r="O58" s="96"/>
      <c r="P58" s="96"/>
      <c r="Q58" s="96"/>
      <c r="R58" s="96"/>
      <c r="S58" s="96"/>
      <c r="T58" s="96"/>
      <c r="U58" s="96"/>
      <c r="V58" s="96"/>
      <c r="W58" s="96"/>
      <c r="X58" s="96"/>
      <c r="Y58" s="96"/>
      <c r="Z58" s="96"/>
    </row>
    <row r="59" spans="1:26" ht="30" customHeight="1">
      <c r="A59" s="111"/>
      <c r="B59" s="96"/>
      <c r="C59" s="96"/>
      <c r="D59" s="96"/>
      <c r="E59" s="111"/>
      <c r="F59" s="96"/>
      <c r="G59" s="111"/>
      <c r="H59" s="96"/>
      <c r="I59" s="96"/>
      <c r="J59" s="96"/>
      <c r="K59" s="96"/>
      <c r="L59" s="96"/>
      <c r="M59" s="96"/>
      <c r="N59" s="96"/>
      <c r="O59" s="96"/>
      <c r="P59" s="96"/>
      <c r="Q59" s="96"/>
      <c r="R59" s="96"/>
      <c r="S59" s="96"/>
      <c r="T59" s="96"/>
      <c r="U59" s="96"/>
      <c r="V59" s="96"/>
      <c r="W59" s="96"/>
      <c r="X59" s="96"/>
      <c r="Y59" s="96"/>
      <c r="Z59" s="96"/>
    </row>
    <row r="60" spans="1:26" ht="30" customHeight="1">
      <c r="A60" s="111"/>
      <c r="B60" s="96"/>
      <c r="C60" s="96"/>
      <c r="D60" s="96"/>
      <c r="E60" s="111"/>
      <c r="F60" s="96"/>
      <c r="G60" s="111"/>
      <c r="H60" s="96"/>
      <c r="I60" s="96"/>
      <c r="J60" s="96"/>
      <c r="K60" s="96"/>
      <c r="L60" s="96"/>
      <c r="M60" s="96"/>
      <c r="N60" s="96"/>
      <c r="O60" s="96"/>
      <c r="P60" s="96"/>
      <c r="Q60" s="96"/>
      <c r="R60" s="96"/>
      <c r="S60" s="96"/>
      <c r="T60" s="96"/>
      <c r="U60" s="96"/>
      <c r="V60" s="96"/>
      <c r="W60" s="96"/>
      <c r="X60" s="96"/>
      <c r="Y60" s="96"/>
      <c r="Z60" s="96"/>
    </row>
    <row r="61" spans="1:26" ht="30" customHeight="1">
      <c r="A61" s="111"/>
      <c r="B61" s="96"/>
      <c r="C61" s="96"/>
      <c r="D61" s="96"/>
      <c r="E61" s="111"/>
      <c r="F61" s="96"/>
      <c r="G61" s="111"/>
      <c r="H61" s="96"/>
      <c r="I61" s="96"/>
      <c r="J61" s="96"/>
      <c r="K61" s="96"/>
      <c r="L61" s="96"/>
      <c r="M61" s="96"/>
      <c r="N61" s="96"/>
      <c r="O61" s="96"/>
      <c r="P61" s="96"/>
      <c r="Q61" s="96"/>
      <c r="R61" s="96"/>
      <c r="S61" s="96"/>
      <c r="T61" s="96"/>
      <c r="U61" s="96"/>
      <c r="V61" s="96"/>
      <c r="W61" s="96"/>
      <c r="X61" s="96"/>
      <c r="Y61" s="96"/>
      <c r="Z61" s="96"/>
    </row>
    <row r="62" spans="1:26" ht="30" customHeight="1">
      <c r="A62" s="111"/>
      <c r="B62" s="96"/>
      <c r="C62" s="96"/>
      <c r="D62" s="96"/>
      <c r="E62" s="111"/>
      <c r="F62" s="96"/>
      <c r="G62" s="111"/>
      <c r="H62" s="96"/>
      <c r="I62" s="96"/>
      <c r="J62" s="96"/>
      <c r="K62" s="96"/>
      <c r="L62" s="96"/>
      <c r="M62" s="96"/>
      <c r="N62" s="96"/>
      <c r="O62" s="96"/>
      <c r="P62" s="96"/>
      <c r="Q62" s="96"/>
      <c r="R62" s="96"/>
      <c r="S62" s="96"/>
      <c r="T62" s="96"/>
      <c r="U62" s="96"/>
      <c r="V62" s="96"/>
      <c r="W62" s="96"/>
      <c r="X62" s="96"/>
      <c r="Y62" s="96"/>
      <c r="Z62" s="96"/>
    </row>
    <row r="63" spans="1:26" ht="30" customHeight="1">
      <c r="A63" s="111"/>
      <c r="B63" s="96"/>
      <c r="C63" s="96"/>
      <c r="D63" s="96"/>
      <c r="E63" s="111"/>
      <c r="F63" s="96"/>
      <c r="G63" s="111"/>
      <c r="H63" s="96"/>
      <c r="I63" s="96"/>
      <c r="J63" s="96"/>
      <c r="K63" s="96"/>
      <c r="L63" s="96"/>
      <c r="M63" s="96"/>
      <c r="N63" s="96"/>
      <c r="O63" s="96"/>
      <c r="P63" s="96"/>
      <c r="Q63" s="96"/>
      <c r="R63" s="96"/>
      <c r="S63" s="96"/>
      <c r="T63" s="96"/>
      <c r="U63" s="96"/>
      <c r="V63" s="96"/>
      <c r="W63" s="96"/>
      <c r="X63" s="96"/>
      <c r="Y63" s="96"/>
      <c r="Z63" s="96"/>
    </row>
    <row r="64" spans="1:26" ht="30" customHeight="1">
      <c r="A64" s="111"/>
      <c r="B64" s="96"/>
      <c r="C64" s="96"/>
      <c r="D64" s="96"/>
      <c r="E64" s="111"/>
      <c r="F64" s="96"/>
      <c r="G64" s="111"/>
      <c r="H64" s="96"/>
      <c r="I64" s="96"/>
      <c r="J64" s="96"/>
      <c r="K64" s="96"/>
      <c r="L64" s="96"/>
      <c r="M64" s="96"/>
      <c r="N64" s="96"/>
      <c r="O64" s="96"/>
      <c r="P64" s="96"/>
      <c r="Q64" s="96"/>
      <c r="R64" s="96"/>
      <c r="S64" s="96"/>
      <c r="T64" s="96"/>
      <c r="U64" s="96"/>
      <c r="V64" s="96"/>
      <c r="W64" s="96"/>
      <c r="X64" s="96"/>
      <c r="Y64" s="96"/>
      <c r="Z64" s="96"/>
    </row>
    <row r="65" spans="1:26" ht="30" customHeight="1">
      <c r="A65" s="111"/>
      <c r="B65" s="96"/>
      <c r="C65" s="96"/>
      <c r="D65" s="96"/>
      <c r="E65" s="111"/>
      <c r="F65" s="96"/>
      <c r="G65" s="111"/>
      <c r="H65" s="96"/>
      <c r="I65" s="96"/>
      <c r="J65" s="96"/>
      <c r="K65" s="96"/>
      <c r="L65" s="96"/>
      <c r="M65" s="96"/>
      <c r="N65" s="96"/>
      <c r="O65" s="96"/>
      <c r="P65" s="96"/>
      <c r="Q65" s="96"/>
      <c r="R65" s="96"/>
      <c r="S65" s="96"/>
      <c r="T65" s="96"/>
      <c r="U65" s="96"/>
      <c r="V65" s="96"/>
      <c r="W65" s="96"/>
      <c r="X65" s="96"/>
      <c r="Y65" s="96"/>
      <c r="Z65" s="96"/>
    </row>
    <row r="66" spans="1:26" ht="30" customHeight="1">
      <c r="A66" s="111"/>
      <c r="B66" s="96"/>
      <c r="C66" s="96"/>
      <c r="D66" s="96"/>
      <c r="E66" s="111"/>
      <c r="F66" s="96"/>
      <c r="G66" s="111"/>
      <c r="H66" s="96"/>
      <c r="I66" s="96"/>
      <c r="J66" s="96"/>
      <c r="K66" s="96"/>
      <c r="L66" s="96"/>
      <c r="M66" s="96"/>
      <c r="N66" s="96"/>
      <c r="O66" s="96"/>
      <c r="P66" s="96"/>
      <c r="Q66" s="96"/>
      <c r="R66" s="96"/>
      <c r="S66" s="96"/>
      <c r="T66" s="96"/>
      <c r="U66" s="96"/>
      <c r="V66" s="96"/>
      <c r="W66" s="96"/>
      <c r="X66" s="96"/>
      <c r="Y66" s="96"/>
      <c r="Z66" s="96"/>
    </row>
    <row r="67" spans="1:26" ht="30" customHeight="1">
      <c r="A67" s="111"/>
      <c r="B67" s="96"/>
      <c r="C67" s="96"/>
      <c r="D67" s="96"/>
      <c r="E67" s="111"/>
      <c r="F67" s="96"/>
      <c r="G67" s="111"/>
      <c r="H67" s="96"/>
      <c r="I67" s="96"/>
      <c r="J67" s="96"/>
      <c r="K67" s="96"/>
      <c r="L67" s="96"/>
      <c r="M67" s="96"/>
      <c r="N67" s="96"/>
      <c r="O67" s="96"/>
      <c r="P67" s="96"/>
      <c r="Q67" s="96"/>
      <c r="R67" s="96"/>
      <c r="S67" s="96"/>
      <c r="T67" s="96"/>
      <c r="U67" s="96"/>
      <c r="V67" s="96"/>
      <c r="W67" s="96"/>
      <c r="X67" s="96"/>
      <c r="Y67" s="96"/>
      <c r="Z67" s="96"/>
    </row>
    <row r="68" spans="1:26" ht="30" customHeight="1">
      <c r="A68" s="111"/>
      <c r="B68" s="96"/>
      <c r="C68" s="96"/>
      <c r="D68" s="96"/>
      <c r="E68" s="111"/>
      <c r="F68" s="96"/>
      <c r="G68" s="111"/>
      <c r="H68" s="96"/>
      <c r="I68" s="96"/>
      <c r="J68" s="96"/>
      <c r="K68" s="96"/>
      <c r="L68" s="96"/>
      <c r="M68" s="96"/>
      <c r="N68" s="96"/>
      <c r="O68" s="96"/>
      <c r="P68" s="96"/>
      <c r="Q68" s="96"/>
      <c r="R68" s="96"/>
      <c r="S68" s="96"/>
      <c r="T68" s="96"/>
      <c r="U68" s="96"/>
      <c r="V68" s="96"/>
      <c r="W68" s="96"/>
      <c r="X68" s="96"/>
      <c r="Y68" s="96"/>
      <c r="Z68" s="96"/>
    </row>
    <row r="69" spans="1:26" ht="30" customHeight="1">
      <c r="A69" s="111"/>
      <c r="B69" s="96"/>
      <c r="C69" s="96"/>
      <c r="D69" s="96"/>
      <c r="E69" s="111"/>
      <c r="F69" s="96"/>
      <c r="G69" s="111"/>
      <c r="H69" s="96"/>
      <c r="I69" s="96"/>
      <c r="J69" s="96"/>
      <c r="K69" s="96"/>
      <c r="L69" s="96"/>
      <c r="M69" s="96"/>
      <c r="N69" s="96"/>
      <c r="O69" s="96"/>
      <c r="P69" s="96"/>
      <c r="Q69" s="96"/>
      <c r="R69" s="96"/>
      <c r="S69" s="96"/>
      <c r="T69" s="96"/>
      <c r="U69" s="96"/>
      <c r="V69" s="96"/>
      <c r="W69" s="96"/>
      <c r="X69" s="96"/>
      <c r="Y69" s="96"/>
      <c r="Z69" s="96"/>
    </row>
    <row r="70" spans="1:26" ht="30" customHeight="1">
      <c r="A70" s="111"/>
      <c r="B70" s="96"/>
      <c r="C70" s="96"/>
      <c r="D70" s="96"/>
      <c r="E70" s="111"/>
      <c r="F70" s="96"/>
      <c r="G70" s="111"/>
      <c r="H70" s="96"/>
      <c r="I70" s="96"/>
      <c r="J70" s="96"/>
      <c r="K70" s="96"/>
      <c r="L70" s="96"/>
      <c r="M70" s="96"/>
      <c r="N70" s="96"/>
      <c r="O70" s="96"/>
      <c r="P70" s="96"/>
      <c r="Q70" s="96"/>
      <c r="R70" s="96"/>
      <c r="S70" s="96"/>
      <c r="T70" s="96"/>
      <c r="U70" s="96"/>
      <c r="V70" s="96"/>
      <c r="W70" s="96"/>
      <c r="X70" s="96"/>
      <c r="Y70" s="96"/>
      <c r="Z70" s="96"/>
    </row>
    <row r="71" spans="1:26" ht="30" customHeight="1">
      <c r="A71" s="111"/>
      <c r="B71" s="96"/>
      <c r="C71" s="96"/>
      <c r="D71" s="96"/>
      <c r="E71" s="111"/>
      <c r="F71" s="96"/>
      <c r="G71" s="111"/>
      <c r="H71" s="96"/>
      <c r="I71" s="96"/>
      <c r="J71" s="96"/>
      <c r="K71" s="96"/>
      <c r="L71" s="96"/>
      <c r="M71" s="96"/>
      <c r="N71" s="96"/>
      <c r="O71" s="96"/>
      <c r="P71" s="96"/>
      <c r="Q71" s="96"/>
      <c r="R71" s="96"/>
      <c r="S71" s="96"/>
      <c r="T71" s="96"/>
      <c r="U71" s="96"/>
      <c r="V71" s="96"/>
      <c r="W71" s="96"/>
      <c r="X71" s="96"/>
      <c r="Y71" s="96"/>
      <c r="Z71" s="96"/>
    </row>
    <row r="72" spans="1:26" ht="30" customHeight="1">
      <c r="A72" s="111"/>
      <c r="B72" s="96"/>
      <c r="C72" s="96"/>
      <c r="D72" s="96"/>
      <c r="E72" s="111"/>
      <c r="F72" s="96"/>
      <c r="G72" s="111"/>
      <c r="H72" s="96"/>
      <c r="I72" s="96"/>
      <c r="J72" s="96"/>
      <c r="K72" s="96"/>
      <c r="L72" s="96"/>
      <c r="M72" s="96"/>
      <c r="N72" s="96"/>
      <c r="O72" s="96"/>
      <c r="P72" s="96"/>
      <c r="Q72" s="96"/>
      <c r="R72" s="96"/>
      <c r="S72" s="96"/>
      <c r="T72" s="96"/>
      <c r="U72" s="96"/>
      <c r="V72" s="96"/>
      <c r="W72" s="96"/>
      <c r="X72" s="96"/>
      <c r="Y72" s="96"/>
      <c r="Z72" s="96"/>
    </row>
    <row r="73" spans="1:26" ht="30" customHeight="1">
      <c r="A73" s="111"/>
      <c r="B73" s="96"/>
      <c r="C73" s="96"/>
      <c r="D73" s="96"/>
      <c r="E73" s="111"/>
      <c r="F73" s="96"/>
      <c r="G73" s="111"/>
      <c r="H73" s="96"/>
      <c r="I73" s="96"/>
      <c r="J73" s="96"/>
      <c r="K73" s="96"/>
      <c r="L73" s="96"/>
      <c r="M73" s="96"/>
      <c r="N73" s="96"/>
      <c r="O73" s="96"/>
      <c r="P73" s="96"/>
      <c r="Q73" s="96"/>
      <c r="R73" s="96"/>
      <c r="S73" s="96"/>
      <c r="T73" s="96"/>
      <c r="U73" s="96"/>
      <c r="V73" s="96"/>
      <c r="W73" s="96"/>
      <c r="X73" s="96"/>
      <c r="Y73" s="96"/>
      <c r="Z73" s="96"/>
    </row>
    <row r="74" spans="1:26" ht="30" customHeight="1">
      <c r="A74" s="111"/>
      <c r="B74" s="96"/>
      <c r="C74" s="96"/>
      <c r="D74" s="96"/>
      <c r="E74" s="111"/>
      <c r="F74" s="96"/>
      <c r="G74" s="111"/>
      <c r="H74" s="96"/>
      <c r="I74" s="96"/>
      <c r="J74" s="96"/>
      <c r="K74" s="96"/>
      <c r="L74" s="96"/>
      <c r="M74" s="96"/>
      <c r="N74" s="96"/>
      <c r="O74" s="96"/>
      <c r="P74" s="96"/>
      <c r="Q74" s="96"/>
      <c r="R74" s="96"/>
      <c r="S74" s="96"/>
      <c r="T74" s="96"/>
      <c r="U74" s="96"/>
      <c r="V74" s="96"/>
      <c r="W74" s="96"/>
      <c r="X74" s="96"/>
      <c r="Y74" s="96"/>
      <c r="Z74" s="96"/>
    </row>
    <row r="75" spans="1:26" ht="30" customHeight="1">
      <c r="A75" s="111"/>
      <c r="B75" s="96"/>
      <c r="C75" s="96"/>
      <c r="D75" s="96"/>
      <c r="E75" s="111"/>
      <c r="F75" s="96"/>
      <c r="G75" s="111"/>
      <c r="H75" s="96"/>
      <c r="I75" s="96"/>
      <c r="J75" s="96"/>
      <c r="K75" s="96"/>
      <c r="L75" s="96"/>
      <c r="M75" s="96"/>
      <c r="N75" s="96"/>
      <c r="O75" s="96"/>
      <c r="P75" s="96"/>
      <c r="Q75" s="96"/>
      <c r="R75" s="96"/>
      <c r="S75" s="96"/>
      <c r="T75" s="96"/>
      <c r="U75" s="96"/>
      <c r="V75" s="96"/>
      <c r="W75" s="96"/>
      <c r="X75" s="96"/>
      <c r="Y75" s="96"/>
      <c r="Z75" s="96"/>
    </row>
    <row r="76" spans="1:26" ht="30" customHeight="1">
      <c r="A76" s="111"/>
      <c r="B76" s="96"/>
      <c r="C76" s="96"/>
      <c r="D76" s="96"/>
      <c r="E76" s="111"/>
      <c r="F76" s="96"/>
      <c r="G76" s="111"/>
      <c r="H76" s="96"/>
      <c r="I76" s="96"/>
      <c r="J76" s="96"/>
      <c r="K76" s="96"/>
      <c r="L76" s="96"/>
      <c r="M76" s="96"/>
      <c r="N76" s="96"/>
      <c r="O76" s="96"/>
      <c r="P76" s="96"/>
      <c r="Q76" s="96"/>
      <c r="R76" s="96"/>
      <c r="S76" s="96"/>
      <c r="T76" s="96"/>
      <c r="U76" s="96"/>
      <c r="V76" s="96"/>
      <c r="W76" s="96"/>
      <c r="X76" s="96"/>
      <c r="Y76" s="96"/>
      <c r="Z76" s="96"/>
    </row>
    <row r="77" spans="1:26" ht="30" customHeight="1">
      <c r="A77" s="111"/>
      <c r="B77" s="96"/>
      <c r="C77" s="96"/>
      <c r="D77" s="96"/>
      <c r="E77" s="111"/>
      <c r="F77" s="96"/>
      <c r="G77" s="111"/>
      <c r="H77" s="96"/>
      <c r="I77" s="96"/>
      <c r="J77" s="96"/>
      <c r="K77" s="96"/>
      <c r="L77" s="96"/>
      <c r="M77" s="96"/>
      <c r="N77" s="96"/>
      <c r="O77" s="96"/>
      <c r="P77" s="96"/>
      <c r="Q77" s="96"/>
      <c r="R77" s="96"/>
      <c r="S77" s="96"/>
      <c r="T77" s="96"/>
      <c r="U77" s="96"/>
      <c r="V77" s="96"/>
      <c r="W77" s="96"/>
      <c r="X77" s="96"/>
      <c r="Y77" s="96"/>
      <c r="Z77" s="96"/>
    </row>
    <row r="78" spans="1:26" ht="30" customHeight="1">
      <c r="A78" s="111"/>
      <c r="B78" s="96"/>
      <c r="C78" s="96"/>
      <c r="D78" s="96"/>
      <c r="E78" s="111"/>
      <c r="F78" s="96"/>
      <c r="G78" s="111"/>
      <c r="H78" s="96"/>
      <c r="I78" s="96"/>
      <c r="J78" s="96"/>
      <c r="K78" s="96"/>
      <c r="L78" s="96"/>
      <c r="M78" s="96"/>
      <c r="N78" s="96"/>
      <c r="O78" s="96"/>
      <c r="P78" s="96"/>
      <c r="Q78" s="96"/>
      <c r="R78" s="96"/>
      <c r="S78" s="96"/>
      <c r="T78" s="96"/>
      <c r="U78" s="96"/>
      <c r="V78" s="96"/>
      <c r="W78" s="96"/>
      <c r="X78" s="96"/>
      <c r="Y78" s="96"/>
      <c r="Z78" s="96"/>
    </row>
    <row r="79" spans="1:26" ht="30" customHeight="1">
      <c r="A79" s="111"/>
      <c r="B79" s="96"/>
      <c r="C79" s="96"/>
      <c r="D79" s="96"/>
      <c r="E79" s="111"/>
      <c r="F79" s="96"/>
      <c r="G79" s="111"/>
      <c r="H79" s="96"/>
      <c r="I79" s="96"/>
      <c r="J79" s="96"/>
      <c r="K79" s="96"/>
      <c r="L79" s="96"/>
      <c r="M79" s="96"/>
      <c r="N79" s="96"/>
      <c r="O79" s="96"/>
      <c r="P79" s="96"/>
      <c r="Q79" s="96"/>
      <c r="R79" s="96"/>
      <c r="S79" s="96"/>
      <c r="T79" s="96"/>
      <c r="U79" s="96"/>
      <c r="V79" s="96"/>
      <c r="W79" s="96"/>
      <c r="X79" s="96"/>
      <c r="Y79" s="96"/>
      <c r="Z79" s="96"/>
    </row>
    <row r="80" spans="1:26" ht="30" customHeight="1">
      <c r="A80" s="111"/>
      <c r="B80" s="96"/>
      <c r="C80" s="96"/>
      <c r="D80" s="96"/>
      <c r="E80" s="111"/>
      <c r="F80" s="96"/>
      <c r="G80" s="111"/>
      <c r="H80" s="96"/>
      <c r="I80" s="96"/>
      <c r="J80" s="96"/>
      <c r="K80" s="96"/>
      <c r="L80" s="96"/>
      <c r="M80" s="96"/>
      <c r="N80" s="96"/>
      <c r="O80" s="96"/>
      <c r="P80" s="96"/>
      <c r="Q80" s="96"/>
      <c r="R80" s="96"/>
      <c r="S80" s="96"/>
      <c r="T80" s="96"/>
      <c r="U80" s="96"/>
      <c r="V80" s="96"/>
      <c r="W80" s="96"/>
      <c r="X80" s="96"/>
      <c r="Y80" s="96"/>
      <c r="Z80" s="96"/>
    </row>
    <row r="81" spans="1:26" ht="30" customHeight="1">
      <c r="A81" s="111"/>
      <c r="B81" s="96"/>
      <c r="C81" s="96"/>
      <c r="D81" s="96"/>
      <c r="E81" s="111"/>
      <c r="F81" s="96"/>
      <c r="G81" s="111"/>
      <c r="H81" s="96"/>
      <c r="I81" s="96"/>
      <c r="J81" s="96"/>
      <c r="K81" s="96"/>
      <c r="L81" s="96"/>
      <c r="M81" s="96"/>
      <c r="N81" s="96"/>
      <c r="O81" s="96"/>
      <c r="P81" s="96"/>
      <c r="Q81" s="96"/>
      <c r="R81" s="96"/>
      <c r="S81" s="96"/>
      <c r="T81" s="96"/>
      <c r="U81" s="96"/>
      <c r="V81" s="96"/>
      <c r="W81" s="96"/>
      <c r="X81" s="96"/>
      <c r="Y81" s="96"/>
      <c r="Z81" s="96"/>
    </row>
    <row r="82" spans="1:26" ht="30" customHeight="1">
      <c r="A82" s="111"/>
      <c r="B82" s="96"/>
      <c r="C82" s="96"/>
      <c r="D82" s="96"/>
      <c r="E82" s="111"/>
      <c r="F82" s="96"/>
      <c r="G82" s="111"/>
      <c r="H82" s="96"/>
      <c r="I82" s="96"/>
      <c r="J82" s="96"/>
      <c r="K82" s="96"/>
      <c r="L82" s="96"/>
      <c r="M82" s="96"/>
      <c r="N82" s="96"/>
      <c r="O82" s="96"/>
      <c r="P82" s="96"/>
      <c r="Q82" s="96"/>
      <c r="R82" s="96"/>
      <c r="S82" s="96"/>
      <c r="T82" s="96"/>
      <c r="U82" s="96"/>
      <c r="V82" s="96"/>
      <c r="W82" s="96"/>
      <c r="X82" s="96"/>
      <c r="Y82" s="96"/>
      <c r="Z82" s="96"/>
    </row>
    <row r="83" spans="1:26" ht="30" customHeight="1">
      <c r="A83" s="111"/>
      <c r="B83" s="96"/>
      <c r="C83" s="96"/>
      <c r="D83" s="96"/>
      <c r="E83" s="111"/>
      <c r="F83" s="96"/>
      <c r="G83" s="111"/>
      <c r="H83" s="96"/>
      <c r="I83" s="96"/>
      <c r="J83" s="96"/>
      <c r="K83" s="96"/>
      <c r="L83" s="96"/>
      <c r="M83" s="96"/>
      <c r="N83" s="96"/>
      <c r="O83" s="96"/>
      <c r="P83" s="96"/>
      <c r="Q83" s="96"/>
      <c r="R83" s="96"/>
      <c r="S83" s="96"/>
      <c r="T83" s="96"/>
      <c r="U83" s="96"/>
      <c r="V83" s="96"/>
      <c r="W83" s="96"/>
      <c r="X83" s="96"/>
      <c r="Y83" s="96"/>
      <c r="Z83" s="96"/>
    </row>
    <row r="84" spans="1:26" ht="30" customHeight="1">
      <c r="A84" s="111"/>
      <c r="B84" s="96"/>
      <c r="C84" s="96"/>
      <c r="D84" s="96"/>
      <c r="E84" s="111"/>
      <c r="F84" s="96"/>
      <c r="G84" s="111"/>
      <c r="H84" s="96"/>
      <c r="I84" s="96"/>
      <c r="J84" s="96"/>
      <c r="K84" s="96"/>
      <c r="L84" s="96"/>
      <c r="M84" s="96"/>
      <c r="N84" s="96"/>
      <c r="O84" s="96"/>
      <c r="P84" s="96"/>
      <c r="Q84" s="96"/>
      <c r="R84" s="96"/>
      <c r="S84" s="96"/>
      <c r="T84" s="96"/>
      <c r="U84" s="96"/>
      <c r="V84" s="96"/>
      <c r="W84" s="96"/>
      <c r="X84" s="96"/>
      <c r="Y84" s="96"/>
      <c r="Z84" s="96"/>
    </row>
    <row r="85" spans="1:26" ht="30" customHeight="1">
      <c r="A85" s="111"/>
      <c r="B85" s="96"/>
      <c r="C85" s="96"/>
      <c r="D85" s="96"/>
      <c r="E85" s="111"/>
      <c r="F85" s="96"/>
      <c r="G85" s="111"/>
      <c r="H85" s="96"/>
      <c r="I85" s="96"/>
      <c r="J85" s="96"/>
      <c r="K85" s="96"/>
      <c r="L85" s="96"/>
      <c r="M85" s="96"/>
      <c r="N85" s="96"/>
      <c r="O85" s="96"/>
      <c r="P85" s="96"/>
      <c r="Q85" s="96"/>
      <c r="R85" s="96"/>
      <c r="S85" s="96"/>
      <c r="T85" s="96"/>
      <c r="U85" s="96"/>
      <c r="V85" s="96"/>
      <c r="W85" s="96"/>
      <c r="X85" s="96"/>
      <c r="Y85" s="96"/>
      <c r="Z85" s="96"/>
    </row>
    <row r="86" spans="1:26" ht="30" customHeight="1">
      <c r="A86" s="111"/>
      <c r="B86" s="96"/>
      <c r="C86" s="96"/>
      <c r="D86" s="96"/>
      <c r="E86" s="111"/>
      <c r="F86" s="96"/>
      <c r="G86" s="111"/>
      <c r="H86" s="96"/>
      <c r="I86" s="96"/>
      <c r="J86" s="96"/>
      <c r="K86" s="96"/>
      <c r="L86" s="96"/>
      <c r="M86" s="96"/>
      <c r="N86" s="96"/>
      <c r="O86" s="96"/>
      <c r="P86" s="96"/>
      <c r="Q86" s="96"/>
      <c r="R86" s="96"/>
      <c r="S86" s="96"/>
      <c r="T86" s="96"/>
      <c r="U86" s="96"/>
      <c r="V86" s="96"/>
      <c r="W86" s="96"/>
      <c r="X86" s="96"/>
      <c r="Y86" s="96"/>
      <c r="Z86" s="96"/>
    </row>
    <row r="87" spans="1:26" ht="30" customHeight="1">
      <c r="A87" s="111"/>
      <c r="B87" s="96"/>
      <c r="C87" s="96"/>
      <c r="D87" s="96"/>
      <c r="E87" s="111"/>
      <c r="F87" s="96"/>
      <c r="G87" s="111"/>
      <c r="H87" s="96"/>
      <c r="I87" s="96"/>
      <c r="J87" s="96"/>
      <c r="K87" s="96"/>
      <c r="L87" s="96"/>
      <c r="M87" s="96"/>
      <c r="N87" s="96"/>
      <c r="O87" s="96"/>
      <c r="P87" s="96"/>
      <c r="Q87" s="96"/>
      <c r="R87" s="96"/>
      <c r="S87" s="96"/>
      <c r="T87" s="96"/>
      <c r="U87" s="96"/>
      <c r="V87" s="96"/>
      <c r="W87" s="96"/>
      <c r="X87" s="96"/>
      <c r="Y87" s="96"/>
      <c r="Z87" s="96"/>
    </row>
    <row r="88" spans="1:26" ht="30" customHeight="1">
      <c r="A88" s="111"/>
      <c r="B88" s="96"/>
      <c r="C88" s="96"/>
      <c r="D88" s="96"/>
      <c r="E88" s="111"/>
      <c r="F88" s="96"/>
      <c r="G88" s="111"/>
      <c r="H88" s="96"/>
      <c r="I88" s="96"/>
      <c r="J88" s="96"/>
      <c r="K88" s="96"/>
      <c r="L88" s="96"/>
      <c r="M88" s="96"/>
      <c r="N88" s="96"/>
      <c r="O88" s="96"/>
      <c r="P88" s="96"/>
      <c r="Q88" s="96"/>
      <c r="R88" s="96"/>
      <c r="S88" s="96"/>
      <c r="T88" s="96"/>
      <c r="U88" s="96"/>
      <c r="V88" s="96"/>
      <c r="W88" s="96"/>
      <c r="X88" s="96"/>
      <c r="Y88" s="96"/>
      <c r="Z88" s="96"/>
    </row>
    <row r="89" spans="1:26" ht="30" customHeight="1">
      <c r="A89" s="111"/>
      <c r="B89" s="96"/>
      <c r="C89" s="96"/>
      <c r="D89" s="96"/>
      <c r="E89" s="111"/>
      <c r="F89" s="96"/>
      <c r="G89" s="111"/>
      <c r="H89" s="96"/>
      <c r="I89" s="96"/>
      <c r="J89" s="96"/>
      <c r="K89" s="96"/>
      <c r="L89" s="96"/>
      <c r="M89" s="96"/>
      <c r="N89" s="96"/>
      <c r="O89" s="96"/>
      <c r="P89" s="96"/>
      <c r="Q89" s="96"/>
      <c r="R89" s="96"/>
      <c r="S89" s="96"/>
      <c r="T89" s="96"/>
      <c r="U89" s="96"/>
      <c r="V89" s="96"/>
      <c r="W89" s="96"/>
      <c r="X89" s="96"/>
      <c r="Y89" s="96"/>
      <c r="Z89" s="96"/>
    </row>
    <row r="90" spans="1:26" ht="30" customHeight="1">
      <c r="A90" s="111"/>
      <c r="B90" s="96"/>
      <c r="C90" s="96"/>
      <c r="D90" s="96"/>
      <c r="E90" s="111"/>
      <c r="F90" s="96"/>
      <c r="G90" s="111"/>
      <c r="H90" s="96"/>
      <c r="I90" s="96"/>
      <c r="J90" s="96"/>
      <c r="K90" s="96"/>
      <c r="L90" s="96"/>
      <c r="M90" s="96"/>
      <c r="N90" s="96"/>
      <c r="O90" s="96"/>
      <c r="P90" s="96"/>
      <c r="Q90" s="96"/>
      <c r="R90" s="96"/>
      <c r="S90" s="96"/>
      <c r="T90" s="96"/>
      <c r="U90" s="96"/>
      <c r="V90" s="96"/>
      <c r="W90" s="96"/>
      <c r="X90" s="96"/>
      <c r="Y90" s="96"/>
      <c r="Z90" s="96"/>
    </row>
    <row r="91" spans="1:26" ht="30" customHeight="1">
      <c r="A91" s="111"/>
      <c r="B91" s="96"/>
      <c r="C91" s="96"/>
      <c r="D91" s="96"/>
      <c r="E91" s="111"/>
      <c r="F91" s="96"/>
      <c r="G91" s="111"/>
      <c r="H91" s="96"/>
      <c r="I91" s="96"/>
      <c r="J91" s="96"/>
      <c r="K91" s="96"/>
      <c r="L91" s="96"/>
      <c r="M91" s="96"/>
      <c r="N91" s="96"/>
      <c r="O91" s="96"/>
      <c r="P91" s="96"/>
      <c r="Q91" s="96"/>
      <c r="R91" s="96"/>
      <c r="S91" s="96"/>
      <c r="T91" s="96"/>
      <c r="U91" s="96"/>
      <c r="V91" s="96"/>
      <c r="W91" s="96"/>
      <c r="X91" s="96"/>
      <c r="Y91" s="96"/>
      <c r="Z91" s="96"/>
    </row>
    <row r="92" spans="1:26" ht="30" customHeight="1">
      <c r="A92" s="111"/>
      <c r="B92" s="96"/>
      <c r="C92" s="96"/>
      <c r="D92" s="96"/>
      <c r="E92" s="111"/>
      <c r="F92" s="96"/>
      <c r="G92" s="111"/>
      <c r="H92" s="96"/>
      <c r="I92" s="96"/>
      <c r="J92" s="96"/>
      <c r="K92" s="96"/>
      <c r="L92" s="96"/>
      <c r="M92" s="96"/>
      <c r="N92" s="96"/>
      <c r="O92" s="96"/>
      <c r="P92" s="96"/>
      <c r="Q92" s="96"/>
      <c r="R92" s="96"/>
      <c r="S92" s="96"/>
      <c r="T92" s="96"/>
      <c r="U92" s="96"/>
      <c r="V92" s="96"/>
      <c r="W92" s="96"/>
      <c r="X92" s="96"/>
      <c r="Y92" s="96"/>
      <c r="Z92" s="96"/>
    </row>
    <row r="93" spans="1:26" ht="30" customHeight="1">
      <c r="A93" s="111"/>
      <c r="B93" s="96"/>
      <c r="C93" s="96"/>
      <c r="D93" s="96"/>
      <c r="E93" s="111"/>
      <c r="F93" s="96"/>
      <c r="G93" s="111"/>
      <c r="H93" s="96"/>
      <c r="I93" s="96"/>
      <c r="J93" s="96"/>
      <c r="K93" s="96"/>
      <c r="L93" s="96"/>
      <c r="M93" s="96"/>
      <c r="N93" s="96"/>
      <c r="O93" s="96"/>
      <c r="P93" s="96"/>
      <c r="Q93" s="96"/>
      <c r="R93" s="96"/>
      <c r="S93" s="96"/>
      <c r="T93" s="96"/>
      <c r="U93" s="96"/>
      <c r="V93" s="96"/>
      <c r="W93" s="96"/>
      <c r="X93" s="96"/>
      <c r="Y93" s="96"/>
      <c r="Z93" s="96"/>
    </row>
    <row r="94" spans="1:26" ht="30" customHeight="1">
      <c r="A94" s="111"/>
      <c r="B94" s="96"/>
      <c r="C94" s="96"/>
      <c r="D94" s="96"/>
      <c r="E94" s="111"/>
      <c r="F94" s="96"/>
      <c r="G94" s="111"/>
      <c r="H94" s="96"/>
      <c r="I94" s="96"/>
      <c r="J94" s="96"/>
      <c r="K94" s="96"/>
      <c r="L94" s="96"/>
      <c r="M94" s="96"/>
      <c r="N94" s="96"/>
      <c r="O94" s="96"/>
      <c r="P94" s="96"/>
      <c r="Q94" s="96"/>
      <c r="R94" s="96"/>
      <c r="S94" s="96"/>
      <c r="T94" s="96"/>
      <c r="U94" s="96"/>
      <c r="V94" s="96"/>
      <c r="W94" s="96"/>
      <c r="X94" s="96"/>
      <c r="Y94" s="96"/>
      <c r="Z94" s="96"/>
    </row>
    <row r="95" spans="1:26" ht="30" customHeight="1">
      <c r="A95" s="111"/>
      <c r="B95" s="96"/>
      <c r="C95" s="96"/>
      <c r="D95" s="96"/>
      <c r="E95" s="111"/>
      <c r="F95" s="96"/>
      <c r="G95" s="111"/>
      <c r="H95" s="96"/>
      <c r="I95" s="96"/>
      <c r="J95" s="96"/>
      <c r="K95" s="96"/>
      <c r="L95" s="96"/>
      <c r="M95" s="96"/>
      <c r="N95" s="96"/>
      <c r="O95" s="96"/>
      <c r="P95" s="96"/>
      <c r="Q95" s="96"/>
      <c r="R95" s="96"/>
      <c r="S95" s="96"/>
      <c r="T95" s="96"/>
      <c r="U95" s="96"/>
      <c r="V95" s="96"/>
      <c r="W95" s="96"/>
      <c r="X95" s="96"/>
      <c r="Y95" s="96"/>
      <c r="Z95" s="96"/>
    </row>
    <row r="96" spans="1:26" ht="30" customHeight="1">
      <c r="A96" s="111"/>
      <c r="B96" s="96"/>
      <c r="C96" s="96"/>
      <c r="D96" s="96"/>
      <c r="E96" s="111"/>
      <c r="F96" s="96"/>
      <c r="G96" s="111"/>
      <c r="H96" s="96"/>
      <c r="I96" s="96"/>
      <c r="J96" s="96"/>
      <c r="K96" s="96"/>
      <c r="L96" s="96"/>
      <c r="M96" s="96"/>
      <c r="N96" s="96"/>
      <c r="O96" s="96"/>
      <c r="P96" s="96"/>
      <c r="Q96" s="96"/>
      <c r="R96" s="96"/>
      <c r="S96" s="96"/>
      <c r="T96" s="96"/>
      <c r="U96" s="96"/>
      <c r="V96" s="96"/>
      <c r="W96" s="96"/>
      <c r="X96" s="96"/>
      <c r="Y96" s="96"/>
      <c r="Z96" s="96"/>
    </row>
    <row r="97" spans="1:26" ht="30" customHeight="1">
      <c r="A97" s="111"/>
      <c r="B97" s="96"/>
      <c r="C97" s="96"/>
      <c r="D97" s="96"/>
      <c r="E97" s="111"/>
      <c r="F97" s="96"/>
      <c r="G97" s="111"/>
      <c r="H97" s="96"/>
      <c r="I97" s="96"/>
      <c r="J97" s="96"/>
      <c r="K97" s="96"/>
      <c r="L97" s="96"/>
      <c r="M97" s="96"/>
      <c r="N97" s="96"/>
      <c r="O97" s="96"/>
      <c r="P97" s="96"/>
      <c r="Q97" s="96"/>
      <c r="R97" s="96"/>
      <c r="S97" s="96"/>
      <c r="T97" s="96"/>
      <c r="U97" s="96"/>
      <c r="V97" s="96"/>
      <c r="W97" s="96"/>
      <c r="X97" s="96"/>
      <c r="Y97" s="96"/>
      <c r="Z97" s="96"/>
    </row>
    <row r="98" spans="1:26" ht="30" customHeight="1">
      <c r="A98" s="111"/>
      <c r="B98" s="96"/>
      <c r="C98" s="96"/>
      <c r="D98" s="96"/>
      <c r="E98" s="111"/>
      <c r="F98" s="96"/>
      <c r="G98" s="111"/>
      <c r="H98" s="96"/>
      <c r="I98" s="96"/>
      <c r="J98" s="96"/>
      <c r="K98" s="96"/>
      <c r="L98" s="96"/>
      <c r="M98" s="96"/>
      <c r="N98" s="96"/>
      <c r="O98" s="96"/>
      <c r="P98" s="96"/>
      <c r="Q98" s="96"/>
      <c r="R98" s="96"/>
      <c r="S98" s="96"/>
      <c r="T98" s="96"/>
      <c r="U98" s="96"/>
      <c r="V98" s="96"/>
      <c r="W98" s="96"/>
      <c r="X98" s="96"/>
      <c r="Y98" s="96"/>
      <c r="Z98" s="96"/>
    </row>
    <row r="99" spans="1:26" ht="30" customHeight="1">
      <c r="A99" s="111"/>
      <c r="B99" s="96"/>
      <c r="C99" s="96"/>
      <c r="D99" s="96"/>
      <c r="E99" s="111"/>
      <c r="F99" s="96"/>
      <c r="G99" s="111"/>
      <c r="H99" s="96"/>
      <c r="I99" s="96"/>
      <c r="J99" s="96"/>
      <c r="K99" s="96"/>
      <c r="L99" s="96"/>
      <c r="M99" s="96"/>
      <c r="N99" s="96"/>
      <c r="O99" s="96"/>
      <c r="P99" s="96"/>
      <c r="Q99" s="96"/>
      <c r="R99" s="96"/>
      <c r="S99" s="96"/>
      <c r="T99" s="96"/>
      <c r="U99" s="96"/>
      <c r="V99" s="96"/>
      <c r="W99" s="96"/>
      <c r="X99" s="96"/>
      <c r="Y99" s="96"/>
      <c r="Z99" s="96"/>
    </row>
    <row r="100" spans="1:26" ht="30" customHeight="1">
      <c r="A100" s="111"/>
      <c r="B100" s="96"/>
      <c r="C100" s="96"/>
      <c r="D100" s="96"/>
      <c r="E100" s="111"/>
      <c r="F100" s="96"/>
      <c r="G100" s="111"/>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96"/>
      <c r="C101" s="96"/>
      <c r="D101" s="96"/>
      <c r="E101" s="111"/>
      <c r="F101" s="96"/>
      <c r="G101" s="111"/>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96"/>
      <c r="C102" s="96"/>
      <c r="D102" s="96"/>
      <c r="E102" s="111"/>
      <c r="F102" s="96"/>
      <c r="G102" s="111"/>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96"/>
      <c r="C103" s="96"/>
      <c r="D103" s="96"/>
      <c r="E103" s="111"/>
      <c r="F103" s="96"/>
      <c r="G103" s="111"/>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96"/>
      <c r="C104" s="96"/>
      <c r="D104" s="96"/>
      <c r="E104" s="111"/>
      <c r="F104" s="96"/>
      <c r="G104" s="111"/>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96"/>
      <c r="C105" s="96"/>
      <c r="D105" s="96"/>
      <c r="E105" s="111"/>
      <c r="F105" s="96"/>
      <c r="G105" s="111"/>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96"/>
      <c r="C106" s="96"/>
      <c r="D106" s="96"/>
      <c r="E106" s="111"/>
      <c r="F106" s="96"/>
      <c r="G106" s="111"/>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96"/>
      <c r="C107" s="96"/>
      <c r="D107" s="96"/>
      <c r="E107" s="111"/>
      <c r="F107" s="96"/>
      <c r="G107" s="111"/>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96"/>
      <c r="C108" s="96"/>
      <c r="D108" s="96"/>
      <c r="E108" s="111"/>
      <c r="F108" s="96"/>
      <c r="G108" s="111"/>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96"/>
      <c r="C109" s="96"/>
      <c r="D109" s="96"/>
      <c r="E109" s="111"/>
      <c r="F109" s="96"/>
      <c r="G109" s="111"/>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96"/>
      <c r="C110" s="96"/>
      <c r="D110" s="96"/>
      <c r="E110" s="111"/>
      <c r="F110" s="96"/>
      <c r="G110" s="111"/>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96"/>
      <c r="C111" s="96"/>
      <c r="D111" s="96"/>
      <c r="E111" s="111"/>
      <c r="F111" s="96"/>
      <c r="G111" s="111"/>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96"/>
      <c r="C112" s="96"/>
      <c r="D112" s="96"/>
      <c r="E112" s="111"/>
      <c r="F112" s="96"/>
      <c r="G112" s="111"/>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96"/>
      <c r="C113" s="96"/>
      <c r="D113" s="96"/>
      <c r="E113" s="111"/>
      <c r="F113" s="96"/>
      <c r="G113" s="111"/>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96"/>
      <c r="C114" s="96"/>
      <c r="D114" s="96"/>
      <c r="E114" s="111"/>
      <c r="F114" s="96"/>
      <c r="G114" s="111"/>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96"/>
      <c r="C115" s="96"/>
      <c r="D115" s="96"/>
      <c r="E115" s="111"/>
      <c r="F115" s="96"/>
      <c r="G115" s="111"/>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96"/>
      <c r="C116" s="96"/>
      <c r="D116" s="96"/>
      <c r="E116" s="111"/>
      <c r="F116" s="96"/>
      <c r="G116" s="111"/>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96"/>
      <c r="C117" s="96"/>
      <c r="D117" s="96"/>
      <c r="E117" s="111"/>
      <c r="F117" s="96"/>
      <c r="G117" s="111"/>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96"/>
      <c r="C118" s="96"/>
      <c r="D118" s="96"/>
      <c r="E118" s="111"/>
      <c r="F118" s="96"/>
      <c r="G118" s="111"/>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96"/>
      <c r="C119" s="96"/>
      <c r="D119" s="96"/>
      <c r="E119" s="111"/>
      <c r="F119" s="96"/>
      <c r="G119" s="111"/>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96"/>
      <c r="C120" s="96"/>
      <c r="D120" s="96"/>
      <c r="E120" s="111"/>
      <c r="F120" s="96"/>
      <c r="G120" s="111"/>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96"/>
      <c r="C121" s="96"/>
      <c r="D121" s="96"/>
      <c r="E121" s="111"/>
      <c r="F121" s="96"/>
      <c r="G121" s="111"/>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96"/>
      <c r="C122" s="96"/>
      <c r="D122" s="96"/>
      <c r="E122" s="111"/>
      <c r="F122" s="96"/>
      <c r="G122" s="111"/>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96"/>
      <c r="C123" s="96"/>
      <c r="D123" s="96"/>
      <c r="E123" s="111"/>
      <c r="F123" s="96"/>
      <c r="G123" s="111"/>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96"/>
      <c r="C124" s="96"/>
      <c r="D124" s="96"/>
      <c r="E124" s="111"/>
      <c r="F124" s="96"/>
      <c r="G124" s="111"/>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96"/>
      <c r="C125" s="96"/>
      <c r="D125" s="96"/>
      <c r="E125" s="111"/>
      <c r="F125" s="96"/>
      <c r="G125" s="111"/>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96"/>
      <c r="C126" s="96"/>
      <c r="D126" s="96"/>
      <c r="E126" s="111"/>
      <c r="F126" s="96"/>
      <c r="G126" s="111"/>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96"/>
      <c r="C127" s="96"/>
      <c r="D127" s="96"/>
      <c r="E127" s="111"/>
      <c r="F127" s="96"/>
      <c r="G127" s="111"/>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96"/>
      <c r="C128" s="96"/>
      <c r="D128" s="96"/>
      <c r="E128" s="111"/>
      <c r="F128" s="96"/>
      <c r="G128" s="111"/>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96"/>
      <c r="C129" s="96"/>
      <c r="D129" s="96"/>
      <c r="E129" s="111"/>
      <c r="F129" s="96"/>
      <c r="G129" s="111"/>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96"/>
      <c r="C130" s="96"/>
      <c r="D130" s="96"/>
      <c r="E130" s="111"/>
      <c r="F130" s="96"/>
      <c r="G130" s="111"/>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96"/>
      <c r="C131" s="96"/>
      <c r="D131" s="96"/>
      <c r="E131" s="111"/>
      <c r="F131" s="96"/>
      <c r="G131" s="111"/>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96"/>
      <c r="C132" s="96"/>
      <c r="D132" s="96"/>
      <c r="E132" s="111"/>
      <c r="F132" s="96"/>
      <c r="G132" s="111"/>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96"/>
      <c r="C133" s="96"/>
      <c r="D133" s="96"/>
      <c r="E133" s="111"/>
      <c r="F133" s="96"/>
      <c r="G133" s="111"/>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96"/>
      <c r="C134" s="96"/>
      <c r="D134" s="96"/>
      <c r="E134" s="111"/>
      <c r="F134" s="96"/>
      <c r="G134" s="111"/>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96"/>
      <c r="C135" s="96"/>
      <c r="D135" s="96"/>
      <c r="E135" s="111"/>
      <c r="F135" s="96"/>
      <c r="G135" s="111"/>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96"/>
      <c r="C136" s="96"/>
      <c r="D136" s="96"/>
      <c r="E136" s="111"/>
      <c r="F136" s="96"/>
      <c r="G136" s="111"/>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96"/>
      <c r="C137" s="96"/>
      <c r="D137" s="96"/>
      <c r="E137" s="111"/>
      <c r="F137" s="96"/>
      <c r="G137" s="111"/>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96"/>
      <c r="C138" s="96"/>
      <c r="D138" s="96"/>
      <c r="E138" s="111"/>
      <c r="F138" s="96"/>
      <c r="G138" s="111"/>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96"/>
      <c r="C139" s="96"/>
      <c r="D139" s="96"/>
      <c r="E139" s="111"/>
      <c r="F139" s="96"/>
      <c r="G139" s="111"/>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96"/>
      <c r="C140" s="96"/>
      <c r="D140" s="96"/>
      <c r="E140" s="111"/>
      <c r="F140" s="96"/>
      <c r="G140" s="111"/>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96"/>
      <c r="C141" s="96"/>
      <c r="D141" s="96"/>
      <c r="E141" s="111"/>
      <c r="F141" s="96"/>
      <c r="G141" s="111"/>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96"/>
      <c r="C142" s="96"/>
      <c r="D142" s="96"/>
      <c r="E142" s="111"/>
      <c r="F142" s="96"/>
      <c r="G142" s="111"/>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96"/>
      <c r="C143" s="96"/>
      <c r="D143" s="96"/>
      <c r="E143" s="111"/>
      <c r="F143" s="96"/>
      <c r="G143" s="111"/>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96"/>
      <c r="C144" s="96"/>
      <c r="D144" s="96"/>
      <c r="E144" s="111"/>
      <c r="F144" s="96"/>
      <c r="G144" s="111"/>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96"/>
      <c r="C145" s="96"/>
      <c r="D145" s="96"/>
      <c r="E145" s="111"/>
      <c r="F145" s="96"/>
      <c r="G145" s="111"/>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96"/>
      <c r="C146" s="96"/>
      <c r="D146" s="96"/>
      <c r="E146" s="111"/>
      <c r="F146" s="96"/>
      <c r="G146" s="111"/>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96"/>
      <c r="C147" s="96"/>
      <c r="D147" s="96"/>
      <c r="E147" s="111"/>
      <c r="F147" s="96"/>
      <c r="G147" s="111"/>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96"/>
      <c r="C148" s="96"/>
      <c r="D148" s="96"/>
      <c r="E148" s="111"/>
      <c r="F148" s="96"/>
      <c r="G148" s="111"/>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96"/>
      <c r="C149" s="96"/>
      <c r="D149" s="96"/>
      <c r="E149" s="111"/>
      <c r="F149" s="96"/>
      <c r="G149" s="111"/>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96"/>
      <c r="C150" s="96"/>
      <c r="D150" s="96"/>
      <c r="E150" s="111"/>
      <c r="F150" s="96"/>
      <c r="G150" s="111"/>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96"/>
      <c r="C151" s="96"/>
      <c r="D151" s="96"/>
      <c r="E151" s="111"/>
      <c r="F151" s="96"/>
      <c r="G151" s="111"/>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96"/>
      <c r="C152" s="96"/>
      <c r="D152" s="96"/>
      <c r="E152" s="111"/>
      <c r="F152" s="96"/>
      <c r="G152" s="111"/>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96"/>
      <c r="C153" s="96"/>
      <c r="D153" s="96"/>
      <c r="E153" s="111"/>
      <c r="F153" s="96"/>
      <c r="G153" s="111"/>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96"/>
      <c r="C154" s="96"/>
      <c r="D154" s="96"/>
      <c r="E154" s="111"/>
      <c r="F154" s="96"/>
      <c r="G154" s="111"/>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96"/>
      <c r="C155" s="96"/>
      <c r="D155" s="96"/>
      <c r="E155" s="111"/>
      <c r="F155" s="96"/>
      <c r="G155" s="111"/>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96"/>
      <c r="C156" s="96"/>
      <c r="D156" s="96"/>
      <c r="E156" s="111"/>
      <c r="F156" s="96"/>
      <c r="G156" s="111"/>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96"/>
      <c r="C157" s="96"/>
      <c r="D157" s="96"/>
      <c r="E157" s="111"/>
      <c r="F157" s="96"/>
      <c r="G157" s="111"/>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96"/>
      <c r="C158" s="96"/>
      <c r="D158" s="96"/>
      <c r="E158" s="111"/>
      <c r="F158" s="96"/>
      <c r="G158" s="111"/>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96"/>
      <c r="C159" s="96"/>
      <c r="D159" s="96"/>
      <c r="E159" s="111"/>
      <c r="F159" s="96"/>
      <c r="G159" s="111"/>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96"/>
      <c r="C160" s="96"/>
      <c r="D160" s="96"/>
      <c r="E160" s="111"/>
      <c r="F160" s="96"/>
      <c r="G160" s="111"/>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96"/>
      <c r="C161" s="96"/>
      <c r="D161" s="96"/>
      <c r="E161" s="111"/>
      <c r="F161" s="96"/>
      <c r="G161" s="111"/>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96"/>
      <c r="C162" s="96"/>
      <c r="D162" s="96"/>
      <c r="E162" s="111"/>
      <c r="F162" s="96"/>
      <c r="G162" s="111"/>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96"/>
      <c r="C163" s="96"/>
      <c r="D163" s="96"/>
      <c r="E163" s="111"/>
      <c r="F163" s="96"/>
      <c r="G163" s="111"/>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96"/>
      <c r="C164" s="96"/>
      <c r="D164" s="96"/>
      <c r="E164" s="111"/>
      <c r="F164" s="96"/>
      <c r="G164" s="111"/>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96"/>
      <c r="C165" s="96"/>
      <c r="D165" s="96"/>
      <c r="E165" s="111"/>
      <c r="F165" s="96"/>
      <c r="G165" s="111"/>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96"/>
      <c r="C166" s="96"/>
      <c r="D166" s="96"/>
      <c r="E166" s="111"/>
      <c r="F166" s="96"/>
      <c r="G166" s="111"/>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96"/>
      <c r="C167" s="96"/>
      <c r="D167" s="96"/>
      <c r="E167" s="111"/>
      <c r="F167" s="96"/>
      <c r="G167" s="111"/>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96"/>
      <c r="C168" s="96"/>
      <c r="D168" s="96"/>
      <c r="E168" s="111"/>
      <c r="F168" s="96"/>
      <c r="G168" s="111"/>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96"/>
      <c r="C169" s="96"/>
      <c r="D169" s="96"/>
      <c r="E169" s="111"/>
      <c r="F169" s="96"/>
      <c r="G169" s="111"/>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96"/>
      <c r="C170" s="96"/>
      <c r="D170" s="96"/>
      <c r="E170" s="111"/>
      <c r="F170" s="96"/>
      <c r="G170" s="111"/>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96"/>
      <c r="C171" s="96"/>
      <c r="D171" s="96"/>
      <c r="E171" s="111"/>
      <c r="F171" s="96"/>
      <c r="G171" s="111"/>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96"/>
      <c r="C172" s="96"/>
      <c r="D172" s="96"/>
      <c r="E172" s="111"/>
      <c r="F172" s="96"/>
      <c r="G172" s="111"/>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96"/>
      <c r="C173" s="96"/>
      <c r="D173" s="96"/>
      <c r="E173" s="111"/>
      <c r="F173" s="96"/>
      <c r="G173" s="111"/>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96"/>
      <c r="C174" s="96"/>
      <c r="D174" s="96"/>
      <c r="E174" s="111"/>
      <c r="F174" s="96"/>
      <c r="G174" s="111"/>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96"/>
      <c r="C175" s="96"/>
      <c r="D175" s="96"/>
      <c r="E175" s="111"/>
      <c r="F175" s="96"/>
      <c r="G175" s="111"/>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96"/>
      <c r="C176" s="96"/>
      <c r="D176" s="96"/>
      <c r="E176" s="111"/>
      <c r="F176" s="96"/>
      <c r="G176" s="111"/>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96"/>
      <c r="C177" s="96"/>
      <c r="D177" s="96"/>
      <c r="E177" s="111"/>
      <c r="F177" s="96"/>
      <c r="G177" s="111"/>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96"/>
      <c r="C178" s="96"/>
      <c r="D178" s="96"/>
      <c r="E178" s="111"/>
      <c r="F178" s="96"/>
      <c r="G178" s="111"/>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96"/>
      <c r="C179" s="96"/>
      <c r="D179" s="96"/>
      <c r="E179" s="111"/>
      <c r="F179" s="96"/>
      <c r="G179" s="111"/>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96"/>
      <c r="C180" s="96"/>
      <c r="D180" s="96"/>
      <c r="E180" s="111"/>
      <c r="F180" s="96"/>
      <c r="G180" s="111"/>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96"/>
      <c r="C181" s="96"/>
      <c r="D181" s="96"/>
      <c r="E181" s="111"/>
      <c r="F181" s="96"/>
      <c r="G181" s="111"/>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96"/>
      <c r="C182" s="96"/>
      <c r="D182" s="96"/>
      <c r="E182" s="111"/>
      <c r="F182" s="96"/>
      <c r="G182" s="111"/>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96"/>
      <c r="C183" s="96"/>
      <c r="D183" s="96"/>
      <c r="E183" s="111"/>
      <c r="F183" s="96"/>
      <c r="G183" s="111"/>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96"/>
      <c r="C184" s="96"/>
      <c r="D184" s="96"/>
      <c r="E184" s="111"/>
      <c r="F184" s="96"/>
      <c r="G184" s="111"/>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96"/>
      <c r="C185" s="96"/>
      <c r="D185" s="96"/>
      <c r="E185" s="111"/>
      <c r="F185" s="96"/>
      <c r="G185" s="111"/>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96"/>
      <c r="C186" s="96"/>
      <c r="D186" s="96"/>
      <c r="E186" s="111"/>
      <c r="F186" s="96"/>
      <c r="G186" s="111"/>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96"/>
      <c r="C187" s="96"/>
      <c r="D187" s="96"/>
      <c r="E187" s="111"/>
      <c r="F187" s="96"/>
      <c r="G187" s="111"/>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96"/>
      <c r="C188" s="96"/>
      <c r="D188" s="96"/>
      <c r="E188" s="111"/>
      <c r="F188" s="96"/>
      <c r="G188" s="111"/>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96"/>
      <c r="C189" s="96"/>
      <c r="D189" s="96"/>
      <c r="E189" s="111"/>
      <c r="F189" s="96"/>
      <c r="G189" s="111"/>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96"/>
      <c r="C190" s="96"/>
      <c r="D190" s="96"/>
      <c r="E190" s="111"/>
      <c r="F190" s="96"/>
      <c r="G190" s="111"/>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96"/>
      <c r="C191" s="96"/>
      <c r="D191" s="96"/>
      <c r="E191" s="111"/>
      <c r="F191" s="96"/>
      <c r="G191" s="111"/>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96"/>
      <c r="C192" s="96"/>
      <c r="D192" s="96"/>
      <c r="E192" s="111"/>
      <c r="F192" s="96"/>
      <c r="G192" s="111"/>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96"/>
      <c r="C193" s="96"/>
      <c r="D193" s="96"/>
      <c r="E193" s="111"/>
      <c r="F193" s="96"/>
      <c r="G193" s="111"/>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96"/>
      <c r="C194" s="96"/>
      <c r="D194" s="96"/>
      <c r="E194" s="111"/>
      <c r="F194" s="96"/>
      <c r="G194" s="111"/>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96"/>
      <c r="C195" s="96"/>
      <c r="D195" s="96"/>
      <c r="E195" s="111"/>
      <c r="F195" s="96"/>
      <c r="G195" s="111"/>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96"/>
      <c r="C196" s="96"/>
      <c r="D196" s="96"/>
      <c r="E196" s="111"/>
      <c r="F196" s="96"/>
      <c r="G196" s="111"/>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96"/>
      <c r="C197" s="96"/>
      <c r="D197" s="96"/>
      <c r="E197" s="111"/>
      <c r="F197" s="96"/>
      <c r="G197" s="111"/>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96"/>
      <c r="C198" s="96"/>
      <c r="D198" s="96"/>
      <c r="E198" s="111"/>
      <c r="F198" s="96"/>
      <c r="G198" s="111"/>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96"/>
      <c r="C199" s="96"/>
      <c r="D199" s="96"/>
      <c r="E199" s="111"/>
      <c r="F199" s="96"/>
      <c r="G199" s="111"/>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96"/>
      <c r="C200" s="96"/>
      <c r="D200" s="96"/>
      <c r="E200" s="111"/>
      <c r="F200" s="96"/>
      <c r="G200" s="111"/>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96"/>
      <c r="C201" s="96"/>
      <c r="D201" s="96"/>
      <c r="E201" s="111"/>
      <c r="F201" s="96"/>
      <c r="G201" s="111"/>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96"/>
      <c r="C202" s="96"/>
      <c r="D202" s="96"/>
      <c r="E202" s="111"/>
      <c r="F202" s="96"/>
      <c r="G202" s="111"/>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96"/>
      <c r="C203" s="96"/>
      <c r="D203" s="96"/>
      <c r="E203" s="111"/>
      <c r="F203" s="96"/>
      <c r="G203" s="111"/>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96"/>
      <c r="C204" s="96"/>
      <c r="D204" s="96"/>
      <c r="E204" s="111"/>
      <c r="F204" s="96"/>
      <c r="G204" s="111"/>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96"/>
      <c r="C205" s="96"/>
      <c r="D205" s="96"/>
      <c r="E205" s="111"/>
      <c r="F205" s="96"/>
      <c r="G205" s="111"/>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96"/>
      <c r="C206" s="96"/>
      <c r="D206" s="96"/>
      <c r="E206" s="111"/>
      <c r="F206" s="96"/>
      <c r="G206" s="111"/>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96"/>
      <c r="C207" s="96"/>
      <c r="D207" s="96"/>
      <c r="E207" s="111"/>
      <c r="F207" s="96"/>
      <c r="G207" s="111"/>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96"/>
      <c r="C208" s="96"/>
      <c r="D208" s="96"/>
      <c r="E208" s="111"/>
      <c r="F208" s="96"/>
      <c r="G208" s="111"/>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96"/>
      <c r="C209" s="96"/>
      <c r="D209" s="96"/>
      <c r="E209" s="111"/>
      <c r="F209" s="96"/>
      <c r="G209" s="111"/>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96"/>
      <c r="C210" s="96"/>
      <c r="D210" s="96"/>
      <c r="E210" s="111"/>
      <c r="F210" s="96"/>
      <c r="G210" s="111"/>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96"/>
      <c r="C211" s="96"/>
      <c r="D211" s="96"/>
      <c r="E211" s="111"/>
      <c r="F211" s="96"/>
      <c r="G211" s="111"/>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96"/>
      <c r="C212" s="96"/>
      <c r="D212" s="96"/>
      <c r="E212" s="111"/>
      <c r="F212" s="96"/>
      <c r="G212" s="111"/>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96"/>
      <c r="C213" s="96"/>
      <c r="D213" s="96"/>
      <c r="E213" s="111"/>
      <c r="F213" s="96"/>
      <c r="G213" s="111"/>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96"/>
      <c r="C214" s="96"/>
      <c r="D214" s="96"/>
      <c r="E214" s="111"/>
      <c r="F214" s="96"/>
      <c r="G214" s="111"/>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96"/>
      <c r="C215" s="96"/>
      <c r="D215" s="96"/>
      <c r="E215" s="111"/>
      <c r="F215" s="96"/>
      <c r="G215" s="111"/>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96"/>
      <c r="C216" s="96"/>
      <c r="D216" s="96"/>
      <c r="E216" s="111"/>
      <c r="F216" s="96"/>
      <c r="G216" s="111"/>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96"/>
      <c r="C217" s="96"/>
      <c r="D217" s="96"/>
      <c r="E217" s="111"/>
      <c r="F217" s="96"/>
      <c r="G217" s="111"/>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96"/>
      <c r="C218" s="96"/>
      <c r="D218" s="96"/>
      <c r="E218" s="111"/>
      <c r="F218" s="96"/>
      <c r="G218" s="111"/>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96"/>
      <c r="C219" s="96"/>
      <c r="D219" s="96"/>
      <c r="E219" s="111"/>
      <c r="F219" s="96"/>
      <c r="G219" s="111"/>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96"/>
      <c r="C220" s="96"/>
      <c r="D220" s="96"/>
      <c r="E220" s="111"/>
      <c r="F220" s="96"/>
      <c r="G220" s="111"/>
      <c r="H220" s="96"/>
      <c r="I220" s="96"/>
      <c r="J220" s="96"/>
      <c r="K220" s="96"/>
      <c r="L220" s="96"/>
      <c r="M220" s="96"/>
      <c r="N220" s="96"/>
      <c r="O220" s="96"/>
      <c r="P220" s="96"/>
      <c r="Q220" s="96"/>
      <c r="R220" s="96"/>
      <c r="S220" s="96"/>
      <c r="T220" s="96"/>
      <c r="U220" s="96"/>
      <c r="V220" s="96"/>
      <c r="W220" s="96"/>
      <c r="X220" s="96"/>
      <c r="Y220" s="96"/>
      <c r="Z220" s="96"/>
    </row>
    <row r="221" spans="1:26" ht="30" customHeight="1">
      <c r="A221" s="111"/>
      <c r="B221" s="96"/>
      <c r="C221" s="96"/>
      <c r="D221" s="96"/>
      <c r="E221" s="111"/>
      <c r="F221" s="96"/>
      <c r="G221" s="111"/>
      <c r="H221" s="96"/>
      <c r="I221" s="96"/>
      <c r="J221" s="96"/>
      <c r="K221" s="96"/>
      <c r="L221" s="96"/>
      <c r="M221" s="96"/>
      <c r="N221" s="96"/>
      <c r="O221" s="96"/>
      <c r="P221" s="96"/>
      <c r="Q221" s="96"/>
      <c r="R221" s="96"/>
      <c r="S221" s="96"/>
      <c r="T221" s="96"/>
      <c r="U221" s="96"/>
      <c r="V221" s="96"/>
      <c r="W221" s="96"/>
      <c r="X221" s="96"/>
      <c r="Y221" s="96"/>
      <c r="Z221" s="96"/>
    </row>
    <row r="222" spans="1:26" ht="30" customHeight="1">
      <c r="A222" s="111"/>
      <c r="B222" s="96"/>
      <c r="C222" s="96"/>
      <c r="D222" s="96"/>
      <c r="E222" s="111"/>
      <c r="F222" s="96"/>
      <c r="G222" s="111"/>
      <c r="H222" s="96"/>
      <c r="I222" s="96"/>
      <c r="J222" s="96"/>
      <c r="K222" s="96"/>
      <c r="L222" s="96"/>
      <c r="M222" s="96"/>
      <c r="N222" s="96"/>
      <c r="O222" s="96"/>
      <c r="P222" s="96"/>
      <c r="Q222" s="96"/>
      <c r="R222" s="96"/>
      <c r="S222" s="96"/>
      <c r="T222" s="96"/>
      <c r="U222" s="96"/>
      <c r="V222" s="96"/>
      <c r="W222" s="96"/>
      <c r="X222" s="96"/>
      <c r="Y222" s="96"/>
      <c r="Z222" s="96"/>
    </row>
    <row r="223" spans="1:26" ht="30" customHeight="1">
      <c r="A223" s="111"/>
      <c r="B223" s="96"/>
      <c r="C223" s="96"/>
      <c r="D223" s="96"/>
      <c r="E223" s="111"/>
      <c r="F223" s="96"/>
      <c r="G223" s="111"/>
      <c r="H223" s="96"/>
      <c r="I223" s="96"/>
      <c r="J223" s="96"/>
      <c r="K223" s="96"/>
      <c r="L223" s="96"/>
      <c r="M223" s="96"/>
      <c r="N223" s="96"/>
      <c r="O223" s="96"/>
      <c r="P223" s="96"/>
      <c r="Q223" s="96"/>
      <c r="R223" s="96"/>
      <c r="S223" s="96"/>
      <c r="T223" s="96"/>
      <c r="U223" s="96"/>
      <c r="V223" s="96"/>
      <c r="W223" s="96"/>
      <c r="X223" s="96"/>
      <c r="Y223" s="96"/>
      <c r="Z223" s="96"/>
    </row>
    <row r="224" spans="1:26" ht="30" customHeight="1">
      <c r="A224" s="111"/>
      <c r="B224" s="96"/>
      <c r="C224" s="96"/>
      <c r="D224" s="96"/>
      <c r="E224" s="111"/>
      <c r="F224" s="96"/>
      <c r="G224" s="111"/>
      <c r="H224" s="96"/>
      <c r="I224" s="96"/>
      <c r="J224" s="96"/>
      <c r="K224" s="96"/>
      <c r="L224" s="96"/>
      <c r="M224" s="96"/>
      <c r="N224" s="96"/>
      <c r="O224" s="96"/>
      <c r="P224" s="96"/>
      <c r="Q224" s="96"/>
      <c r="R224" s="96"/>
      <c r="S224" s="96"/>
      <c r="T224" s="96"/>
      <c r="U224" s="96"/>
      <c r="V224" s="96"/>
      <c r="W224" s="96"/>
      <c r="X224" s="96"/>
      <c r="Y224" s="96"/>
      <c r="Z224" s="96"/>
    </row>
    <row r="225" spans="1:26" ht="30" customHeight="1">
      <c r="A225" s="111"/>
      <c r="B225" s="96"/>
      <c r="C225" s="96"/>
      <c r="D225" s="96"/>
      <c r="E225" s="111"/>
      <c r="F225" s="96"/>
      <c r="G225" s="111"/>
      <c r="H225" s="96"/>
      <c r="I225" s="96"/>
      <c r="J225" s="96"/>
      <c r="K225" s="96"/>
      <c r="L225" s="96"/>
      <c r="M225" s="96"/>
      <c r="N225" s="96"/>
      <c r="O225" s="96"/>
      <c r="P225" s="96"/>
      <c r="Q225" s="96"/>
      <c r="R225" s="96"/>
      <c r="S225" s="96"/>
      <c r="T225" s="96"/>
      <c r="U225" s="96"/>
      <c r="V225" s="96"/>
      <c r="W225" s="96"/>
      <c r="X225" s="96"/>
      <c r="Y225" s="96"/>
      <c r="Z225" s="96"/>
    </row>
    <row r="226" spans="1:26" ht="30" customHeight="1">
      <c r="A226" s="111"/>
      <c r="B226" s="96"/>
      <c r="C226" s="96"/>
      <c r="D226" s="96"/>
      <c r="E226" s="111"/>
      <c r="F226" s="96"/>
      <c r="G226" s="111"/>
      <c r="H226" s="96"/>
      <c r="I226" s="96"/>
      <c r="J226" s="96"/>
      <c r="K226" s="96"/>
      <c r="L226" s="96"/>
      <c r="M226" s="96"/>
      <c r="N226" s="96"/>
      <c r="O226" s="96"/>
      <c r="P226" s="96"/>
      <c r="Q226" s="96"/>
      <c r="R226" s="96"/>
      <c r="S226" s="96"/>
      <c r="T226" s="96"/>
      <c r="U226" s="96"/>
      <c r="V226" s="96"/>
      <c r="W226" s="96"/>
      <c r="X226" s="96"/>
      <c r="Y226" s="96"/>
      <c r="Z226" s="96"/>
    </row>
    <row r="227" spans="1:26" ht="30" customHeight="1">
      <c r="A227" s="111"/>
      <c r="B227" s="96"/>
      <c r="C227" s="96"/>
      <c r="D227" s="96"/>
      <c r="E227" s="111"/>
      <c r="F227" s="96"/>
      <c r="G227" s="111"/>
      <c r="H227" s="96"/>
      <c r="I227" s="96"/>
      <c r="J227" s="96"/>
      <c r="K227" s="96"/>
      <c r="L227" s="96"/>
      <c r="M227" s="96"/>
      <c r="N227" s="96"/>
      <c r="O227" s="96"/>
      <c r="P227" s="96"/>
      <c r="Q227" s="96"/>
      <c r="R227" s="96"/>
      <c r="S227" s="96"/>
      <c r="T227" s="96"/>
      <c r="U227" s="96"/>
      <c r="V227" s="96"/>
      <c r="W227" s="96"/>
      <c r="X227" s="96"/>
      <c r="Y227" s="96"/>
      <c r="Z227" s="96"/>
    </row>
    <row r="228" spans="1:26" ht="30" customHeight="1">
      <c r="A228" s="111"/>
      <c r="B228" s="96"/>
      <c r="C228" s="96"/>
      <c r="D228" s="96"/>
      <c r="E228" s="111"/>
      <c r="F228" s="96"/>
      <c r="G228" s="111"/>
      <c r="H228" s="96"/>
      <c r="I228" s="96"/>
      <c r="J228" s="96"/>
      <c r="K228" s="96"/>
      <c r="L228" s="96"/>
      <c r="M228" s="96"/>
      <c r="N228" s="96"/>
      <c r="O228" s="96"/>
      <c r="P228" s="96"/>
      <c r="Q228" s="96"/>
      <c r="R228" s="96"/>
      <c r="S228" s="96"/>
      <c r="T228" s="96"/>
      <c r="U228" s="96"/>
      <c r="V228" s="96"/>
      <c r="W228" s="96"/>
      <c r="X228" s="96"/>
      <c r="Y228" s="96"/>
      <c r="Z228" s="96"/>
    </row>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D6:E6"/>
    <mergeCell ref="B10:C10"/>
    <mergeCell ref="D10:E10"/>
    <mergeCell ref="A12:G12"/>
    <mergeCell ref="H12:J12"/>
    <mergeCell ref="B6:C6"/>
    <mergeCell ref="B7:C7"/>
    <mergeCell ref="D7:E7"/>
    <mergeCell ref="B8:C8"/>
    <mergeCell ref="D8:E8"/>
    <mergeCell ref="B9:C9"/>
    <mergeCell ref="D9:E9"/>
    <mergeCell ref="A1:B4"/>
    <mergeCell ref="C1:J1"/>
    <mergeCell ref="C2:J2"/>
    <mergeCell ref="C3:J3"/>
    <mergeCell ref="C4:F4"/>
    <mergeCell ref="G4:J4"/>
  </mergeCells>
  <pageMargins left="0.7" right="0.7" top="0.75" bottom="0.75" header="0" footer="0"/>
  <pageSetup orientation="landscape"/>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0"/>
  <sheetViews>
    <sheetView workbookViewId="0"/>
  </sheetViews>
  <sheetFormatPr baseColWidth="10" defaultColWidth="12.625" defaultRowHeight="15" customHeight="1"/>
  <cols>
    <col min="1" max="1" width="57.125" customWidth="1"/>
    <col min="2" max="2" width="10" customWidth="1"/>
    <col min="3" max="3" width="55.5" customWidth="1"/>
    <col min="4" max="5" width="10" customWidth="1"/>
    <col min="6" max="7" width="16.5" customWidth="1"/>
    <col min="8" max="12" width="10" hidden="1" customWidth="1"/>
    <col min="13" max="13" width="13.875" hidden="1" customWidth="1"/>
    <col min="14" max="16" width="10" hidden="1" customWidth="1"/>
    <col min="17" max="18" width="9.375" hidden="1" customWidth="1"/>
    <col min="19" max="22" width="18.125" customWidth="1"/>
    <col min="23" max="42" width="10" customWidth="1"/>
  </cols>
  <sheetData>
    <row r="1" spans="1:42" ht="12.75" customHeight="1">
      <c r="A1" s="232" t="s">
        <v>891</v>
      </c>
      <c r="B1" s="5"/>
      <c r="C1" s="232" t="s">
        <v>892</v>
      </c>
      <c r="D1" s="117"/>
      <c r="E1" s="232" t="s">
        <v>893</v>
      </c>
      <c r="F1" s="232" t="s">
        <v>894</v>
      </c>
      <c r="G1" s="233"/>
      <c r="H1" s="504" t="s">
        <v>895</v>
      </c>
      <c r="I1" s="347"/>
      <c r="J1" s="347"/>
      <c r="K1" s="348"/>
      <c r="L1" s="234"/>
      <c r="M1" s="505" t="s">
        <v>896</v>
      </c>
      <c r="N1" s="347"/>
      <c r="O1" s="347"/>
      <c r="P1" s="348"/>
      <c r="Q1" s="5"/>
      <c r="R1" s="5"/>
      <c r="S1" s="506" t="s">
        <v>897</v>
      </c>
      <c r="T1" s="347"/>
      <c r="U1" s="347"/>
      <c r="V1" s="348"/>
      <c r="W1" s="5"/>
      <c r="X1" s="5"/>
      <c r="Y1" s="5"/>
      <c r="Z1" s="5"/>
      <c r="AA1" s="5"/>
      <c r="AB1" s="5"/>
      <c r="AC1" s="5"/>
      <c r="AD1" s="5"/>
      <c r="AE1" s="5"/>
      <c r="AF1" s="5"/>
      <c r="AG1" s="5"/>
      <c r="AH1" s="5"/>
      <c r="AI1" s="5"/>
      <c r="AJ1" s="5"/>
      <c r="AK1" s="5"/>
      <c r="AL1" s="5"/>
      <c r="AM1" s="5"/>
      <c r="AN1" s="5"/>
      <c r="AO1" s="5"/>
      <c r="AP1" s="5"/>
    </row>
    <row r="2" spans="1:42" ht="12.75" customHeight="1">
      <c r="A2" s="235" t="s">
        <v>898</v>
      </c>
      <c r="B2" s="5"/>
      <c r="C2" s="235" t="s">
        <v>899</v>
      </c>
      <c r="D2" s="117"/>
      <c r="E2" s="236">
        <v>1</v>
      </c>
      <c r="F2" s="236" t="s">
        <v>900</v>
      </c>
      <c r="G2" s="6"/>
      <c r="H2" s="507" t="s">
        <v>901</v>
      </c>
      <c r="I2" s="237">
        <v>2012</v>
      </c>
      <c r="J2" s="237"/>
      <c r="K2" s="237"/>
      <c r="L2" s="5"/>
      <c r="M2" s="232"/>
      <c r="N2" s="238" t="s">
        <v>902</v>
      </c>
      <c r="O2" s="238" t="s">
        <v>903</v>
      </c>
      <c r="P2" s="238" t="s">
        <v>904</v>
      </c>
      <c r="Q2" s="5"/>
      <c r="R2" s="5"/>
      <c r="S2" s="496" t="s">
        <v>905</v>
      </c>
      <c r="T2" s="497"/>
      <c r="U2" s="497"/>
      <c r="V2" s="498"/>
      <c r="W2" s="5"/>
      <c r="X2" s="5"/>
      <c r="Y2" s="5"/>
      <c r="Z2" s="5"/>
      <c r="AA2" s="5"/>
      <c r="AB2" s="5"/>
      <c r="AC2" s="5"/>
      <c r="AD2" s="5"/>
      <c r="AE2" s="5"/>
      <c r="AF2" s="5"/>
      <c r="AG2" s="5"/>
      <c r="AH2" s="5"/>
      <c r="AI2" s="5"/>
      <c r="AJ2" s="5"/>
      <c r="AK2" s="5"/>
      <c r="AL2" s="5"/>
      <c r="AM2" s="5"/>
      <c r="AN2" s="5"/>
      <c r="AO2" s="5"/>
      <c r="AP2" s="5"/>
    </row>
    <row r="3" spans="1:42" ht="12.75" customHeight="1">
      <c r="A3" s="139" t="s">
        <v>906</v>
      </c>
      <c r="B3" s="5"/>
      <c r="C3" s="235" t="s">
        <v>907</v>
      </c>
      <c r="D3" s="117"/>
      <c r="E3" s="236">
        <v>2</v>
      </c>
      <c r="F3" s="236" t="s">
        <v>908</v>
      </c>
      <c r="G3" s="6"/>
      <c r="H3" s="325"/>
      <c r="I3" s="239" t="s">
        <v>902</v>
      </c>
      <c r="J3" s="239" t="s">
        <v>903</v>
      </c>
      <c r="K3" s="239" t="s">
        <v>904</v>
      </c>
      <c r="L3" s="5"/>
      <c r="M3" s="240" t="s">
        <v>909</v>
      </c>
      <c r="N3" s="241">
        <v>479830</v>
      </c>
      <c r="O3" s="241">
        <v>222331</v>
      </c>
      <c r="P3" s="241">
        <v>257499</v>
      </c>
      <c r="Q3" s="5"/>
      <c r="R3" s="5"/>
      <c r="S3" s="508" t="s">
        <v>901</v>
      </c>
      <c r="T3" s="242">
        <v>2017</v>
      </c>
      <c r="U3" s="243"/>
      <c r="V3" s="244"/>
      <c r="W3" s="5"/>
      <c r="X3" s="5"/>
      <c r="Y3" s="5"/>
      <c r="Z3" s="5"/>
      <c r="AA3" s="5"/>
      <c r="AB3" s="5"/>
      <c r="AC3" s="5"/>
      <c r="AD3" s="5"/>
      <c r="AE3" s="5"/>
      <c r="AF3" s="5"/>
      <c r="AG3" s="5"/>
      <c r="AH3" s="5"/>
      <c r="AI3" s="5"/>
      <c r="AJ3" s="5"/>
      <c r="AK3" s="5"/>
      <c r="AL3" s="5"/>
      <c r="AM3" s="5"/>
      <c r="AN3" s="5"/>
      <c r="AO3" s="5"/>
      <c r="AP3" s="5"/>
    </row>
    <row r="4" spans="1:42" ht="12.75" customHeight="1">
      <c r="A4" s="240" t="s">
        <v>910</v>
      </c>
      <c r="B4" s="5"/>
      <c r="C4" s="235" t="s">
        <v>911</v>
      </c>
      <c r="D4" s="117"/>
      <c r="E4" s="236">
        <v>3</v>
      </c>
      <c r="F4" s="236" t="s">
        <v>912</v>
      </c>
      <c r="G4" s="6"/>
      <c r="H4" s="245" t="s">
        <v>902</v>
      </c>
      <c r="I4" s="241">
        <v>7571345</v>
      </c>
      <c r="J4" s="241">
        <v>3653868</v>
      </c>
      <c r="K4" s="241">
        <v>3917477</v>
      </c>
      <c r="L4" s="5"/>
      <c r="M4" s="240" t="s">
        <v>913</v>
      </c>
      <c r="N4" s="241">
        <v>135160</v>
      </c>
      <c r="O4" s="241">
        <v>62795</v>
      </c>
      <c r="P4" s="241">
        <v>72365</v>
      </c>
      <c r="Q4" s="5"/>
      <c r="R4" s="5"/>
      <c r="S4" s="500"/>
      <c r="T4" s="246" t="s">
        <v>902</v>
      </c>
      <c r="U4" s="247" t="s">
        <v>903</v>
      </c>
      <c r="V4" s="248" t="s">
        <v>904</v>
      </c>
      <c r="W4" s="5"/>
      <c r="X4" s="5"/>
      <c r="Y4" s="5"/>
      <c r="Z4" s="5"/>
      <c r="AA4" s="5"/>
      <c r="AB4" s="5"/>
      <c r="AC4" s="5"/>
      <c r="AD4" s="5"/>
      <c r="AE4" s="5"/>
      <c r="AF4" s="5"/>
      <c r="AG4" s="5"/>
      <c r="AH4" s="5"/>
      <c r="AI4" s="5"/>
      <c r="AJ4" s="5"/>
      <c r="AK4" s="5"/>
      <c r="AL4" s="5"/>
      <c r="AM4" s="5"/>
      <c r="AN4" s="5"/>
      <c r="AO4" s="5"/>
      <c r="AP4" s="5"/>
    </row>
    <row r="5" spans="1:42" ht="12.75" customHeight="1">
      <c r="A5" s="5"/>
      <c r="B5" s="5"/>
      <c r="C5" s="235" t="s">
        <v>914</v>
      </c>
      <c r="D5" s="117"/>
      <c r="E5" s="236">
        <v>4</v>
      </c>
      <c r="F5" s="236" t="s">
        <v>915</v>
      </c>
      <c r="G5" s="6"/>
      <c r="H5" s="249">
        <v>0</v>
      </c>
      <c r="I5" s="250">
        <v>120482</v>
      </c>
      <c r="J5" s="250">
        <v>61704</v>
      </c>
      <c r="K5" s="250">
        <v>58778</v>
      </c>
      <c r="L5" s="5"/>
      <c r="M5" s="240" t="s">
        <v>916</v>
      </c>
      <c r="N5" s="241">
        <v>109955</v>
      </c>
      <c r="O5" s="241">
        <v>55153</v>
      </c>
      <c r="P5" s="241">
        <v>54802</v>
      </c>
      <c r="Q5" s="5"/>
      <c r="R5" s="5"/>
      <c r="S5" s="251" t="s">
        <v>917</v>
      </c>
      <c r="T5" s="252"/>
      <c r="U5" s="253"/>
      <c r="V5" s="254"/>
      <c r="W5" s="5"/>
      <c r="X5" s="5"/>
      <c r="Y5" s="5"/>
      <c r="Z5" s="5"/>
      <c r="AA5" s="5"/>
      <c r="AB5" s="5"/>
      <c r="AC5" s="5"/>
      <c r="AD5" s="5"/>
      <c r="AE5" s="5"/>
      <c r="AF5" s="5"/>
      <c r="AG5" s="5"/>
      <c r="AH5" s="5"/>
      <c r="AI5" s="5"/>
      <c r="AJ5" s="5"/>
      <c r="AK5" s="5"/>
      <c r="AL5" s="5"/>
      <c r="AM5" s="5"/>
      <c r="AN5" s="5"/>
      <c r="AO5" s="5"/>
      <c r="AP5" s="5"/>
    </row>
    <row r="6" spans="1:42" ht="12.75" customHeight="1">
      <c r="A6" s="232" t="s">
        <v>12</v>
      </c>
      <c r="B6" s="5"/>
      <c r="C6" s="235" t="s">
        <v>918</v>
      </c>
      <c r="D6" s="117"/>
      <c r="E6" s="236">
        <v>5</v>
      </c>
      <c r="F6" s="236" t="s">
        <v>919</v>
      </c>
      <c r="G6" s="6"/>
      <c r="H6" s="249">
        <v>1</v>
      </c>
      <c r="I6" s="250">
        <v>120064</v>
      </c>
      <c r="J6" s="250">
        <v>61454</v>
      </c>
      <c r="K6" s="250">
        <v>58610</v>
      </c>
      <c r="L6" s="5"/>
      <c r="M6" s="240" t="s">
        <v>920</v>
      </c>
      <c r="N6" s="241">
        <v>409257</v>
      </c>
      <c r="O6" s="241">
        <v>199566</v>
      </c>
      <c r="P6" s="241">
        <v>209691</v>
      </c>
      <c r="Q6" s="5"/>
      <c r="R6" s="5"/>
      <c r="S6" s="255" t="s">
        <v>902</v>
      </c>
      <c r="T6" s="256">
        <v>8080734</v>
      </c>
      <c r="U6" s="256">
        <v>3912910</v>
      </c>
      <c r="V6" s="256">
        <v>4167824</v>
      </c>
      <c r="W6" s="5"/>
      <c r="X6" s="5"/>
      <c r="Y6" s="5"/>
      <c r="Z6" s="5"/>
      <c r="AA6" s="5"/>
      <c r="AB6" s="5"/>
      <c r="AC6" s="5"/>
      <c r="AD6" s="5"/>
      <c r="AE6" s="5"/>
      <c r="AF6" s="5"/>
      <c r="AG6" s="5"/>
      <c r="AH6" s="5"/>
      <c r="AI6" s="5"/>
      <c r="AJ6" s="5"/>
      <c r="AK6" s="5"/>
      <c r="AL6" s="5"/>
      <c r="AM6" s="5"/>
      <c r="AN6" s="5"/>
      <c r="AO6" s="5"/>
      <c r="AP6" s="5"/>
    </row>
    <row r="7" spans="1:42" ht="12.75" customHeight="1">
      <c r="A7" s="240" t="s">
        <v>921</v>
      </c>
      <c r="B7" s="5"/>
      <c r="C7" s="235" t="s">
        <v>922</v>
      </c>
      <c r="D7" s="117"/>
      <c r="E7" s="236">
        <v>6</v>
      </c>
      <c r="F7" s="236" t="s">
        <v>923</v>
      </c>
      <c r="G7" s="6"/>
      <c r="H7" s="249">
        <v>2</v>
      </c>
      <c r="I7" s="250">
        <v>119780</v>
      </c>
      <c r="J7" s="250">
        <v>61272</v>
      </c>
      <c r="K7" s="250">
        <v>58508</v>
      </c>
      <c r="L7" s="5"/>
      <c r="M7" s="240" t="s">
        <v>924</v>
      </c>
      <c r="N7" s="241">
        <v>400686</v>
      </c>
      <c r="O7" s="241">
        <v>197911</v>
      </c>
      <c r="P7" s="241">
        <v>202775</v>
      </c>
      <c r="Q7" s="5"/>
      <c r="R7" s="5"/>
      <c r="S7" s="257" t="s">
        <v>925</v>
      </c>
      <c r="T7" s="258">
        <v>607390</v>
      </c>
      <c r="U7" s="258">
        <v>312062</v>
      </c>
      <c r="V7" s="258">
        <v>295328</v>
      </c>
      <c r="W7" s="5"/>
      <c r="X7" s="5"/>
      <c r="Y7" s="5"/>
      <c r="Z7" s="5"/>
      <c r="AA7" s="5"/>
      <c r="AB7" s="5"/>
      <c r="AC7" s="5"/>
      <c r="AD7" s="5"/>
      <c r="AE7" s="5"/>
      <c r="AF7" s="5"/>
      <c r="AG7" s="5"/>
      <c r="AH7" s="5"/>
      <c r="AI7" s="5"/>
      <c r="AJ7" s="5"/>
      <c r="AK7" s="5"/>
      <c r="AL7" s="5"/>
      <c r="AM7" s="5"/>
      <c r="AN7" s="5"/>
      <c r="AO7" s="5"/>
      <c r="AP7" s="5"/>
    </row>
    <row r="8" spans="1:42" ht="12.75" customHeight="1">
      <c r="A8" s="240" t="s">
        <v>926</v>
      </c>
      <c r="B8" s="5"/>
      <c r="C8" s="235" t="s">
        <v>927</v>
      </c>
      <c r="D8" s="117"/>
      <c r="E8" s="236">
        <v>7</v>
      </c>
      <c r="F8" s="236" t="s">
        <v>928</v>
      </c>
      <c r="G8" s="6"/>
      <c r="H8" s="249">
        <v>3</v>
      </c>
      <c r="I8" s="250">
        <v>119273</v>
      </c>
      <c r="J8" s="250">
        <v>61064</v>
      </c>
      <c r="K8" s="250">
        <v>58209</v>
      </c>
      <c r="L8" s="5"/>
      <c r="M8" s="240" t="s">
        <v>929</v>
      </c>
      <c r="N8" s="241">
        <v>201593</v>
      </c>
      <c r="O8" s="241">
        <v>99557</v>
      </c>
      <c r="P8" s="241">
        <v>102036</v>
      </c>
      <c r="Q8" s="5"/>
      <c r="R8" s="5"/>
      <c r="S8" s="257" t="s">
        <v>930</v>
      </c>
      <c r="T8" s="258">
        <v>601914</v>
      </c>
      <c r="U8" s="258">
        <v>308936</v>
      </c>
      <c r="V8" s="258">
        <v>292978</v>
      </c>
      <c r="W8" s="5"/>
      <c r="X8" s="5"/>
      <c r="Y8" s="5"/>
      <c r="Z8" s="5"/>
      <c r="AA8" s="5"/>
      <c r="AB8" s="5"/>
      <c r="AC8" s="5"/>
      <c r="AD8" s="5"/>
      <c r="AE8" s="5"/>
      <c r="AF8" s="5"/>
      <c r="AG8" s="5"/>
      <c r="AH8" s="5"/>
      <c r="AI8" s="5"/>
      <c r="AJ8" s="5"/>
      <c r="AK8" s="5"/>
      <c r="AL8" s="5"/>
      <c r="AM8" s="5"/>
      <c r="AN8" s="5"/>
      <c r="AO8" s="5"/>
      <c r="AP8" s="5"/>
    </row>
    <row r="9" spans="1:42" ht="12.75" customHeight="1">
      <c r="A9" s="240" t="s">
        <v>931</v>
      </c>
      <c r="B9" s="5"/>
      <c r="C9" s="232" t="s">
        <v>932</v>
      </c>
      <c r="D9" s="117"/>
      <c r="E9" s="236">
        <v>8</v>
      </c>
      <c r="F9" s="236" t="s">
        <v>933</v>
      </c>
      <c r="G9" s="6"/>
      <c r="H9" s="249">
        <v>4</v>
      </c>
      <c r="I9" s="250">
        <v>118935</v>
      </c>
      <c r="J9" s="250">
        <v>60931</v>
      </c>
      <c r="K9" s="250">
        <v>58004</v>
      </c>
      <c r="L9" s="5"/>
      <c r="M9" s="240" t="s">
        <v>934</v>
      </c>
      <c r="N9" s="241">
        <v>597522</v>
      </c>
      <c r="O9" s="241">
        <v>292176</v>
      </c>
      <c r="P9" s="241">
        <v>305346</v>
      </c>
      <c r="Q9" s="5"/>
      <c r="R9" s="5"/>
      <c r="S9" s="257" t="s">
        <v>935</v>
      </c>
      <c r="T9" s="258">
        <v>602967</v>
      </c>
      <c r="U9" s="258">
        <v>308654</v>
      </c>
      <c r="V9" s="258">
        <v>294313</v>
      </c>
      <c r="W9" s="5"/>
      <c r="X9" s="5"/>
      <c r="Y9" s="5"/>
      <c r="Z9" s="5"/>
      <c r="AA9" s="5"/>
      <c r="AB9" s="5"/>
      <c r="AC9" s="5"/>
      <c r="AD9" s="5"/>
      <c r="AE9" s="5"/>
      <c r="AF9" s="5"/>
      <c r="AG9" s="5"/>
      <c r="AH9" s="5"/>
      <c r="AI9" s="5"/>
      <c r="AJ9" s="5"/>
      <c r="AK9" s="5"/>
      <c r="AL9" s="5"/>
      <c r="AM9" s="5"/>
      <c r="AN9" s="5"/>
      <c r="AO9" s="5"/>
      <c r="AP9" s="5"/>
    </row>
    <row r="10" spans="1:42" ht="12.75" customHeight="1">
      <c r="A10" s="240" t="s">
        <v>936</v>
      </c>
      <c r="B10" s="5"/>
      <c r="C10" s="235" t="s">
        <v>937</v>
      </c>
      <c r="D10" s="117"/>
      <c r="E10" s="236">
        <v>9</v>
      </c>
      <c r="F10" s="236" t="s">
        <v>938</v>
      </c>
      <c r="G10" s="6"/>
      <c r="H10" s="249">
        <v>5</v>
      </c>
      <c r="I10" s="250">
        <v>118833</v>
      </c>
      <c r="J10" s="250">
        <v>60903</v>
      </c>
      <c r="K10" s="250">
        <v>57930</v>
      </c>
      <c r="L10" s="5"/>
      <c r="M10" s="240" t="s">
        <v>939</v>
      </c>
      <c r="N10" s="241">
        <v>1030623</v>
      </c>
      <c r="O10" s="241">
        <v>502287</v>
      </c>
      <c r="P10" s="241">
        <v>528336</v>
      </c>
      <c r="Q10" s="5"/>
      <c r="R10" s="5"/>
      <c r="S10" s="257" t="s">
        <v>940</v>
      </c>
      <c r="T10" s="258">
        <v>632370</v>
      </c>
      <c r="U10" s="258">
        <v>321173</v>
      </c>
      <c r="V10" s="258">
        <v>311197</v>
      </c>
      <c r="W10" s="5"/>
      <c r="X10" s="5"/>
      <c r="Y10" s="5"/>
      <c r="Z10" s="5"/>
      <c r="AA10" s="5"/>
      <c r="AB10" s="5"/>
      <c r="AC10" s="5"/>
      <c r="AD10" s="5"/>
      <c r="AE10" s="5"/>
      <c r="AF10" s="5"/>
      <c r="AG10" s="5"/>
      <c r="AH10" s="5"/>
      <c r="AI10" s="5"/>
      <c r="AJ10" s="5"/>
      <c r="AK10" s="5"/>
      <c r="AL10" s="5"/>
      <c r="AM10" s="5"/>
      <c r="AN10" s="5"/>
      <c r="AO10" s="5"/>
      <c r="AP10" s="5"/>
    </row>
    <row r="11" spans="1:42" ht="12.75" customHeight="1">
      <c r="A11" s="240" t="s">
        <v>941</v>
      </c>
      <c r="B11" s="5"/>
      <c r="C11" s="235" t="s">
        <v>942</v>
      </c>
      <c r="D11" s="117"/>
      <c r="E11" s="236">
        <v>10</v>
      </c>
      <c r="F11" s="236" t="s">
        <v>943</v>
      </c>
      <c r="G11" s="6"/>
      <c r="H11" s="249">
        <v>6</v>
      </c>
      <c r="I11" s="250">
        <v>118730</v>
      </c>
      <c r="J11" s="250">
        <v>60874</v>
      </c>
      <c r="K11" s="250">
        <v>57856</v>
      </c>
      <c r="L11" s="5"/>
      <c r="M11" s="240" t="s">
        <v>944</v>
      </c>
      <c r="N11" s="241">
        <v>353859</v>
      </c>
      <c r="O11" s="241">
        <v>167533</v>
      </c>
      <c r="P11" s="241">
        <v>186326</v>
      </c>
      <c r="Q11" s="5"/>
      <c r="R11" s="5"/>
      <c r="S11" s="257" t="s">
        <v>945</v>
      </c>
      <c r="T11" s="258">
        <v>672749</v>
      </c>
      <c r="U11" s="258">
        <v>339928</v>
      </c>
      <c r="V11" s="258">
        <v>332821</v>
      </c>
      <c r="W11" s="5"/>
      <c r="X11" s="5"/>
      <c r="Y11" s="5"/>
      <c r="Z11" s="5"/>
      <c r="AA11" s="5"/>
      <c r="AB11" s="5"/>
      <c r="AC11" s="5"/>
      <c r="AD11" s="5"/>
      <c r="AE11" s="5"/>
      <c r="AF11" s="5"/>
      <c r="AG11" s="5"/>
      <c r="AH11" s="5"/>
      <c r="AI11" s="5"/>
      <c r="AJ11" s="5"/>
      <c r="AK11" s="5"/>
      <c r="AL11" s="5"/>
      <c r="AM11" s="5"/>
      <c r="AN11" s="5"/>
      <c r="AO11" s="5"/>
      <c r="AP11" s="5"/>
    </row>
    <row r="12" spans="1:42" ht="12.75" customHeight="1">
      <c r="A12" s="240" t="s">
        <v>946</v>
      </c>
      <c r="B12" s="5"/>
      <c r="C12" s="235" t="s">
        <v>947</v>
      </c>
      <c r="D12" s="117"/>
      <c r="E12" s="236">
        <v>11</v>
      </c>
      <c r="F12" s="236" t="s">
        <v>948</v>
      </c>
      <c r="G12" s="6"/>
      <c r="H12" s="249">
        <v>7</v>
      </c>
      <c r="I12" s="250">
        <v>118696</v>
      </c>
      <c r="J12" s="250">
        <v>60878</v>
      </c>
      <c r="K12" s="250">
        <v>57818</v>
      </c>
      <c r="L12" s="5"/>
      <c r="M12" s="240" t="s">
        <v>949</v>
      </c>
      <c r="N12" s="241">
        <v>851299</v>
      </c>
      <c r="O12" s="241">
        <v>406597</v>
      </c>
      <c r="P12" s="241">
        <v>444702</v>
      </c>
      <c r="Q12" s="5"/>
      <c r="R12" s="5"/>
      <c r="S12" s="257" t="s">
        <v>950</v>
      </c>
      <c r="T12" s="258">
        <v>650902</v>
      </c>
      <c r="U12" s="258">
        <v>329064</v>
      </c>
      <c r="V12" s="258">
        <v>321838</v>
      </c>
      <c r="W12" s="5"/>
      <c r="X12" s="5"/>
      <c r="Y12" s="5"/>
      <c r="Z12" s="5"/>
      <c r="AA12" s="5"/>
      <c r="AB12" s="5"/>
      <c r="AC12" s="5"/>
      <c r="AD12" s="5"/>
      <c r="AE12" s="5"/>
      <c r="AF12" s="5"/>
      <c r="AG12" s="5"/>
      <c r="AH12" s="5"/>
      <c r="AI12" s="5"/>
      <c r="AJ12" s="5"/>
      <c r="AK12" s="5"/>
      <c r="AL12" s="5"/>
      <c r="AM12" s="5"/>
      <c r="AN12" s="5"/>
      <c r="AO12" s="5"/>
      <c r="AP12" s="5"/>
    </row>
    <row r="13" spans="1:42" ht="12.75" customHeight="1">
      <c r="A13" s="240" t="s">
        <v>951</v>
      </c>
      <c r="B13" s="5"/>
      <c r="C13" s="235" t="s">
        <v>952</v>
      </c>
      <c r="D13" s="117"/>
      <c r="E13" s="236">
        <v>12</v>
      </c>
      <c r="F13" s="236" t="s">
        <v>953</v>
      </c>
      <c r="G13" s="6"/>
      <c r="H13" s="249">
        <v>8</v>
      </c>
      <c r="I13" s="250">
        <v>119101</v>
      </c>
      <c r="J13" s="250">
        <v>61076</v>
      </c>
      <c r="K13" s="250">
        <v>58025</v>
      </c>
      <c r="L13" s="5"/>
      <c r="M13" s="240" t="s">
        <v>954</v>
      </c>
      <c r="N13" s="241">
        <v>1094488</v>
      </c>
      <c r="O13" s="241">
        <v>518960</v>
      </c>
      <c r="P13" s="241">
        <v>575528</v>
      </c>
      <c r="Q13" s="5"/>
      <c r="R13" s="5"/>
      <c r="S13" s="257" t="s">
        <v>955</v>
      </c>
      <c r="T13" s="258">
        <v>651442</v>
      </c>
      <c r="U13" s="258">
        <v>316050</v>
      </c>
      <c r="V13" s="258">
        <v>335392</v>
      </c>
      <c r="W13" s="5"/>
      <c r="X13" s="5"/>
      <c r="Y13" s="5"/>
      <c r="Z13" s="5"/>
      <c r="AA13" s="5"/>
      <c r="AB13" s="5"/>
      <c r="AC13" s="5"/>
      <c r="AD13" s="5"/>
      <c r="AE13" s="5"/>
      <c r="AF13" s="5"/>
      <c r="AG13" s="5"/>
      <c r="AH13" s="5"/>
      <c r="AI13" s="5"/>
      <c r="AJ13" s="5"/>
      <c r="AK13" s="5"/>
      <c r="AL13" s="5"/>
      <c r="AM13" s="5"/>
      <c r="AN13" s="5"/>
      <c r="AO13" s="5"/>
      <c r="AP13" s="5"/>
    </row>
    <row r="14" spans="1:42" ht="12.75" customHeight="1">
      <c r="A14" s="240" t="s">
        <v>956</v>
      </c>
      <c r="B14" s="5"/>
      <c r="C14" s="235" t="s">
        <v>957</v>
      </c>
      <c r="D14" s="117"/>
      <c r="E14" s="236">
        <v>13</v>
      </c>
      <c r="F14" s="236" t="s">
        <v>958</v>
      </c>
      <c r="G14" s="6"/>
      <c r="H14" s="249">
        <v>9</v>
      </c>
      <c r="I14" s="250">
        <v>119856</v>
      </c>
      <c r="J14" s="250">
        <v>61418</v>
      </c>
      <c r="K14" s="250">
        <v>58438</v>
      </c>
      <c r="L14" s="5"/>
      <c r="M14" s="240" t="s">
        <v>959</v>
      </c>
      <c r="N14" s="241">
        <v>234948</v>
      </c>
      <c r="O14" s="241">
        <v>112703</v>
      </c>
      <c r="P14" s="241">
        <v>122245</v>
      </c>
      <c r="Q14" s="5"/>
      <c r="R14" s="5"/>
      <c r="S14" s="257" t="s">
        <v>960</v>
      </c>
      <c r="T14" s="258">
        <v>640060</v>
      </c>
      <c r="U14" s="258">
        <v>303971</v>
      </c>
      <c r="V14" s="258">
        <v>336089</v>
      </c>
      <c r="W14" s="5"/>
      <c r="X14" s="5"/>
      <c r="Y14" s="5"/>
      <c r="Z14" s="5"/>
      <c r="AA14" s="5"/>
      <c r="AB14" s="5"/>
      <c r="AC14" s="5"/>
      <c r="AD14" s="5"/>
      <c r="AE14" s="5"/>
      <c r="AF14" s="5"/>
      <c r="AG14" s="5"/>
      <c r="AH14" s="5"/>
      <c r="AI14" s="5"/>
      <c r="AJ14" s="5"/>
      <c r="AK14" s="5"/>
      <c r="AL14" s="5"/>
      <c r="AM14" s="5"/>
      <c r="AN14" s="5"/>
      <c r="AO14" s="5"/>
      <c r="AP14" s="5"/>
    </row>
    <row r="15" spans="1:42" ht="12.75" customHeight="1">
      <c r="A15" s="240" t="s">
        <v>961</v>
      </c>
      <c r="B15" s="5"/>
      <c r="C15" s="235" t="s">
        <v>962</v>
      </c>
      <c r="D15" s="117"/>
      <c r="E15" s="236">
        <v>14</v>
      </c>
      <c r="F15" s="236" t="s">
        <v>963</v>
      </c>
      <c r="G15" s="6"/>
      <c r="H15" s="249">
        <v>10</v>
      </c>
      <c r="I15" s="250">
        <v>121019</v>
      </c>
      <c r="J15" s="250">
        <v>61921</v>
      </c>
      <c r="K15" s="250">
        <v>59098</v>
      </c>
      <c r="L15" s="5"/>
      <c r="M15" s="240" t="s">
        <v>964</v>
      </c>
      <c r="N15" s="241">
        <v>147933</v>
      </c>
      <c r="O15" s="241">
        <v>68544</v>
      </c>
      <c r="P15" s="241">
        <v>79389</v>
      </c>
      <c r="Q15" s="5"/>
      <c r="R15" s="5"/>
      <c r="S15" s="257" t="s">
        <v>965</v>
      </c>
      <c r="T15" s="258">
        <v>563389</v>
      </c>
      <c r="U15" s="258">
        <v>268367</v>
      </c>
      <c r="V15" s="258">
        <v>295022</v>
      </c>
      <c r="W15" s="5"/>
      <c r="X15" s="5"/>
      <c r="Y15" s="5"/>
      <c r="Z15" s="5"/>
      <c r="AA15" s="5"/>
      <c r="AB15" s="5"/>
      <c r="AC15" s="5"/>
      <c r="AD15" s="5"/>
      <c r="AE15" s="5"/>
      <c r="AF15" s="5"/>
      <c r="AG15" s="5"/>
      <c r="AH15" s="5"/>
      <c r="AI15" s="5"/>
      <c r="AJ15" s="5"/>
      <c r="AK15" s="5"/>
      <c r="AL15" s="5"/>
      <c r="AM15" s="5"/>
      <c r="AN15" s="5"/>
      <c r="AO15" s="5"/>
      <c r="AP15" s="5"/>
    </row>
    <row r="16" spans="1:42" ht="12.75" customHeight="1">
      <c r="A16" s="240" t="s">
        <v>36</v>
      </c>
      <c r="B16" s="5"/>
      <c r="C16" s="235" t="s">
        <v>966</v>
      </c>
      <c r="D16" s="117"/>
      <c r="E16" s="236">
        <v>15</v>
      </c>
      <c r="F16" s="236" t="s">
        <v>967</v>
      </c>
      <c r="G16" s="6"/>
      <c r="H16" s="249">
        <v>11</v>
      </c>
      <c r="I16" s="250">
        <v>122272</v>
      </c>
      <c r="J16" s="250">
        <v>62471</v>
      </c>
      <c r="K16" s="250">
        <v>59801</v>
      </c>
      <c r="L16" s="5"/>
      <c r="M16" s="240" t="s">
        <v>968</v>
      </c>
      <c r="N16" s="241">
        <v>98209</v>
      </c>
      <c r="O16" s="241">
        <v>49277</v>
      </c>
      <c r="P16" s="241">
        <v>48932</v>
      </c>
      <c r="Q16" s="5"/>
      <c r="R16" s="5"/>
      <c r="S16" s="257" t="s">
        <v>969</v>
      </c>
      <c r="T16" s="258">
        <v>519261</v>
      </c>
      <c r="U16" s="258">
        <v>244556</v>
      </c>
      <c r="V16" s="258">
        <v>274705</v>
      </c>
      <c r="W16" s="5"/>
      <c r="X16" s="5"/>
      <c r="Y16" s="5"/>
      <c r="Z16" s="5"/>
      <c r="AA16" s="5"/>
      <c r="AB16" s="5"/>
      <c r="AC16" s="5"/>
      <c r="AD16" s="5"/>
      <c r="AE16" s="5"/>
      <c r="AF16" s="5"/>
      <c r="AG16" s="5"/>
      <c r="AH16" s="5"/>
      <c r="AI16" s="5"/>
      <c r="AJ16" s="5"/>
      <c r="AK16" s="5"/>
      <c r="AL16" s="5"/>
      <c r="AM16" s="5"/>
      <c r="AN16" s="5"/>
      <c r="AO16" s="5"/>
      <c r="AP16" s="5"/>
    </row>
    <row r="17" spans="1:42" ht="12.75" customHeight="1">
      <c r="A17" s="259" t="s">
        <v>970</v>
      </c>
      <c r="B17" s="5"/>
      <c r="C17" s="235" t="s">
        <v>971</v>
      </c>
      <c r="D17" s="117"/>
      <c r="E17" s="236">
        <v>16</v>
      </c>
      <c r="F17" s="236" t="s">
        <v>972</v>
      </c>
      <c r="G17" s="6"/>
      <c r="H17" s="249">
        <v>12</v>
      </c>
      <c r="I17" s="250">
        <v>123722</v>
      </c>
      <c r="J17" s="250">
        <v>63080</v>
      </c>
      <c r="K17" s="250">
        <v>60642</v>
      </c>
      <c r="L17" s="5"/>
      <c r="M17" s="240" t="s">
        <v>973</v>
      </c>
      <c r="N17" s="241">
        <v>108457</v>
      </c>
      <c r="O17" s="241">
        <v>52580</v>
      </c>
      <c r="P17" s="241">
        <v>55877</v>
      </c>
      <c r="Q17" s="5"/>
      <c r="R17" s="5"/>
      <c r="S17" s="257" t="s">
        <v>974</v>
      </c>
      <c r="T17" s="258">
        <v>503389</v>
      </c>
      <c r="U17" s="258">
        <v>233302</v>
      </c>
      <c r="V17" s="258">
        <v>270087</v>
      </c>
      <c r="W17" s="5"/>
      <c r="X17" s="5"/>
      <c r="Y17" s="5"/>
      <c r="Z17" s="5"/>
      <c r="AA17" s="5"/>
      <c r="AB17" s="5"/>
      <c r="AC17" s="5"/>
      <c r="AD17" s="5"/>
      <c r="AE17" s="5"/>
      <c r="AF17" s="5"/>
      <c r="AG17" s="5"/>
      <c r="AH17" s="5"/>
      <c r="AI17" s="5"/>
      <c r="AJ17" s="5"/>
      <c r="AK17" s="5"/>
      <c r="AL17" s="5"/>
      <c r="AM17" s="5"/>
      <c r="AN17" s="5"/>
      <c r="AO17" s="5"/>
      <c r="AP17" s="5"/>
    </row>
    <row r="18" spans="1:42" ht="12.75" customHeight="1">
      <c r="A18" s="260" t="s">
        <v>975</v>
      </c>
      <c r="B18" s="5"/>
      <c r="C18" s="235" t="s">
        <v>976</v>
      </c>
      <c r="D18" s="117"/>
      <c r="E18" s="236">
        <v>17</v>
      </c>
      <c r="F18" s="236" t="s">
        <v>977</v>
      </c>
      <c r="G18" s="6"/>
      <c r="H18" s="249">
        <v>13</v>
      </c>
      <c r="I18" s="250">
        <v>125124</v>
      </c>
      <c r="J18" s="250">
        <v>63639</v>
      </c>
      <c r="K18" s="250">
        <v>61485</v>
      </c>
      <c r="L18" s="5"/>
      <c r="M18" s="240" t="s">
        <v>978</v>
      </c>
      <c r="N18" s="241">
        <v>258212</v>
      </c>
      <c r="O18" s="241">
        <v>125944</v>
      </c>
      <c r="P18" s="241">
        <v>132268</v>
      </c>
      <c r="Q18" s="5"/>
      <c r="R18" s="5"/>
      <c r="S18" s="257" t="s">
        <v>979</v>
      </c>
      <c r="T18" s="258">
        <v>439872</v>
      </c>
      <c r="U18" s="258">
        <v>200142</v>
      </c>
      <c r="V18" s="258">
        <v>239730</v>
      </c>
      <c r="W18" s="5"/>
      <c r="X18" s="5"/>
      <c r="Y18" s="5"/>
      <c r="Z18" s="5"/>
      <c r="AA18" s="5"/>
      <c r="AB18" s="5"/>
      <c r="AC18" s="5"/>
      <c r="AD18" s="5"/>
      <c r="AE18" s="5"/>
      <c r="AF18" s="5"/>
      <c r="AG18" s="5"/>
      <c r="AH18" s="5"/>
      <c r="AI18" s="5"/>
      <c r="AJ18" s="5"/>
      <c r="AK18" s="5"/>
      <c r="AL18" s="5"/>
      <c r="AM18" s="5"/>
      <c r="AN18" s="5"/>
      <c r="AO18" s="5"/>
      <c r="AP18" s="5"/>
    </row>
    <row r="19" spans="1:42" ht="12.75" customHeight="1">
      <c r="A19" s="260" t="s">
        <v>980</v>
      </c>
      <c r="B19" s="5"/>
      <c r="C19" s="235" t="s">
        <v>981</v>
      </c>
      <c r="D19" s="117"/>
      <c r="E19" s="236">
        <v>18</v>
      </c>
      <c r="F19" s="236" t="s">
        <v>982</v>
      </c>
      <c r="G19" s="6"/>
      <c r="H19" s="249">
        <v>14</v>
      </c>
      <c r="I19" s="250">
        <v>126598</v>
      </c>
      <c r="J19" s="250">
        <v>64282</v>
      </c>
      <c r="K19" s="250">
        <v>62316</v>
      </c>
      <c r="L19" s="5"/>
      <c r="M19" s="240" t="s">
        <v>983</v>
      </c>
      <c r="N19" s="241">
        <v>24160</v>
      </c>
      <c r="O19" s="241">
        <v>12726</v>
      </c>
      <c r="P19" s="241">
        <v>11434</v>
      </c>
      <c r="Q19" s="5"/>
      <c r="R19" s="5"/>
      <c r="S19" s="257" t="s">
        <v>984</v>
      </c>
      <c r="T19" s="258">
        <v>341916</v>
      </c>
      <c r="U19" s="258">
        <v>152813</v>
      </c>
      <c r="V19" s="258">
        <v>189103</v>
      </c>
      <c r="W19" s="5"/>
      <c r="X19" s="5"/>
      <c r="Y19" s="5"/>
      <c r="Z19" s="5"/>
      <c r="AA19" s="5"/>
      <c r="AB19" s="5"/>
      <c r="AC19" s="5"/>
      <c r="AD19" s="5"/>
      <c r="AE19" s="5"/>
      <c r="AF19" s="5"/>
      <c r="AG19" s="5"/>
      <c r="AH19" s="5"/>
      <c r="AI19" s="5"/>
      <c r="AJ19" s="5"/>
      <c r="AK19" s="5"/>
      <c r="AL19" s="5"/>
      <c r="AM19" s="5"/>
      <c r="AN19" s="5"/>
      <c r="AO19" s="5"/>
      <c r="AP19" s="5"/>
    </row>
    <row r="20" spans="1:42" ht="12.75" customHeight="1">
      <c r="A20" s="260" t="s">
        <v>985</v>
      </c>
      <c r="B20" s="5"/>
      <c r="C20" s="235" t="s">
        <v>986</v>
      </c>
      <c r="D20" s="117"/>
      <c r="E20" s="236">
        <v>19</v>
      </c>
      <c r="F20" s="236" t="s">
        <v>987</v>
      </c>
      <c r="G20" s="6"/>
      <c r="H20" s="249">
        <v>15</v>
      </c>
      <c r="I20" s="250">
        <v>128143</v>
      </c>
      <c r="J20" s="250">
        <v>65043</v>
      </c>
      <c r="K20" s="250">
        <v>63100</v>
      </c>
      <c r="L20" s="5"/>
      <c r="M20" s="240" t="s">
        <v>988</v>
      </c>
      <c r="N20" s="241">
        <v>377272</v>
      </c>
      <c r="O20" s="241">
        <v>184951</v>
      </c>
      <c r="P20" s="241">
        <v>192321</v>
      </c>
      <c r="Q20" s="5"/>
      <c r="R20" s="5"/>
      <c r="S20" s="257" t="s">
        <v>989</v>
      </c>
      <c r="T20" s="258">
        <v>253646</v>
      </c>
      <c r="U20" s="258">
        <v>111646</v>
      </c>
      <c r="V20" s="258">
        <v>142000</v>
      </c>
      <c r="W20" s="5"/>
      <c r="X20" s="5"/>
      <c r="Y20" s="5"/>
      <c r="Z20" s="5"/>
      <c r="AA20" s="5"/>
      <c r="AB20" s="5"/>
      <c r="AC20" s="5"/>
      <c r="AD20" s="5"/>
      <c r="AE20" s="5"/>
      <c r="AF20" s="5"/>
      <c r="AG20" s="5"/>
      <c r="AH20" s="5"/>
      <c r="AI20" s="5"/>
      <c r="AJ20" s="5"/>
      <c r="AK20" s="5"/>
      <c r="AL20" s="5"/>
      <c r="AM20" s="5"/>
      <c r="AN20" s="5"/>
      <c r="AO20" s="5"/>
      <c r="AP20" s="5"/>
    </row>
    <row r="21" spans="1:42" ht="12.75" customHeight="1">
      <c r="A21" s="260" t="s">
        <v>790</v>
      </c>
      <c r="B21" s="5"/>
      <c r="C21" s="235" t="s">
        <v>990</v>
      </c>
      <c r="D21" s="117"/>
      <c r="E21" s="236">
        <v>20</v>
      </c>
      <c r="F21" s="236" t="s">
        <v>991</v>
      </c>
      <c r="G21" s="6"/>
      <c r="H21" s="249">
        <v>16</v>
      </c>
      <c r="I21" s="250">
        <v>129625</v>
      </c>
      <c r="J21" s="250">
        <v>65820</v>
      </c>
      <c r="K21" s="250">
        <v>63805</v>
      </c>
      <c r="L21" s="5"/>
      <c r="M21" s="240" t="s">
        <v>992</v>
      </c>
      <c r="N21" s="241">
        <v>651586</v>
      </c>
      <c r="O21" s="241">
        <v>319009</v>
      </c>
      <c r="P21" s="241">
        <v>332577</v>
      </c>
      <c r="Q21" s="5"/>
      <c r="R21" s="5"/>
      <c r="S21" s="257" t="s">
        <v>993</v>
      </c>
      <c r="T21" s="258">
        <v>177853</v>
      </c>
      <c r="U21" s="258">
        <v>76747</v>
      </c>
      <c r="V21" s="258">
        <v>101106</v>
      </c>
      <c r="W21" s="5"/>
      <c r="X21" s="5"/>
      <c r="Y21" s="5"/>
      <c r="Z21" s="5"/>
      <c r="AA21" s="5"/>
      <c r="AB21" s="5"/>
      <c r="AC21" s="5"/>
      <c r="AD21" s="5"/>
      <c r="AE21" s="5"/>
      <c r="AF21" s="5"/>
      <c r="AG21" s="5"/>
      <c r="AH21" s="5"/>
      <c r="AI21" s="5"/>
      <c r="AJ21" s="5"/>
      <c r="AK21" s="5"/>
      <c r="AL21" s="5"/>
      <c r="AM21" s="5"/>
      <c r="AN21" s="5"/>
      <c r="AO21" s="5"/>
      <c r="AP21" s="5"/>
    </row>
    <row r="22" spans="1:42" ht="12.75" customHeight="1">
      <c r="A22" s="260" t="s">
        <v>994</v>
      </c>
      <c r="B22" s="5"/>
      <c r="C22" s="235" t="s">
        <v>995</v>
      </c>
      <c r="D22" s="117"/>
      <c r="E22" s="236">
        <v>55</v>
      </c>
      <c r="F22" s="236" t="s">
        <v>996</v>
      </c>
      <c r="G22" s="6"/>
      <c r="H22" s="249">
        <v>17</v>
      </c>
      <c r="I22" s="250">
        <v>131107</v>
      </c>
      <c r="J22" s="250">
        <v>66558</v>
      </c>
      <c r="K22" s="250">
        <v>64549</v>
      </c>
      <c r="L22" s="5"/>
      <c r="M22" s="240" t="s">
        <v>997</v>
      </c>
      <c r="N22" s="241">
        <v>6296</v>
      </c>
      <c r="O22" s="241">
        <v>3268</v>
      </c>
      <c r="P22" s="241">
        <v>3028</v>
      </c>
      <c r="Q22" s="5"/>
      <c r="R22" s="5"/>
      <c r="S22" s="257" t="s">
        <v>998</v>
      </c>
      <c r="T22" s="258">
        <v>113108</v>
      </c>
      <c r="U22" s="258">
        <v>45521</v>
      </c>
      <c r="V22" s="258">
        <v>67587</v>
      </c>
      <c r="W22" s="5"/>
      <c r="X22" s="5"/>
      <c r="Y22" s="5"/>
      <c r="Z22" s="5"/>
      <c r="AA22" s="5"/>
      <c r="AB22" s="5"/>
      <c r="AC22" s="5"/>
      <c r="AD22" s="5"/>
      <c r="AE22" s="5"/>
      <c r="AF22" s="5"/>
      <c r="AG22" s="5"/>
      <c r="AH22" s="5"/>
      <c r="AI22" s="5"/>
      <c r="AJ22" s="5"/>
      <c r="AK22" s="5"/>
      <c r="AL22" s="5"/>
      <c r="AM22" s="5"/>
      <c r="AN22" s="5"/>
      <c r="AO22" s="5"/>
      <c r="AP22" s="5"/>
    </row>
    <row r="23" spans="1:42" ht="12.75" customHeight="1">
      <c r="A23" s="260" t="s">
        <v>999</v>
      </c>
      <c r="B23" s="5"/>
      <c r="C23" s="95" t="s">
        <v>1000</v>
      </c>
      <c r="D23" s="117"/>
      <c r="E23" s="236">
        <v>66</v>
      </c>
      <c r="F23" s="236" t="s">
        <v>1001</v>
      </c>
      <c r="G23" s="6"/>
      <c r="H23" s="249">
        <v>18</v>
      </c>
      <c r="I23" s="250">
        <v>132790</v>
      </c>
      <c r="J23" s="250">
        <v>67353</v>
      </c>
      <c r="K23" s="250">
        <v>65437</v>
      </c>
      <c r="L23" s="5"/>
      <c r="M23" s="245" t="s">
        <v>902</v>
      </c>
      <c r="N23" s="261">
        <f t="shared" ref="N23:P23" si="0">SUM(N3:N22)</f>
        <v>7571345</v>
      </c>
      <c r="O23" s="261">
        <f t="shared" si="0"/>
        <v>3653868</v>
      </c>
      <c r="P23" s="261">
        <f t="shared" si="0"/>
        <v>3917477</v>
      </c>
      <c r="Q23" s="5"/>
      <c r="R23" s="5"/>
      <c r="S23" s="257" t="s">
        <v>1002</v>
      </c>
      <c r="T23" s="258">
        <v>108506</v>
      </c>
      <c r="U23" s="258">
        <v>39978</v>
      </c>
      <c r="V23" s="258">
        <v>68528</v>
      </c>
      <c r="W23" s="5"/>
      <c r="X23" s="5"/>
      <c r="Y23" s="5"/>
      <c r="Z23" s="5"/>
      <c r="AA23" s="5"/>
      <c r="AB23" s="5"/>
      <c r="AC23" s="5"/>
      <c r="AD23" s="5"/>
      <c r="AE23" s="5"/>
      <c r="AF23" s="5"/>
      <c r="AG23" s="5"/>
      <c r="AH23" s="5"/>
      <c r="AI23" s="5"/>
      <c r="AJ23" s="5"/>
      <c r="AK23" s="5"/>
      <c r="AL23" s="5"/>
      <c r="AM23" s="5"/>
      <c r="AN23" s="5"/>
      <c r="AO23" s="5"/>
      <c r="AP23" s="5"/>
    </row>
    <row r="24" spans="1:42" ht="12.75" customHeight="1">
      <c r="A24" s="260" t="s">
        <v>1003</v>
      </c>
      <c r="B24" s="5"/>
      <c r="C24" s="235" t="s">
        <v>1004</v>
      </c>
      <c r="D24" s="117"/>
      <c r="E24" s="236">
        <v>77</v>
      </c>
      <c r="F24" s="236" t="s">
        <v>1005</v>
      </c>
      <c r="G24" s="6"/>
      <c r="H24" s="249">
        <v>19</v>
      </c>
      <c r="I24" s="250">
        <v>133340</v>
      </c>
      <c r="J24" s="250">
        <v>67602</v>
      </c>
      <c r="K24" s="250">
        <v>65738</v>
      </c>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row>
    <row r="25" spans="1:42" ht="12.75" customHeight="1">
      <c r="A25" s="260" t="s">
        <v>86</v>
      </c>
      <c r="B25" s="5"/>
      <c r="C25" s="235" t="s">
        <v>1006</v>
      </c>
      <c r="D25" s="117"/>
      <c r="E25" s="236">
        <v>88</v>
      </c>
      <c r="F25" s="236" t="s">
        <v>1007</v>
      </c>
      <c r="G25" s="6"/>
      <c r="H25" s="249">
        <v>20</v>
      </c>
      <c r="I25" s="250">
        <v>132165</v>
      </c>
      <c r="J25" s="250">
        <v>67024</v>
      </c>
      <c r="K25" s="250">
        <v>65141</v>
      </c>
      <c r="L25" s="5"/>
      <c r="M25" s="509" t="s">
        <v>1008</v>
      </c>
      <c r="N25" s="510"/>
      <c r="O25" s="510"/>
      <c r="P25" s="511"/>
      <c r="Q25" s="5"/>
      <c r="R25" s="5"/>
      <c r="S25" s="5"/>
      <c r="T25" s="5"/>
      <c r="U25" s="5"/>
      <c r="V25" s="5"/>
      <c r="W25" s="5"/>
      <c r="X25" s="5"/>
      <c r="Y25" s="5"/>
      <c r="Z25" s="5"/>
      <c r="AA25" s="5"/>
      <c r="AB25" s="5"/>
      <c r="AC25" s="5"/>
      <c r="AD25" s="5"/>
      <c r="AE25" s="5"/>
      <c r="AF25" s="5"/>
      <c r="AG25" s="5"/>
      <c r="AH25" s="5"/>
      <c r="AI25" s="5"/>
      <c r="AJ25" s="5"/>
      <c r="AK25" s="5"/>
      <c r="AL25" s="5"/>
      <c r="AM25" s="5"/>
      <c r="AN25" s="5"/>
      <c r="AO25" s="5"/>
      <c r="AP25" s="5"/>
    </row>
    <row r="26" spans="1:42" ht="12.75" customHeight="1">
      <c r="A26" s="259" t="s">
        <v>1009</v>
      </c>
      <c r="B26" s="5"/>
      <c r="C26" s="235" t="s">
        <v>1010</v>
      </c>
      <c r="D26" s="117"/>
      <c r="E26" s="236">
        <v>98</v>
      </c>
      <c r="F26" s="236" t="s">
        <v>1011</v>
      </c>
      <c r="G26" s="6"/>
      <c r="H26" s="249">
        <v>21</v>
      </c>
      <c r="I26" s="250">
        <v>129957</v>
      </c>
      <c r="J26" s="250">
        <v>65924</v>
      </c>
      <c r="K26" s="250">
        <v>64033</v>
      </c>
      <c r="L26" s="5"/>
      <c r="M26" s="496" t="s">
        <v>905</v>
      </c>
      <c r="N26" s="497"/>
      <c r="O26" s="497"/>
      <c r="P26" s="498"/>
      <c r="Q26" s="5"/>
      <c r="R26" s="5"/>
      <c r="S26" s="5"/>
      <c r="T26" s="5"/>
      <c r="U26" s="5"/>
      <c r="V26" s="5"/>
      <c r="W26" s="5"/>
      <c r="X26" s="5"/>
      <c r="Y26" s="5"/>
      <c r="Z26" s="5"/>
      <c r="AA26" s="5"/>
      <c r="AB26" s="5"/>
      <c r="AC26" s="5"/>
      <c r="AD26" s="5"/>
      <c r="AE26" s="5"/>
      <c r="AF26" s="5"/>
      <c r="AG26" s="5"/>
      <c r="AH26" s="5"/>
      <c r="AI26" s="5"/>
      <c r="AJ26" s="5"/>
      <c r="AK26" s="5"/>
      <c r="AL26" s="5"/>
      <c r="AM26" s="5"/>
      <c r="AN26" s="5"/>
      <c r="AO26" s="5"/>
      <c r="AP26" s="5"/>
    </row>
    <row r="27" spans="1:42" ht="12.75" customHeight="1">
      <c r="A27" s="95" t="s">
        <v>1012</v>
      </c>
      <c r="B27" s="5"/>
      <c r="C27" s="235" t="s">
        <v>1013</v>
      </c>
      <c r="D27" s="117"/>
      <c r="E27" s="6"/>
      <c r="F27" s="6"/>
      <c r="G27" s="6"/>
      <c r="H27" s="262">
        <v>22</v>
      </c>
      <c r="I27" s="261">
        <v>127797</v>
      </c>
      <c r="J27" s="261">
        <v>64838</v>
      </c>
      <c r="K27" s="261">
        <v>62959</v>
      </c>
      <c r="L27" s="5"/>
      <c r="M27" s="499" t="s">
        <v>901</v>
      </c>
      <c r="N27" s="501">
        <v>2015</v>
      </c>
      <c r="O27" s="502"/>
      <c r="P27" s="503"/>
      <c r="Q27" s="5"/>
      <c r="R27" s="5"/>
      <c r="S27" s="5"/>
      <c r="T27" s="5"/>
      <c r="U27" s="5"/>
      <c r="V27" s="5"/>
      <c r="W27" s="5"/>
      <c r="X27" s="5"/>
      <c r="Y27" s="5"/>
      <c r="Z27" s="5"/>
      <c r="AA27" s="5"/>
      <c r="AB27" s="5"/>
      <c r="AC27" s="5"/>
      <c r="AD27" s="5"/>
      <c r="AE27" s="5"/>
      <c r="AF27" s="5"/>
      <c r="AG27" s="5"/>
      <c r="AH27" s="5"/>
      <c r="AI27" s="5"/>
      <c r="AJ27" s="5"/>
      <c r="AK27" s="5"/>
      <c r="AL27" s="5"/>
      <c r="AM27" s="5"/>
      <c r="AN27" s="5"/>
      <c r="AO27" s="5"/>
      <c r="AP27" s="5"/>
    </row>
    <row r="28" spans="1:42" ht="12.75" customHeight="1">
      <c r="A28" s="95" t="s">
        <v>1014</v>
      </c>
      <c r="B28" s="5"/>
      <c r="C28" s="235" t="s">
        <v>1015</v>
      </c>
      <c r="D28" s="117"/>
      <c r="E28" s="6"/>
      <c r="F28" s="6"/>
      <c r="G28" s="6"/>
      <c r="H28" s="262">
        <v>23</v>
      </c>
      <c r="I28" s="261">
        <v>125232</v>
      </c>
      <c r="J28" s="261">
        <v>63602</v>
      </c>
      <c r="K28" s="261">
        <v>61630</v>
      </c>
      <c r="L28" s="5"/>
      <c r="M28" s="500"/>
      <c r="N28" s="263" t="s">
        <v>902</v>
      </c>
      <c r="O28" s="264" t="s">
        <v>903</v>
      </c>
      <c r="P28" s="265" t="s">
        <v>904</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row>
    <row r="29" spans="1:42" ht="12.75" customHeight="1">
      <c r="A29" s="95" t="s">
        <v>1016</v>
      </c>
      <c r="B29" s="5"/>
      <c r="C29" s="235" t="s">
        <v>1017</v>
      </c>
      <c r="D29" s="117"/>
      <c r="E29" s="6"/>
      <c r="F29" s="6"/>
      <c r="G29" s="6"/>
      <c r="H29" s="262">
        <v>24</v>
      </c>
      <c r="I29" s="261">
        <v>124055</v>
      </c>
      <c r="J29" s="261">
        <v>62761</v>
      </c>
      <c r="K29" s="261">
        <v>61294</v>
      </c>
      <c r="L29" s="5"/>
      <c r="M29" s="266" t="s">
        <v>917</v>
      </c>
      <c r="N29" s="267"/>
      <c r="O29" s="268"/>
      <c r="P29" s="269"/>
      <c r="Q29" s="5"/>
      <c r="R29" s="5"/>
      <c r="S29" s="5"/>
      <c r="T29" s="5"/>
      <c r="U29" s="5"/>
      <c r="V29" s="5"/>
      <c r="W29" s="5"/>
      <c r="X29" s="5"/>
      <c r="Y29" s="5"/>
      <c r="Z29" s="5"/>
      <c r="AA29" s="5"/>
      <c r="AB29" s="5"/>
      <c r="AC29" s="5"/>
      <c r="AD29" s="5"/>
      <c r="AE29" s="5"/>
      <c r="AF29" s="5"/>
      <c r="AG29" s="5"/>
      <c r="AH29" s="5"/>
      <c r="AI29" s="5"/>
      <c r="AJ29" s="5"/>
      <c r="AK29" s="5"/>
      <c r="AL29" s="5"/>
      <c r="AM29" s="5"/>
      <c r="AN29" s="5"/>
      <c r="AO29" s="5"/>
      <c r="AP29" s="5"/>
    </row>
    <row r="30" spans="1:42" ht="12.75" customHeight="1">
      <c r="A30" s="95" t="s">
        <v>1018</v>
      </c>
      <c r="B30" s="5"/>
      <c r="C30" s="235" t="s">
        <v>1019</v>
      </c>
      <c r="D30" s="117"/>
      <c r="E30" s="6"/>
      <c r="F30" s="6"/>
      <c r="G30" s="6"/>
      <c r="H30" s="262">
        <v>25</v>
      </c>
      <c r="I30" s="261">
        <v>125190</v>
      </c>
      <c r="J30" s="261">
        <v>62619</v>
      </c>
      <c r="K30" s="261">
        <v>62571</v>
      </c>
      <c r="L30" s="5"/>
      <c r="M30" s="270" t="s">
        <v>902</v>
      </c>
      <c r="N30" s="271">
        <v>7878783</v>
      </c>
      <c r="O30" s="272">
        <v>3810013</v>
      </c>
      <c r="P30" s="273">
        <v>4068770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row>
    <row r="31" spans="1:42" ht="12.75" customHeight="1">
      <c r="A31" s="95" t="s">
        <v>1020</v>
      </c>
      <c r="B31" s="5"/>
      <c r="C31" s="235" t="s">
        <v>1021</v>
      </c>
      <c r="D31" s="117"/>
      <c r="E31" s="6"/>
      <c r="F31" s="6"/>
      <c r="G31" s="6"/>
      <c r="H31" s="262">
        <v>26</v>
      </c>
      <c r="I31" s="261">
        <v>127692</v>
      </c>
      <c r="J31" s="261">
        <v>62895</v>
      </c>
      <c r="K31" s="261">
        <v>64797</v>
      </c>
      <c r="L31" s="5"/>
      <c r="M31" s="274" t="s">
        <v>925</v>
      </c>
      <c r="N31" s="275">
        <v>603230</v>
      </c>
      <c r="O31" s="276">
        <v>309432</v>
      </c>
      <c r="P31" s="277">
        <v>293798</v>
      </c>
      <c r="Q31" s="5"/>
      <c r="R31" s="5"/>
      <c r="S31" s="5"/>
      <c r="T31" s="5"/>
      <c r="U31" s="5"/>
      <c r="V31" s="5"/>
      <c r="W31" s="5"/>
      <c r="X31" s="5"/>
      <c r="Y31" s="5"/>
      <c r="Z31" s="5"/>
      <c r="AA31" s="5"/>
      <c r="AB31" s="5"/>
      <c r="AC31" s="5"/>
      <c r="AD31" s="5"/>
      <c r="AE31" s="5"/>
      <c r="AF31" s="5"/>
      <c r="AG31" s="5"/>
      <c r="AH31" s="5"/>
      <c r="AI31" s="5"/>
      <c r="AJ31" s="5"/>
      <c r="AK31" s="5"/>
      <c r="AL31" s="5"/>
      <c r="AM31" s="5"/>
      <c r="AN31" s="5"/>
      <c r="AO31" s="5"/>
      <c r="AP31" s="5"/>
    </row>
    <row r="32" spans="1:42" ht="12.75" customHeight="1">
      <c r="A32" s="232" t="s">
        <v>1022</v>
      </c>
      <c r="B32" s="5"/>
      <c r="C32" s="235" t="s">
        <v>1023</v>
      </c>
      <c r="D32" s="117"/>
      <c r="E32" s="6"/>
      <c r="F32" s="6"/>
      <c r="G32" s="6"/>
      <c r="H32" s="249">
        <v>27</v>
      </c>
      <c r="I32" s="250">
        <v>129742</v>
      </c>
      <c r="J32" s="250">
        <v>62993</v>
      </c>
      <c r="K32" s="250">
        <v>66749</v>
      </c>
      <c r="L32" s="5"/>
      <c r="M32" s="278" t="s">
        <v>930</v>
      </c>
      <c r="N32" s="279">
        <v>598182</v>
      </c>
      <c r="O32" s="280">
        <v>306434</v>
      </c>
      <c r="P32" s="281">
        <v>291748</v>
      </c>
      <c r="Q32" s="5"/>
      <c r="R32" s="5"/>
      <c r="S32" s="5"/>
      <c r="T32" s="5"/>
      <c r="U32" s="5"/>
      <c r="V32" s="5"/>
      <c r="W32" s="5"/>
      <c r="X32" s="5"/>
      <c r="Y32" s="5"/>
      <c r="Z32" s="5"/>
      <c r="AA32" s="5"/>
      <c r="AB32" s="5"/>
      <c r="AC32" s="5"/>
      <c r="AD32" s="5"/>
      <c r="AE32" s="5"/>
      <c r="AF32" s="5"/>
      <c r="AG32" s="5"/>
      <c r="AH32" s="5"/>
      <c r="AI32" s="5"/>
      <c r="AJ32" s="5"/>
      <c r="AK32" s="5"/>
      <c r="AL32" s="5"/>
      <c r="AM32" s="5"/>
      <c r="AN32" s="5"/>
      <c r="AO32" s="5"/>
      <c r="AP32" s="5"/>
    </row>
    <row r="33" spans="1:42" ht="12.75" customHeight="1">
      <c r="A33" s="282" t="s">
        <v>1024</v>
      </c>
      <c r="B33" s="5"/>
      <c r="C33" s="232" t="s">
        <v>1025</v>
      </c>
      <c r="D33" s="117"/>
      <c r="E33" s="6"/>
      <c r="F33" s="6"/>
      <c r="G33" s="6"/>
      <c r="H33" s="249">
        <v>28</v>
      </c>
      <c r="I33" s="250">
        <v>131768</v>
      </c>
      <c r="J33" s="250">
        <v>63030</v>
      </c>
      <c r="K33" s="250">
        <v>68738</v>
      </c>
      <c r="L33" s="5"/>
      <c r="M33" s="278" t="s">
        <v>935</v>
      </c>
      <c r="N33" s="279">
        <v>605068</v>
      </c>
      <c r="O33" s="280">
        <v>309819</v>
      </c>
      <c r="P33" s="281">
        <v>295249</v>
      </c>
      <c r="Q33" s="5"/>
      <c r="R33" s="5"/>
      <c r="S33" s="5"/>
      <c r="T33" s="5"/>
      <c r="U33" s="5"/>
      <c r="V33" s="5"/>
      <c r="W33" s="5"/>
      <c r="X33" s="5"/>
      <c r="Y33" s="5"/>
      <c r="Z33" s="5"/>
      <c r="AA33" s="5"/>
      <c r="AB33" s="5"/>
      <c r="AC33" s="5"/>
      <c r="AD33" s="5"/>
      <c r="AE33" s="5"/>
      <c r="AF33" s="5"/>
      <c r="AG33" s="5"/>
      <c r="AH33" s="5"/>
      <c r="AI33" s="5"/>
      <c r="AJ33" s="5"/>
      <c r="AK33" s="5"/>
      <c r="AL33" s="5"/>
      <c r="AM33" s="5"/>
      <c r="AN33" s="5"/>
      <c r="AO33" s="5"/>
      <c r="AP33" s="5"/>
    </row>
    <row r="34" spans="1:42" ht="12.75" customHeight="1">
      <c r="A34" s="143" t="s">
        <v>1026</v>
      </c>
      <c r="B34" s="5"/>
      <c r="C34" s="235" t="s">
        <v>927</v>
      </c>
      <c r="D34" s="117"/>
      <c r="E34" s="6"/>
      <c r="F34" s="6"/>
      <c r="G34" s="6"/>
      <c r="H34" s="249">
        <v>29</v>
      </c>
      <c r="I34" s="250">
        <v>132712</v>
      </c>
      <c r="J34" s="250">
        <v>62862</v>
      </c>
      <c r="K34" s="250">
        <v>69850</v>
      </c>
      <c r="L34" s="5"/>
      <c r="M34" s="278" t="s">
        <v>940</v>
      </c>
      <c r="N34" s="279">
        <v>642476</v>
      </c>
      <c r="O34" s="280">
        <v>325752</v>
      </c>
      <c r="P34" s="281">
        <v>316724</v>
      </c>
      <c r="Q34" s="5"/>
      <c r="R34" s="5"/>
      <c r="S34" s="5"/>
      <c r="T34" s="5"/>
      <c r="U34" s="5"/>
      <c r="V34" s="5"/>
      <c r="W34" s="5"/>
      <c r="X34" s="5"/>
      <c r="Y34" s="5"/>
      <c r="Z34" s="5"/>
      <c r="AA34" s="5"/>
      <c r="AB34" s="5"/>
      <c r="AC34" s="5"/>
      <c r="AD34" s="5"/>
      <c r="AE34" s="5"/>
      <c r="AF34" s="5"/>
      <c r="AG34" s="5"/>
      <c r="AH34" s="5"/>
      <c r="AI34" s="5"/>
      <c r="AJ34" s="5"/>
      <c r="AK34" s="5"/>
      <c r="AL34" s="5"/>
      <c r="AM34" s="5"/>
      <c r="AN34" s="5"/>
      <c r="AO34" s="5"/>
      <c r="AP34" s="5"/>
    </row>
    <row r="35" spans="1:42" ht="12.75" customHeight="1">
      <c r="A35" s="143" t="s">
        <v>1027</v>
      </c>
      <c r="B35" s="5"/>
      <c r="C35" s="235" t="s">
        <v>1028</v>
      </c>
      <c r="D35" s="117"/>
      <c r="E35" s="6"/>
      <c r="F35" s="6"/>
      <c r="G35" s="6"/>
      <c r="H35" s="249">
        <v>30</v>
      </c>
      <c r="I35" s="250">
        <v>131882</v>
      </c>
      <c r="J35" s="250">
        <v>62354</v>
      </c>
      <c r="K35" s="250">
        <v>69528</v>
      </c>
      <c r="L35" s="5"/>
      <c r="M35" s="278" t="s">
        <v>945</v>
      </c>
      <c r="N35" s="279">
        <v>669960</v>
      </c>
      <c r="O35" s="280">
        <v>338888</v>
      </c>
      <c r="P35" s="281">
        <v>331072</v>
      </c>
      <c r="Q35" s="5"/>
      <c r="R35" s="5"/>
      <c r="S35" s="5"/>
      <c r="T35" s="5"/>
      <c r="U35" s="5"/>
      <c r="V35" s="5"/>
      <c r="W35" s="5"/>
      <c r="X35" s="5"/>
      <c r="Y35" s="5"/>
      <c r="Z35" s="5"/>
      <c r="AA35" s="5"/>
      <c r="AB35" s="5"/>
      <c r="AC35" s="5"/>
      <c r="AD35" s="5"/>
      <c r="AE35" s="5"/>
      <c r="AF35" s="5"/>
      <c r="AG35" s="5"/>
      <c r="AH35" s="5"/>
      <c r="AI35" s="5"/>
      <c r="AJ35" s="5"/>
      <c r="AK35" s="5"/>
      <c r="AL35" s="5"/>
      <c r="AM35" s="5"/>
      <c r="AN35" s="5"/>
      <c r="AO35" s="5"/>
      <c r="AP35" s="5"/>
    </row>
    <row r="36" spans="1:42" ht="12.75" customHeight="1">
      <c r="A36" s="143" t="s">
        <v>1029</v>
      </c>
      <c r="B36" s="5"/>
      <c r="C36" s="235" t="s">
        <v>1030</v>
      </c>
      <c r="D36" s="117"/>
      <c r="E36" s="6"/>
      <c r="F36" s="6"/>
      <c r="G36" s="6"/>
      <c r="H36" s="249">
        <v>31</v>
      </c>
      <c r="I36" s="250">
        <v>129823</v>
      </c>
      <c r="J36" s="250">
        <v>61588</v>
      </c>
      <c r="K36" s="250">
        <v>68235</v>
      </c>
      <c r="L36" s="5"/>
      <c r="M36" s="278" t="s">
        <v>950</v>
      </c>
      <c r="N36" s="279">
        <v>635633</v>
      </c>
      <c r="O36" s="280">
        <v>319048</v>
      </c>
      <c r="P36" s="281">
        <v>316585</v>
      </c>
      <c r="Q36" s="5"/>
      <c r="R36" s="5"/>
      <c r="S36" s="5"/>
      <c r="T36" s="5"/>
      <c r="U36" s="5"/>
      <c r="V36" s="5"/>
      <c r="W36" s="5"/>
      <c r="X36" s="5"/>
      <c r="Y36" s="5"/>
      <c r="Z36" s="5"/>
      <c r="AA36" s="5"/>
      <c r="AB36" s="5"/>
      <c r="AC36" s="5"/>
      <c r="AD36" s="5"/>
      <c r="AE36" s="5"/>
      <c r="AF36" s="5"/>
      <c r="AG36" s="5"/>
      <c r="AH36" s="5"/>
      <c r="AI36" s="5"/>
      <c r="AJ36" s="5"/>
      <c r="AK36" s="5"/>
      <c r="AL36" s="5"/>
      <c r="AM36" s="5"/>
      <c r="AN36" s="5"/>
      <c r="AO36" s="5"/>
      <c r="AP36" s="5"/>
    </row>
    <row r="37" spans="1:42" ht="12.75" customHeight="1">
      <c r="A37" s="143" t="s">
        <v>1031</v>
      </c>
      <c r="B37" s="5"/>
      <c r="C37" s="235" t="s">
        <v>1032</v>
      </c>
      <c r="D37" s="283"/>
      <c r="E37" s="6"/>
      <c r="F37" s="6"/>
      <c r="G37" s="6"/>
      <c r="H37" s="249">
        <v>32</v>
      </c>
      <c r="I37" s="250">
        <v>127922</v>
      </c>
      <c r="J37" s="250">
        <v>60850</v>
      </c>
      <c r="K37" s="250">
        <v>67072</v>
      </c>
      <c r="L37" s="5"/>
      <c r="M37" s="278" t="s">
        <v>955</v>
      </c>
      <c r="N37" s="279">
        <v>657874</v>
      </c>
      <c r="O37" s="280">
        <v>313458</v>
      </c>
      <c r="P37" s="281">
        <v>344416</v>
      </c>
      <c r="Q37" s="5"/>
      <c r="R37" s="5"/>
      <c r="S37" s="5"/>
      <c r="T37" s="5"/>
      <c r="U37" s="5"/>
      <c r="V37" s="5"/>
      <c r="W37" s="5"/>
      <c r="X37" s="5"/>
      <c r="Y37" s="5"/>
      <c r="Z37" s="5"/>
      <c r="AA37" s="5"/>
      <c r="AB37" s="5"/>
      <c r="AC37" s="5"/>
      <c r="AD37" s="5"/>
      <c r="AE37" s="5"/>
      <c r="AF37" s="5"/>
      <c r="AG37" s="5"/>
      <c r="AH37" s="5"/>
      <c r="AI37" s="5"/>
      <c r="AJ37" s="5"/>
      <c r="AK37" s="5"/>
      <c r="AL37" s="5"/>
      <c r="AM37" s="5"/>
      <c r="AN37" s="5"/>
      <c r="AO37" s="5"/>
      <c r="AP37" s="5"/>
    </row>
    <row r="38" spans="1:42" ht="12.75" customHeight="1">
      <c r="A38" s="143" t="s">
        <v>1033</v>
      </c>
      <c r="B38" s="5"/>
      <c r="C38" s="235" t="s">
        <v>1034</v>
      </c>
      <c r="D38" s="117"/>
      <c r="E38" s="6"/>
      <c r="F38" s="6"/>
      <c r="G38" s="6"/>
      <c r="H38" s="249">
        <v>33</v>
      </c>
      <c r="I38" s="250">
        <v>126082</v>
      </c>
      <c r="J38" s="250">
        <v>60165</v>
      </c>
      <c r="K38" s="250">
        <v>65917</v>
      </c>
      <c r="L38" s="5"/>
      <c r="M38" s="278" t="s">
        <v>960</v>
      </c>
      <c r="N38" s="279">
        <v>614779</v>
      </c>
      <c r="O38" s="280">
        <v>293158</v>
      </c>
      <c r="P38" s="281">
        <v>321621</v>
      </c>
      <c r="Q38" s="5"/>
      <c r="R38" s="5"/>
      <c r="S38" s="5"/>
      <c r="T38" s="5"/>
      <c r="U38" s="5"/>
      <c r="V38" s="5"/>
      <c r="W38" s="5"/>
      <c r="X38" s="5"/>
      <c r="Y38" s="5"/>
      <c r="Z38" s="5"/>
      <c r="AA38" s="5"/>
      <c r="AB38" s="5"/>
      <c r="AC38" s="5"/>
      <c r="AD38" s="5"/>
      <c r="AE38" s="5"/>
      <c r="AF38" s="5"/>
      <c r="AG38" s="5"/>
      <c r="AH38" s="5"/>
      <c r="AI38" s="5"/>
      <c r="AJ38" s="5"/>
      <c r="AK38" s="5"/>
      <c r="AL38" s="5"/>
      <c r="AM38" s="5"/>
      <c r="AN38" s="5"/>
      <c r="AO38" s="5"/>
      <c r="AP38" s="5"/>
    </row>
    <row r="39" spans="1:42" ht="12.75" customHeight="1">
      <c r="A39" s="143" t="s">
        <v>1035</v>
      </c>
      <c r="B39" s="5"/>
      <c r="C39" s="235" t="s">
        <v>1036</v>
      </c>
      <c r="D39" s="117"/>
      <c r="E39" s="6"/>
      <c r="F39" s="6"/>
      <c r="G39" s="6"/>
      <c r="H39" s="249">
        <v>34</v>
      </c>
      <c r="I39" s="250">
        <v>123600</v>
      </c>
      <c r="J39" s="250">
        <v>59117</v>
      </c>
      <c r="K39" s="250">
        <v>64483</v>
      </c>
      <c r="L39" s="5"/>
      <c r="M39" s="278" t="s">
        <v>965</v>
      </c>
      <c r="N39" s="279">
        <v>536343</v>
      </c>
      <c r="O39" s="280">
        <v>254902</v>
      </c>
      <c r="P39" s="281">
        <v>281441</v>
      </c>
      <c r="Q39" s="5"/>
      <c r="R39" s="5"/>
      <c r="S39" s="5"/>
      <c r="T39" s="5"/>
      <c r="U39" s="5"/>
      <c r="V39" s="5"/>
      <c r="W39" s="5"/>
      <c r="X39" s="5"/>
      <c r="Y39" s="5"/>
      <c r="Z39" s="5"/>
      <c r="AA39" s="5"/>
      <c r="AB39" s="5"/>
      <c r="AC39" s="5"/>
      <c r="AD39" s="5"/>
      <c r="AE39" s="5"/>
      <c r="AF39" s="5"/>
      <c r="AG39" s="5"/>
      <c r="AH39" s="5"/>
      <c r="AI39" s="5"/>
      <c r="AJ39" s="5"/>
      <c r="AK39" s="5"/>
      <c r="AL39" s="5"/>
      <c r="AM39" s="5"/>
      <c r="AN39" s="5"/>
      <c r="AO39" s="5"/>
      <c r="AP39" s="5"/>
    </row>
    <row r="40" spans="1:42" ht="12.75" customHeight="1">
      <c r="A40" s="5"/>
      <c r="B40" s="5"/>
      <c r="C40" s="235" t="s">
        <v>1037</v>
      </c>
      <c r="D40" s="117"/>
      <c r="E40" s="6"/>
      <c r="F40" s="6"/>
      <c r="G40" s="6"/>
      <c r="H40" s="249">
        <v>35</v>
      </c>
      <c r="I40" s="250">
        <v>120324</v>
      </c>
      <c r="J40" s="250">
        <v>57551</v>
      </c>
      <c r="K40" s="250">
        <v>62773</v>
      </c>
      <c r="L40" s="5"/>
      <c r="M40" s="278" t="s">
        <v>969</v>
      </c>
      <c r="N40" s="279">
        <v>516837</v>
      </c>
      <c r="O40" s="280">
        <v>242123</v>
      </c>
      <c r="P40" s="281">
        <v>274714</v>
      </c>
      <c r="Q40" s="5"/>
      <c r="R40" s="5"/>
      <c r="S40" s="5"/>
      <c r="T40" s="5"/>
      <c r="U40" s="5"/>
      <c r="V40" s="5"/>
      <c r="W40" s="5"/>
      <c r="X40" s="5"/>
      <c r="Y40" s="5"/>
      <c r="Z40" s="5"/>
      <c r="AA40" s="5"/>
      <c r="AB40" s="5"/>
      <c r="AC40" s="5"/>
      <c r="AD40" s="5"/>
      <c r="AE40" s="5"/>
      <c r="AF40" s="5"/>
      <c r="AG40" s="5"/>
      <c r="AH40" s="5"/>
      <c r="AI40" s="5"/>
      <c r="AJ40" s="5"/>
      <c r="AK40" s="5"/>
      <c r="AL40" s="5"/>
      <c r="AM40" s="5"/>
      <c r="AN40" s="5"/>
      <c r="AO40" s="5"/>
      <c r="AP40" s="5"/>
    </row>
    <row r="41" spans="1:42" ht="12.75" customHeight="1">
      <c r="A41" s="5"/>
      <c r="B41" s="5"/>
      <c r="C41" s="117"/>
      <c r="D41" s="117"/>
      <c r="E41" s="6"/>
      <c r="F41" s="6"/>
      <c r="G41" s="6"/>
      <c r="H41" s="249">
        <v>36</v>
      </c>
      <c r="I41" s="250">
        <v>116606</v>
      </c>
      <c r="J41" s="250">
        <v>55686</v>
      </c>
      <c r="K41" s="250">
        <v>60920</v>
      </c>
      <c r="L41" s="5"/>
      <c r="M41" s="278" t="s">
        <v>974</v>
      </c>
      <c r="N41" s="279">
        <v>489703</v>
      </c>
      <c r="O41" s="280">
        <v>225926</v>
      </c>
      <c r="P41" s="281">
        <v>263777</v>
      </c>
      <c r="Q41" s="5"/>
      <c r="R41" s="5"/>
      <c r="S41" s="5"/>
      <c r="T41" s="5"/>
      <c r="U41" s="5"/>
      <c r="V41" s="5"/>
      <c r="W41" s="5"/>
      <c r="X41" s="5"/>
      <c r="Y41" s="5"/>
      <c r="Z41" s="5"/>
      <c r="AA41" s="5"/>
      <c r="AB41" s="5"/>
      <c r="AC41" s="5"/>
      <c r="AD41" s="5"/>
      <c r="AE41" s="5"/>
      <c r="AF41" s="5"/>
      <c r="AG41" s="5"/>
      <c r="AH41" s="5"/>
      <c r="AI41" s="5"/>
      <c r="AJ41" s="5"/>
      <c r="AK41" s="5"/>
      <c r="AL41" s="5"/>
      <c r="AM41" s="5"/>
      <c r="AN41" s="5"/>
      <c r="AO41" s="5"/>
      <c r="AP41" s="5"/>
    </row>
    <row r="42" spans="1:42" ht="12.75" customHeight="1">
      <c r="A42" s="5"/>
      <c r="B42" s="5"/>
      <c r="C42" s="117"/>
      <c r="D42" s="117"/>
      <c r="E42" s="6"/>
      <c r="F42" s="6"/>
      <c r="G42" s="6"/>
      <c r="H42" s="249">
        <v>37</v>
      </c>
      <c r="I42" s="250">
        <v>112852</v>
      </c>
      <c r="J42" s="250">
        <v>53849</v>
      </c>
      <c r="K42" s="250">
        <v>59003</v>
      </c>
      <c r="L42" s="5"/>
      <c r="M42" s="278" t="s">
        <v>979</v>
      </c>
      <c r="N42" s="279">
        <v>406084</v>
      </c>
      <c r="O42" s="280">
        <v>183930</v>
      </c>
      <c r="P42" s="281">
        <v>222154</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row>
    <row r="43" spans="1:42" ht="12.75" customHeight="1">
      <c r="A43" s="5"/>
      <c r="B43" s="5"/>
      <c r="C43" s="117"/>
      <c r="D43" s="117"/>
      <c r="E43" s="6"/>
      <c r="F43" s="6"/>
      <c r="G43" s="6"/>
      <c r="H43" s="249">
        <v>38</v>
      </c>
      <c r="I43" s="250">
        <v>108852</v>
      </c>
      <c r="J43" s="250">
        <v>51919</v>
      </c>
      <c r="K43" s="250">
        <v>56933</v>
      </c>
      <c r="L43" s="5"/>
      <c r="M43" s="278" t="s">
        <v>984</v>
      </c>
      <c r="N43" s="279">
        <v>309925</v>
      </c>
      <c r="O43" s="280">
        <v>138521</v>
      </c>
      <c r="P43" s="281">
        <v>171404</v>
      </c>
      <c r="Q43" s="5"/>
      <c r="R43" s="5"/>
      <c r="S43" s="5"/>
      <c r="T43" s="5"/>
      <c r="U43" s="5"/>
      <c r="V43" s="5"/>
      <c r="W43" s="5"/>
      <c r="X43" s="5"/>
      <c r="Y43" s="5"/>
      <c r="Z43" s="5"/>
      <c r="AA43" s="5"/>
      <c r="AB43" s="5"/>
      <c r="AC43" s="5"/>
      <c r="AD43" s="5"/>
      <c r="AE43" s="5"/>
      <c r="AF43" s="5"/>
      <c r="AG43" s="5"/>
      <c r="AH43" s="5"/>
      <c r="AI43" s="5"/>
      <c r="AJ43" s="5"/>
      <c r="AK43" s="5"/>
      <c r="AL43" s="5"/>
      <c r="AM43" s="5"/>
      <c r="AN43" s="5"/>
      <c r="AO43" s="5"/>
      <c r="AP43" s="5"/>
    </row>
    <row r="44" spans="1:42" ht="12.75" customHeight="1">
      <c r="A44" s="5"/>
      <c r="B44" s="5"/>
      <c r="C44" s="117"/>
      <c r="D44" s="117"/>
      <c r="E44" s="6"/>
      <c r="F44" s="6"/>
      <c r="G44" s="6"/>
      <c r="H44" s="249">
        <v>39</v>
      </c>
      <c r="I44" s="250">
        <v>105945</v>
      </c>
      <c r="J44" s="250">
        <v>50470</v>
      </c>
      <c r="K44" s="250">
        <v>55475</v>
      </c>
      <c r="L44" s="5"/>
      <c r="M44" s="278" t="s">
        <v>989</v>
      </c>
      <c r="N44" s="279">
        <v>230197</v>
      </c>
      <c r="O44" s="280">
        <v>101631</v>
      </c>
      <c r="P44" s="281">
        <v>128566</v>
      </c>
      <c r="Q44" s="5"/>
      <c r="R44" s="5"/>
      <c r="S44" s="5"/>
      <c r="T44" s="5"/>
      <c r="U44" s="5"/>
      <c r="V44" s="5"/>
      <c r="W44" s="5"/>
      <c r="X44" s="5"/>
      <c r="Y44" s="5"/>
      <c r="Z44" s="5"/>
      <c r="AA44" s="5"/>
      <c r="AB44" s="5"/>
      <c r="AC44" s="5"/>
      <c r="AD44" s="5"/>
      <c r="AE44" s="5"/>
      <c r="AF44" s="5"/>
      <c r="AG44" s="5"/>
      <c r="AH44" s="5"/>
      <c r="AI44" s="5"/>
      <c r="AJ44" s="5"/>
      <c r="AK44" s="5"/>
      <c r="AL44" s="5"/>
      <c r="AM44" s="5"/>
      <c r="AN44" s="5"/>
      <c r="AO44" s="5"/>
      <c r="AP44" s="5"/>
    </row>
    <row r="45" spans="1:42" ht="12.75" customHeight="1">
      <c r="A45" s="5"/>
      <c r="B45" s="5"/>
      <c r="C45" s="117"/>
      <c r="D45" s="117"/>
      <c r="E45" s="6"/>
      <c r="F45" s="6"/>
      <c r="G45" s="6"/>
      <c r="H45" s="249">
        <v>40</v>
      </c>
      <c r="I45" s="250">
        <v>104800</v>
      </c>
      <c r="J45" s="250">
        <v>49806</v>
      </c>
      <c r="K45" s="250">
        <v>54994</v>
      </c>
      <c r="L45" s="5"/>
      <c r="M45" s="278" t="s">
        <v>993</v>
      </c>
      <c r="N45" s="279">
        <v>158670</v>
      </c>
      <c r="O45" s="280">
        <v>68583</v>
      </c>
      <c r="P45" s="281">
        <v>90087</v>
      </c>
      <c r="Q45" s="5"/>
      <c r="R45" s="5"/>
      <c r="S45" s="5"/>
      <c r="T45" s="5"/>
      <c r="U45" s="5"/>
      <c r="V45" s="5"/>
      <c r="W45" s="5"/>
      <c r="X45" s="5"/>
      <c r="Y45" s="5"/>
      <c r="Z45" s="5"/>
      <c r="AA45" s="5"/>
      <c r="AB45" s="5"/>
      <c r="AC45" s="5"/>
      <c r="AD45" s="5"/>
      <c r="AE45" s="5"/>
      <c r="AF45" s="5"/>
      <c r="AG45" s="5"/>
      <c r="AH45" s="5"/>
      <c r="AI45" s="5"/>
      <c r="AJ45" s="5"/>
      <c r="AK45" s="5"/>
      <c r="AL45" s="5"/>
      <c r="AM45" s="5"/>
      <c r="AN45" s="5"/>
      <c r="AO45" s="5"/>
      <c r="AP45" s="5"/>
    </row>
    <row r="46" spans="1:42" ht="12.75" customHeight="1">
      <c r="A46" s="5"/>
      <c r="B46" s="5"/>
      <c r="C46" s="117"/>
      <c r="D46" s="117"/>
      <c r="E46" s="6"/>
      <c r="F46" s="6"/>
      <c r="G46" s="6"/>
      <c r="H46" s="249">
        <v>41</v>
      </c>
      <c r="I46" s="250">
        <v>104794</v>
      </c>
      <c r="J46" s="250">
        <v>49648</v>
      </c>
      <c r="K46" s="250">
        <v>55146</v>
      </c>
      <c r="L46" s="5"/>
      <c r="M46" s="278" t="s">
        <v>998</v>
      </c>
      <c r="N46" s="279">
        <v>103406</v>
      </c>
      <c r="O46" s="280">
        <v>41392</v>
      </c>
      <c r="P46" s="281">
        <v>62014</v>
      </c>
      <c r="Q46" s="5"/>
      <c r="R46" s="5"/>
      <c r="S46" s="5"/>
      <c r="T46" s="5"/>
      <c r="U46" s="5"/>
      <c r="V46" s="5"/>
      <c r="W46" s="5"/>
      <c r="X46" s="5"/>
      <c r="Y46" s="5"/>
      <c r="Z46" s="5"/>
      <c r="AA46" s="5"/>
      <c r="AB46" s="5"/>
      <c r="AC46" s="5"/>
      <c r="AD46" s="5"/>
      <c r="AE46" s="5"/>
      <c r="AF46" s="5"/>
      <c r="AG46" s="5"/>
      <c r="AH46" s="5"/>
      <c r="AI46" s="5"/>
      <c r="AJ46" s="5"/>
      <c r="AK46" s="5"/>
      <c r="AL46" s="5"/>
      <c r="AM46" s="5"/>
      <c r="AN46" s="5"/>
      <c r="AO46" s="5"/>
      <c r="AP46" s="5"/>
    </row>
    <row r="47" spans="1:42" ht="12.75" customHeight="1">
      <c r="A47" s="5"/>
      <c r="B47" s="5"/>
      <c r="C47" s="117"/>
      <c r="D47" s="117"/>
      <c r="E47" s="6"/>
      <c r="F47" s="6"/>
      <c r="G47" s="6"/>
      <c r="H47" s="249">
        <v>42</v>
      </c>
      <c r="I47" s="250">
        <v>104561</v>
      </c>
      <c r="J47" s="250">
        <v>49381</v>
      </c>
      <c r="K47" s="250">
        <v>55180</v>
      </c>
      <c r="L47" s="5"/>
      <c r="M47" s="284" t="s">
        <v>1002</v>
      </c>
      <c r="N47" s="285">
        <v>100416</v>
      </c>
      <c r="O47" s="286">
        <v>37016</v>
      </c>
      <c r="P47" s="287">
        <v>63400</v>
      </c>
      <c r="Q47" s="5"/>
      <c r="R47" s="5"/>
      <c r="S47" s="5"/>
      <c r="T47" s="5"/>
      <c r="U47" s="5"/>
      <c r="V47" s="5"/>
      <c r="W47" s="5"/>
      <c r="X47" s="5"/>
      <c r="Y47" s="5"/>
      <c r="Z47" s="5"/>
      <c r="AA47" s="5"/>
      <c r="AB47" s="5"/>
      <c r="AC47" s="5"/>
      <c r="AD47" s="5"/>
      <c r="AE47" s="5"/>
      <c r="AF47" s="5"/>
      <c r="AG47" s="5"/>
      <c r="AH47" s="5"/>
      <c r="AI47" s="5"/>
      <c r="AJ47" s="5"/>
      <c r="AK47" s="5"/>
      <c r="AL47" s="5"/>
      <c r="AM47" s="5"/>
      <c r="AN47" s="5"/>
      <c r="AO47" s="5"/>
      <c r="AP47" s="5"/>
    </row>
    <row r="48" spans="1:42" ht="12.75" customHeight="1">
      <c r="A48" s="5"/>
      <c r="B48" s="5"/>
      <c r="C48" s="117"/>
      <c r="D48" s="117"/>
      <c r="E48" s="6"/>
      <c r="F48" s="6"/>
      <c r="G48" s="6"/>
      <c r="H48" s="249">
        <v>43</v>
      </c>
      <c r="I48" s="250">
        <v>104278</v>
      </c>
      <c r="J48" s="250">
        <v>49084</v>
      </c>
      <c r="K48" s="250">
        <v>55194</v>
      </c>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row>
    <row r="49" spans="1:42" ht="12.75" customHeight="1">
      <c r="A49" s="5"/>
      <c r="B49" s="5"/>
      <c r="C49" s="117"/>
      <c r="D49" s="117"/>
      <c r="E49" s="6"/>
      <c r="F49" s="6"/>
      <c r="G49" s="6"/>
      <c r="H49" s="249">
        <v>44</v>
      </c>
      <c r="I49" s="250">
        <v>103962</v>
      </c>
      <c r="J49" s="250">
        <v>48778</v>
      </c>
      <c r="K49" s="250">
        <v>55184</v>
      </c>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row>
    <row r="50" spans="1:42" ht="12.75" customHeight="1">
      <c r="A50" s="5"/>
      <c r="B50" s="5"/>
      <c r="C50" s="117"/>
      <c r="D50" s="117"/>
      <c r="E50" s="6"/>
      <c r="F50" s="6"/>
      <c r="G50" s="6"/>
      <c r="H50" s="249">
        <v>45</v>
      </c>
      <c r="I50" s="250">
        <v>103448</v>
      </c>
      <c r="J50" s="250">
        <v>48396</v>
      </c>
      <c r="K50" s="250">
        <v>55052</v>
      </c>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row>
    <row r="51" spans="1:42" ht="12.75" customHeight="1">
      <c r="A51" s="5"/>
      <c r="B51" s="5"/>
      <c r="C51" s="117"/>
      <c r="D51" s="117"/>
      <c r="E51" s="6"/>
      <c r="F51" s="6"/>
      <c r="G51" s="6"/>
      <c r="H51" s="249">
        <v>46</v>
      </c>
      <c r="I51" s="250">
        <v>102715</v>
      </c>
      <c r="J51" s="250">
        <v>47923</v>
      </c>
      <c r="K51" s="250">
        <v>54792</v>
      </c>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row>
    <row r="52" spans="1:42" ht="12.75" customHeight="1">
      <c r="A52" s="5"/>
      <c r="B52" s="5"/>
      <c r="C52" s="117"/>
      <c r="D52" s="117"/>
      <c r="E52" s="6"/>
      <c r="F52" s="6"/>
      <c r="G52" s="6"/>
      <c r="H52" s="249">
        <v>47</v>
      </c>
      <c r="I52" s="250">
        <v>101971</v>
      </c>
      <c r="J52" s="250">
        <v>47444</v>
      </c>
      <c r="K52" s="250">
        <v>54527</v>
      </c>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row>
    <row r="53" spans="1:42" ht="12.75" customHeight="1">
      <c r="A53" s="5"/>
      <c r="B53" s="5"/>
      <c r="C53" s="117"/>
      <c r="D53" s="117"/>
      <c r="E53" s="6"/>
      <c r="F53" s="6"/>
      <c r="G53" s="6"/>
      <c r="H53" s="249">
        <v>48</v>
      </c>
      <c r="I53" s="250">
        <v>101260</v>
      </c>
      <c r="J53" s="250">
        <v>46986</v>
      </c>
      <c r="K53" s="250">
        <v>54274</v>
      </c>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row>
    <row r="54" spans="1:42" ht="12.75" customHeight="1">
      <c r="A54" s="5"/>
      <c r="B54" s="5"/>
      <c r="C54" s="117"/>
      <c r="D54" s="117"/>
      <c r="E54" s="6"/>
      <c r="F54" s="6"/>
      <c r="G54" s="6"/>
      <c r="H54" s="249">
        <v>49</v>
      </c>
      <c r="I54" s="250">
        <v>99728</v>
      </c>
      <c r="J54" s="250">
        <v>46141</v>
      </c>
      <c r="K54" s="250">
        <v>53587</v>
      </c>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row>
    <row r="55" spans="1:42" ht="12.75" customHeight="1">
      <c r="A55" s="5"/>
      <c r="B55" s="5"/>
      <c r="C55" s="117"/>
      <c r="D55" s="117"/>
      <c r="E55" s="6"/>
      <c r="F55" s="6"/>
      <c r="G55" s="6"/>
      <c r="H55" s="249">
        <v>50</v>
      </c>
      <c r="I55" s="250">
        <v>97001</v>
      </c>
      <c r="J55" s="250">
        <v>44730</v>
      </c>
      <c r="K55" s="250">
        <v>52271</v>
      </c>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row>
    <row r="56" spans="1:42" ht="12.75" customHeight="1">
      <c r="A56" s="5"/>
      <c r="B56" s="5"/>
      <c r="C56" s="117"/>
      <c r="D56" s="117"/>
      <c r="E56" s="6"/>
      <c r="F56" s="6"/>
      <c r="G56" s="6"/>
      <c r="H56" s="249">
        <v>51</v>
      </c>
      <c r="I56" s="250">
        <v>93445</v>
      </c>
      <c r="J56" s="250">
        <v>42931</v>
      </c>
      <c r="K56" s="250">
        <v>50514</v>
      </c>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row>
    <row r="57" spans="1:42" ht="12.75" customHeight="1">
      <c r="A57" s="5"/>
      <c r="B57" s="5"/>
      <c r="C57" s="117"/>
      <c r="D57" s="117"/>
      <c r="E57" s="6"/>
      <c r="F57" s="6"/>
      <c r="G57" s="6"/>
      <c r="H57" s="249">
        <v>52</v>
      </c>
      <c r="I57" s="250">
        <v>89853</v>
      </c>
      <c r="J57" s="250">
        <v>41126</v>
      </c>
      <c r="K57" s="250">
        <v>48727</v>
      </c>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row>
    <row r="58" spans="1:42" ht="12.75" customHeight="1">
      <c r="A58" s="5"/>
      <c r="B58" s="5"/>
      <c r="C58" s="117"/>
      <c r="D58" s="117"/>
      <c r="E58" s="6"/>
      <c r="F58" s="6"/>
      <c r="G58" s="6"/>
      <c r="H58" s="249">
        <v>53</v>
      </c>
      <c r="I58" s="250">
        <v>86123</v>
      </c>
      <c r="J58" s="250">
        <v>39261</v>
      </c>
      <c r="K58" s="250">
        <v>46862</v>
      </c>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row>
    <row r="59" spans="1:42" ht="12.75" customHeight="1">
      <c r="A59" s="5"/>
      <c r="B59" s="5"/>
      <c r="C59" s="117"/>
      <c r="D59" s="117"/>
      <c r="E59" s="6"/>
      <c r="F59" s="6"/>
      <c r="G59" s="6"/>
      <c r="H59" s="249">
        <v>54</v>
      </c>
      <c r="I59" s="250">
        <v>82296</v>
      </c>
      <c r="J59" s="250">
        <v>37385</v>
      </c>
      <c r="K59" s="250">
        <v>44911</v>
      </c>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row>
    <row r="60" spans="1:42" ht="12.75" customHeight="1">
      <c r="A60" s="5"/>
      <c r="B60" s="5"/>
      <c r="C60" s="117"/>
      <c r="D60" s="117"/>
      <c r="E60" s="6"/>
      <c r="F60" s="6"/>
      <c r="G60" s="6"/>
      <c r="H60" s="249">
        <v>55</v>
      </c>
      <c r="I60" s="250">
        <v>78491</v>
      </c>
      <c r="J60" s="250">
        <v>35569</v>
      </c>
      <c r="K60" s="250">
        <v>42922</v>
      </c>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row>
    <row r="61" spans="1:42" ht="12.75" customHeight="1">
      <c r="A61" s="5"/>
      <c r="B61" s="5"/>
      <c r="C61" s="117"/>
      <c r="D61" s="117"/>
      <c r="E61" s="6"/>
      <c r="F61" s="6"/>
      <c r="G61" s="6"/>
      <c r="H61" s="249">
        <v>56</v>
      </c>
      <c r="I61" s="250">
        <v>74708</v>
      </c>
      <c r="J61" s="250">
        <v>33799</v>
      </c>
      <c r="K61" s="250">
        <v>40909</v>
      </c>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row>
    <row r="62" spans="1:42" ht="12.75" customHeight="1">
      <c r="A62" s="5"/>
      <c r="B62" s="5"/>
      <c r="C62" s="117"/>
      <c r="D62" s="117"/>
      <c r="E62" s="6"/>
      <c r="F62" s="6"/>
      <c r="G62" s="6"/>
      <c r="H62" s="249">
        <v>57</v>
      </c>
      <c r="I62" s="250">
        <v>70811</v>
      </c>
      <c r="J62" s="250">
        <v>31979</v>
      </c>
      <c r="K62" s="250">
        <v>38832</v>
      </c>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row>
    <row r="63" spans="1:42" ht="12.75" customHeight="1">
      <c r="A63" s="5"/>
      <c r="B63" s="5"/>
      <c r="C63" s="117"/>
      <c r="D63" s="117"/>
      <c r="E63" s="6"/>
      <c r="F63" s="6"/>
      <c r="G63" s="6"/>
      <c r="H63" s="249">
        <v>58</v>
      </c>
      <c r="I63" s="250">
        <v>66807</v>
      </c>
      <c r="J63" s="250">
        <v>30117</v>
      </c>
      <c r="K63" s="250">
        <v>36690</v>
      </c>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row>
    <row r="64" spans="1:42" ht="12.75" customHeight="1">
      <c r="A64" s="5"/>
      <c r="B64" s="5"/>
      <c r="C64" s="117"/>
      <c r="D64" s="117"/>
      <c r="E64" s="6"/>
      <c r="F64" s="6"/>
      <c r="G64" s="6"/>
      <c r="H64" s="249">
        <v>59</v>
      </c>
      <c r="I64" s="250">
        <v>63071</v>
      </c>
      <c r="J64" s="250">
        <v>28387</v>
      </c>
      <c r="K64" s="250">
        <v>34684</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row>
    <row r="65" spans="1:42" ht="12.75" customHeight="1">
      <c r="A65" s="5"/>
      <c r="B65" s="5"/>
      <c r="C65" s="117"/>
      <c r="D65" s="117"/>
      <c r="E65" s="6"/>
      <c r="F65" s="6"/>
      <c r="G65" s="6"/>
      <c r="H65" s="249">
        <v>60</v>
      </c>
      <c r="I65" s="250">
        <v>59761</v>
      </c>
      <c r="J65" s="250">
        <v>26856</v>
      </c>
      <c r="K65" s="250">
        <v>32905</v>
      </c>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row>
    <row r="66" spans="1:42" ht="12.75" customHeight="1">
      <c r="A66" s="5"/>
      <c r="B66" s="5"/>
      <c r="C66" s="117"/>
      <c r="D66" s="117"/>
      <c r="E66" s="6"/>
      <c r="F66" s="6"/>
      <c r="G66" s="6"/>
      <c r="H66" s="249">
        <v>61</v>
      </c>
      <c r="I66" s="250">
        <v>56749</v>
      </c>
      <c r="J66" s="250">
        <v>25466</v>
      </c>
      <c r="K66" s="250">
        <v>31283</v>
      </c>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row>
    <row r="67" spans="1:42" ht="12.75" customHeight="1">
      <c r="A67" s="5"/>
      <c r="B67" s="5"/>
      <c r="C67" s="117"/>
      <c r="D67" s="117"/>
      <c r="E67" s="6"/>
      <c r="F67" s="6"/>
      <c r="G67" s="6"/>
      <c r="H67" s="249">
        <v>62</v>
      </c>
      <c r="I67" s="250">
        <v>53748</v>
      </c>
      <c r="J67" s="250">
        <v>24086</v>
      </c>
      <c r="K67" s="250">
        <v>29662</v>
      </c>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row>
    <row r="68" spans="1:42" ht="12.75" customHeight="1">
      <c r="A68" s="5"/>
      <c r="B68" s="5"/>
      <c r="C68" s="117"/>
      <c r="D68" s="117"/>
      <c r="E68" s="6"/>
      <c r="F68" s="6"/>
      <c r="G68" s="6"/>
      <c r="H68" s="249">
        <v>63</v>
      </c>
      <c r="I68" s="250">
        <v>50833</v>
      </c>
      <c r="J68" s="250">
        <v>22745</v>
      </c>
      <c r="K68" s="250">
        <v>28088</v>
      </c>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row>
    <row r="69" spans="1:42" ht="12.75" customHeight="1">
      <c r="A69" s="5"/>
      <c r="B69" s="5"/>
      <c r="C69" s="117"/>
      <c r="D69" s="117"/>
      <c r="E69" s="6"/>
      <c r="F69" s="6"/>
      <c r="G69" s="6"/>
      <c r="H69" s="249">
        <v>64</v>
      </c>
      <c r="I69" s="250">
        <v>47916</v>
      </c>
      <c r="J69" s="250">
        <v>21407</v>
      </c>
      <c r="K69" s="250">
        <v>26509</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row>
    <row r="70" spans="1:42" ht="12.75" customHeight="1">
      <c r="A70" s="5"/>
      <c r="B70" s="5"/>
      <c r="C70" s="117"/>
      <c r="D70" s="117"/>
      <c r="E70" s="6"/>
      <c r="F70" s="6"/>
      <c r="G70" s="6"/>
      <c r="H70" s="249">
        <v>65</v>
      </c>
      <c r="I70" s="250">
        <v>44929</v>
      </c>
      <c r="J70" s="250">
        <v>20042</v>
      </c>
      <c r="K70" s="250">
        <v>24887</v>
      </c>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row>
    <row r="71" spans="1:42" ht="12.75" customHeight="1">
      <c r="A71" s="5"/>
      <c r="B71" s="5"/>
      <c r="C71" s="117"/>
      <c r="D71" s="117"/>
      <c r="E71" s="6"/>
      <c r="F71" s="6"/>
      <c r="G71" s="6"/>
      <c r="H71" s="249">
        <v>66</v>
      </c>
      <c r="I71" s="250">
        <v>41939</v>
      </c>
      <c r="J71" s="250">
        <v>18676</v>
      </c>
      <c r="K71" s="250">
        <v>23263</v>
      </c>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row>
    <row r="72" spans="1:42" ht="12.75" customHeight="1">
      <c r="A72" s="5"/>
      <c r="B72" s="5"/>
      <c r="C72" s="117"/>
      <c r="D72" s="117"/>
      <c r="E72" s="6"/>
      <c r="F72" s="6"/>
      <c r="G72" s="6"/>
      <c r="H72" s="249">
        <v>67</v>
      </c>
      <c r="I72" s="250">
        <v>39086</v>
      </c>
      <c r="J72" s="250">
        <v>17369</v>
      </c>
      <c r="K72" s="250">
        <v>21717</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row>
    <row r="73" spans="1:42" ht="12.75" customHeight="1">
      <c r="A73" s="5"/>
      <c r="B73" s="5"/>
      <c r="C73" s="117"/>
      <c r="D73" s="117"/>
      <c r="E73" s="6"/>
      <c r="F73" s="6"/>
      <c r="G73" s="6"/>
      <c r="H73" s="249">
        <v>68</v>
      </c>
      <c r="I73" s="250">
        <v>36348</v>
      </c>
      <c r="J73" s="250">
        <v>16117</v>
      </c>
      <c r="K73" s="250">
        <v>20231</v>
      </c>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row>
    <row r="74" spans="1:42" ht="12.75" customHeight="1">
      <c r="A74" s="5"/>
      <c r="B74" s="5"/>
      <c r="C74" s="117"/>
      <c r="D74" s="117"/>
      <c r="E74" s="6"/>
      <c r="F74" s="6"/>
      <c r="G74" s="6"/>
      <c r="H74" s="249">
        <v>69</v>
      </c>
      <c r="I74" s="250">
        <v>33755</v>
      </c>
      <c r="J74" s="250">
        <v>14898</v>
      </c>
      <c r="K74" s="250">
        <v>18857</v>
      </c>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row>
    <row r="75" spans="1:42" ht="12.75" customHeight="1">
      <c r="A75" s="5"/>
      <c r="B75" s="5"/>
      <c r="C75" s="117"/>
      <c r="D75" s="117"/>
      <c r="E75" s="6"/>
      <c r="F75" s="6"/>
      <c r="G75" s="6"/>
      <c r="H75" s="249">
        <v>70</v>
      </c>
      <c r="I75" s="250">
        <v>31333</v>
      </c>
      <c r="J75" s="250">
        <v>13708</v>
      </c>
      <c r="K75" s="250">
        <v>17625</v>
      </c>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row>
    <row r="76" spans="1:42" ht="12.75" customHeight="1">
      <c r="A76" s="5"/>
      <c r="B76" s="5"/>
      <c r="C76" s="117"/>
      <c r="D76" s="117"/>
      <c r="E76" s="6"/>
      <c r="F76" s="6"/>
      <c r="G76" s="6"/>
      <c r="H76" s="249">
        <v>71</v>
      </c>
      <c r="I76" s="250">
        <v>28832</v>
      </c>
      <c r="J76" s="250">
        <v>12440</v>
      </c>
      <c r="K76" s="250">
        <v>16392</v>
      </c>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row>
    <row r="77" spans="1:42" ht="12.75" customHeight="1">
      <c r="A77" s="5"/>
      <c r="B77" s="5"/>
      <c r="C77" s="117"/>
      <c r="D77" s="117"/>
      <c r="E77" s="6"/>
      <c r="F77" s="6"/>
      <c r="G77" s="6"/>
      <c r="H77" s="249">
        <v>72</v>
      </c>
      <c r="I77" s="250">
        <v>26662</v>
      </c>
      <c r="J77" s="250">
        <v>11342</v>
      </c>
      <c r="K77" s="250">
        <v>15320</v>
      </c>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row>
    <row r="78" spans="1:42" ht="12.75" customHeight="1">
      <c r="A78" s="5"/>
      <c r="B78" s="5"/>
      <c r="C78" s="117"/>
      <c r="D78" s="117"/>
      <c r="E78" s="6"/>
      <c r="F78" s="6"/>
      <c r="G78" s="6"/>
      <c r="H78" s="249">
        <v>73</v>
      </c>
      <c r="I78" s="250">
        <v>24625</v>
      </c>
      <c r="J78" s="250">
        <v>10306</v>
      </c>
      <c r="K78" s="250">
        <v>14319</v>
      </c>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row>
    <row r="79" spans="1:42" ht="12.75" customHeight="1">
      <c r="A79" s="5"/>
      <c r="B79" s="5"/>
      <c r="C79" s="117"/>
      <c r="D79" s="117"/>
      <c r="E79" s="6"/>
      <c r="F79" s="6"/>
      <c r="G79" s="6"/>
      <c r="H79" s="249">
        <v>74</v>
      </c>
      <c r="I79" s="250">
        <v>22734</v>
      </c>
      <c r="J79" s="250">
        <v>9334</v>
      </c>
      <c r="K79" s="250">
        <v>13400</v>
      </c>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row>
    <row r="80" spans="1:42" ht="12.75" customHeight="1">
      <c r="A80" s="5"/>
      <c r="B80" s="5"/>
      <c r="C80" s="117"/>
      <c r="D80" s="117"/>
      <c r="E80" s="6"/>
      <c r="F80" s="6"/>
      <c r="G80" s="6"/>
      <c r="H80" s="249">
        <v>75</v>
      </c>
      <c r="I80" s="250">
        <v>20994</v>
      </c>
      <c r="J80" s="250">
        <v>8432</v>
      </c>
      <c r="K80" s="250">
        <v>12562</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row>
    <row r="81" spans="1:42" ht="12.75" customHeight="1">
      <c r="A81" s="5"/>
      <c r="B81" s="5"/>
      <c r="C81" s="117"/>
      <c r="D81" s="117"/>
      <c r="E81" s="6"/>
      <c r="F81" s="6"/>
      <c r="G81" s="6"/>
      <c r="H81" s="249">
        <v>76</v>
      </c>
      <c r="I81" s="250">
        <v>19408</v>
      </c>
      <c r="J81" s="250">
        <v>7603</v>
      </c>
      <c r="K81" s="250">
        <v>11805</v>
      </c>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row>
    <row r="82" spans="1:42" ht="12.75" customHeight="1">
      <c r="A82" s="5"/>
      <c r="B82" s="5"/>
      <c r="C82" s="117"/>
      <c r="D82" s="117"/>
      <c r="E82" s="6"/>
      <c r="F82" s="6"/>
      <c r="G82" s="6"/>
      <c r="H82" s="249">
        <v>77</v>
      </c>
      <c r="I82" s="250">
        <v>17988</v>
      </c>
      <c r="J82" s="250">
        <v>7002</v>
      </c>
      <c r="K82" s="250">
        <v>10986</v>
      </c>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row>
    <row r="83" spans="1:42" ht="12.75" customHeight="1">
      <c r="A83" s="5"/>
      <c r="B83" s="5"/>
      <c r="C83" s="117"/>
      <c r="D83" s="117"/>
      <c r="E83" s="6"/>
      <c r="F83" s="6"/>
      <c r="G83" s="6"/>
      <c r="H83" s="249">
        <v>78</v>
      </c>
      <c r="I83" s="250">
        <v>16675</v>
      </c>
      <c r="J83" s="250">
        <v>6510</v>
      </c>
      <c r="K83" s="250">
        <v>10165</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row>
    <row r="84" spans="1:42" ht="12.75" customHeight="1">
      <c r="A84" s="5"/>
      <c r="B84" s="5"/>
      <c r="C84" s="117"/>
      <c r="D84" s="117"/>
      <c r="E84" s="6"/>
      <c r="F84" s="6"/>
      <c r="G84" s="6"/>
      <c r="H84" s="249">
        <v>79</v>
      </c>
      <c r="I84" s="250">
        <v>15472</v>
      </c>
      <c r="J84" s="250">
        <v>6134</v>
      </c>
      <c r="K84" s="250">
        <v>9338</v>
      </c>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row>
    <row r="85" spans="1:42" ht="12.75" customHeight="1">
      <c r="A85" s="5"/>
      <c r="B85" s="5"/>
      <c r="C85" s="117"/>
      <c r="D85" s="117"/>
      <c r="E85" s="6"/>
      <c r="F85" s="6"/>
      <c r="G85" s="6"/>
      <c r="H85" s="249" t="s">
        <v>1002</v>
      </c>
      <c r="I85" s="240">
        <v>89747</v>
      </c>
      <c r="J85" s="240">
        <v>33084</v>
      </c>
      <c r="K85" s="240">
        <v>56663</v>
      </c>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row>
    <row r="86" spans="1:42" ht="12.75" customHeight="1">
      <c r="A86" s="5"/>
      <c r="B86" s="5"/>
      <c r="C86" s="117"/>
      <c r="D86" s="117"/>
      <c r="E86" s="6"/>
      <c r="F86" s="6"/>
      <c r="G86" s="6"/>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row>
    <row r="87" spans="1:42" ht="12.75" customHeight="1">
      <c r="A87" s="5"/>
      <c r="B87" s="5"/>
      <c r="C87" s="117"/>
      <c r="D87" s="117"/>
      <c r="E87" s="6"/>
      <c r="F87" s="6"/>
      <c r="G87" s="6"/>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row>
    <row r="88" spans="1:42" ht="12.75" customHeight="1">
      <c r="A88" s="5"/>
      <c r="B88" s="5"/>
      <c r="C88" s="117"/>
      <c r="D88" s="117"/>
      <c r="E88" s="6"/>
      <c r="F88" s="6"/>
      <c r="G88" s="6"/>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row>
    <row r="89" spans="1:42" ht="12.75" customHeight="1">
      <c r="A89" s="5"/>
      <c r="B89" s="5"/>
      <c r="C89" s="117"/>
      <c r="D89" s="117"/>
      <c r="E89" s="6"/>
      <c r="F89" s="6"/>
      <c r="G89" s="6"/>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row>
    <row r="90" spans="1:42" ht="12.75" customHeight="1">
      <c r="A90" s="5"/>
      <c r="B90" s="5"/>
      <c r="C90" s="117"/>
      <c r="D90" s="117"/>
      <c r="E90" s="6"/>
      <c r="F90" s="6"/>
      <c r="G90" s="6"/>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row>
    <row r="91" spans="1:42" ht="12.75" customHeight="1">
      <c r="A91" s="5"/>
      <c r="B91" s="5"/>
      <c r="C91" s="117"/>
      <c r="D91" s="117"/>
      <c r="E91" s="6"/>
      <c r="F91" s="6"/>
      <c r="G91" s="6"/>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row>
    <row r="92" spans="1:42" ht="12.75" customHeight="1">
      <c r="A92" s="5"/>
      <c r="B92" s="5"/>
      <c r="C92" s="117"/>
      <c r="D92" s="117"/>
      <c r="E92" s="6"/>
      <c r="F92" s="6"/>
      <c r="G92" s="6"/>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row>
    <row r="93" spans="1:42" ht="12.75" customHeight="1">
      <c r="A93" s="5"/>
      <c r="B93" s="5"/>
      <c r="C93" s="117"/>
      <c r="D93" s="117"/>
      <c r="E93" s="6"/>
      <c r="F93" s="6"/>
      <c r="G93" s="6"/>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row>
    <row r="94" spans="1:42" ht="12.75" customHeight="1">
      <c r="A94" s="5"/>
      <c r="B94" s="5"/>
      <c r="C94" s="117"/>
      <c r="D94" s="117"/>
      <c r="E94" s="6"/>
      <c r="F94" s="6"/>
      <c r="G94" s="6"/>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row>
    <row r="95" spans="1:42" ht="12.75" customHeight="1">
      <c r="A95" s="5"/>
      <c r="B95" s="5"/>
      <c r="C95" s="117"/>
      <c r="D95" s="117"/>
      <c r="E95" s="6"/>
      <c r="F95" s="6"/>
      <c r="G95" s="6"/>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row>
    <row r="96" spans="1:42" ht="12.75" customHeight="1">
      <c r="A96" s="5"/>
      <c r="B96" s="5"/>
      <c r="C96" s="117"/>
      <c r="D96" s="117"/>
      <c r="E96" s="6"/>
      <c r="F96" s="6"/>
      <c r="G96" s="6"/>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row>
    <row r="97" spans="1:42" ht="12.75" customHeight="1">
      <c r="A97" s="5"/>
      <c r="B97" s="5"/>
      <c r="C97" s="117"/>
      <c r="D97" s="117"/>
      <c r="E97" s="6"/>
      <c r="F97" s="6"/>
      <c r="G97" s="6"/>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row>
    <row r="98" spans="1:42" ht="12.75" customHeight="1">
      <c r="A98" s="5"/>
      <c r="B98" s="5"/>
      <c r="C98" s="117"/>
      <c r="D98" s="117"/>
      <c r="E98" s="6"/>
      <c r="F98" s="6"/>
      <c r="G98" s="6"/>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row>
    <row r="99" spans="1:42" ht="12.75" customHeight="1">
      <c r="A99" s="5"/>
      <c r="B99" s="5"/>
      <c r="C99" s="117"/>
      <c r="D99" s="117"/>
      <c r="E99" s="6"/>
      <c r="F99" s="6"/>
      <c r="G99" s="6"/>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row>
    <row r="100" spans="1:42" ht="12.75" customHeight="1">
      <c r="A100" s="5"/>
      <c r="B100" s="5"/>
      <c r="C100" s="117"/>
      <c r="D100" s="117"/>
      <c r="E100" s="6"/>
      <c r="F100" s="6"/>
      <c r="G100" s="6"/>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row>
    <row r="101" spans="1:42" ht="12.75" customHeight="1">
      <c r="A101" s="5"/>
      <c r="B101" s="5"/>
      <c r="C101" s="117"/>
      <c r="D101" s="117"/>
      <c r="E101" s="6"/>
      <c r="F101" s="6"/>
      <c r="G101" s="6"/>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row>
    <row r="102" spans="1:42" ht="12.75" customHeight="1">
      <c r="A102" s="5"/>
      <c r="B102" s="5"/>
      <c r="C102" s="117"/>
      <c r="D102" s="117"/>
      <c r="E102" s="6"/>
      <c r="F102" s="6"/>
      <c r="G102" s="6"/>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row>
    <row r="103" spans="1:42" ht="12.75" customHeight="1">
      <c r="A103" s="5"/>
      <c r="B103" s="5"/>
      <c r="C103" s="117"/>
      <c r="D103" s="117"/>
      <c r="E103" s="6"/>
      <c r="F103" s="6"/>
      <c r="G103" s="6"/>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row>
    <row r="104" spans="1:42" ht="12.75" customHeight="1">
      <c r="A104" s="5"/>
      <c r="B104" s="5"/>
      <c r="C104" s="117"/>
      <c r="D104" s="117"/>
      <c r="E104" s="6"/>
      <c r="F104" s="6"/>
      <c r="G104" s="6"/>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row>
    <row r="105" spans="1:42" ht="12.75" customHeight="1">
      <c r="A105" s="5"/>
      <c r="B105" s="5"/>
      <c r="C105" s="117"/>
      <c r="D105" s="117"/>
      <c r="E105" s="6"/>
      <c r="F105" s="6"/>
      <c r="G105" s="6"/>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row>
    <row r="106" spans="1:42" ht="12.75" customHeight="1">
      <c r="A106" s="5"/>
      <c r="B106" s="5"/>
      <c r="C106" s="117"/>
      <c r="D106" s="117"/>
      <c r="E106" s="6"/>
      <c r="F106" s="6"/>
      <c r="G106" s="6"/>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row>
    <row r="107" spans="1:42" ht="12.75" customHeight="1">
      <c r="A107" s="5"/>
      <c r="B107" s="5"/>
      <c r="C107" s="117"/>
      <c r="D107" s="117"/>
      <c r="E107" s="6"/>
      <c r="F107" s="6"/>
      <c r="G107" s="6"/>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row>
    <row r="108" spans="1:42" ht="12.75" customHeight="1">
      <c r="A108" s="5"/>
      <c r="B108" s="5"/>
      <c r="C108" s="117"/>
      <c r="D108" s="117"/>
      <c r="E108" s="6"/>
      <c r="F108" s="6"/>
      <c r="G108" s="6"/>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row>
    <row r="109" spans="1:42" ht="12.75" customHeight="1">
      <c r="A109" s="5"/>
      <c r="B109" s="5"/>
      <c r="C109" s="117"/>
      <c r="D109" s="117"/>
      <c r="E109" s="6"/>
      <c r="F109" s="6"/>
      <c r="G109" s="6"/>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row>
    <row r="110" spans="1:42" ht="12.75" customHeight="1">
      <c r="A110" s="5"/>
      <c r="B110" s="5"/>
      <c r="C110" s="117"/>
      <c r="D110" s="117"/>
      <c r="E110" s="6"/>
      <c r="F110" s="6"/>
      <c r="G110" s="6"/>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row>
    <row r="111" spans="1:42" ht="12.75" customHeight="1">
      <c r="A111" s="5"/>
      <c r="B111" s="5"/>
      <c r="C111" s="117"/>
      <c r="D111" s="117"/>
      <c r="E111" s="6"/>
      <c r="F111" s="6"/>
      <c r="G111" s="6"/>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row>
    <row r="112" spans="1:42" ht="12.75" customHeight="1">
      <c r="A112" s="5"/>
      <c r="B112" s="5"/>
      <c r="C112" s="117"/>
      <c r="D112" s="117"/>
      <c r="E112" s="6"/>
      <c r="F112" s="6"/>
      <c r="G112" s="6"/>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row>
    <row r="113" spans="1:42" ht="12.75" customHeight="1">
      <c r="A113" s="5"/>
      <c r="B113" s="5"/>
      <c r="C113" s="117"/>
      <c r="D113" s="117"/>
      <c r="E113" s="6"/>
      <c r="F113" s="6"/>
      <c r="G113" s="6"/>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row>
    <row r="114" spans="1:42" ht="12.75" customHeight="1">
      <c r="A114" s="5"/>
      <c r="B114" s="5"/>
      <c r="C114" s="117"/>
      <c r="D114" s="117"/>
      <c r="E114" s="6"/>
      <c r="F114" s="6"/>
      <c r="G114" s="6"/>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row>
    <row r="115" spans="1:42" ht="12.75" customHeight="1">
      <c r="A115" s="5"/>
      <c r="B115" s="5"/>
      <c r="C115" s="117"/>
      <c r="D115" s="117"/>
      <c r="E115" s="6"/>
      <c r="F115" s="6"/>
      <c r="G115" s="6"/>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row>
    <row r="116" spans="1:42" ht="12.75" customHeight="1">
      <c r="A116" s="5"/>
      <c r="B116" s="5"/>
      <c r="C116" s="117"/>
      <c r="D116" s="117"/>
      <c r="E116" s="6"/>
      <c r="F116" s="6"/>
      <c r="G116" s="6"/>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row>
    <row r="117" spans="1:42" ht="12.75" customHeight="1">
      <c r="A117" s="5"/>
      <c r="B117" s="5"/>
      <c r="C117" s="117"/>
      <c r="D117" s="117"/>
      <c r="E117" s="6"/>
      <c r="F117" s="6"/>
      <c r="G117" s="6"/>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row>
    <row r="118" spans="1:42" ht="12.75" customHeight="1">
      <c r="A118" s="5"/>
      <c r="B118" s="5"/>
      <c r="C118" s="117"/>
      <c r="D118" s="117"/>
      <c r="E118" s="6"/>
      <c r="F118" s="6"/>
      <c r="G118" s="6"/>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row>
    <row r="119" spans="1:42" ht="12.75" customHeight="1">
      <c r="A119" s="5"/>
      <c r="B119" s="5"/>
      <c r="C119" s="117"/>
      <c r="D119" s="117"/>
      <c r="E119" s="6"/>
      <c r="F119" s="6"/>
      <c r="G119" s="6"/>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row>
    <row r="120" spans="1:42" ht="12.75" customHeight="1">
      <c r="A120" s="5"/>
      <c r="B120" s="5"/>
      <c r="C120" s="117"/>
      <c r="D120" s="117"/>
      <c r="E120" s="6"/>
      <c r="F120" s="6"/>
      <c r="G120" s="6"/>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row>
    <row r="121" spans="1:42" ht="12.75" customHeight="1">
      <c r="A121" s="5"/>
      <c r="B121" s="5"/>
      <c r="C121" s="117"/>
      <c r="D121" s="117"/>
      <c r="E121" s="6"/>
      <c r="F121" s="6"/>
      <c r="G121" s="6"/>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row>
    <row r="122" spans="1:42" ht="12.75" customHeight="1">
      <c r="A122" s="5"/>
      <c r="B122" s="5"/>
      <c r="C122" s="117"/>
      <c r="D122" s="117"/>
      <c r="E122" s="6"/>
      <c r="F122" s="6"/>
      <c r="G122" s="6"/>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row>
    <row r="123" spans="1:42" ht="12.75" customHeight="1">
      <c r="A123" s="5"/>
      <c r="B123" s="5"/>
      <c r="C123" s="117"/>
      <c r="D123" s="117"/>
      <c r="E123" s="6"/>
      <c r="F123" s="6"/>
      <c r="G123" s="6"/>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row>
    <row r="124" spans="1:42" ht="12.75" customHeight="1">
      <c r="A124" s="5"/>
      <c r="B124" s="5"/>
      <c r="C124" s="117"/>
      <c r="D124" s="117"/>
      <c r="E124" s="6"/>
      <c r="F124" s="6"/>
      <c r="G124" s="6"/>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row>
    <row r="125" spans="1:42" ht="12.75" customHeight="1">
      <c r="A125" s="5"/>
      <c r="B125" s="5"/>
      <c r="C125" s="117"/>
      <c r="D125" s="117"/>
      <c r="E125" s="6"/>
      <c r="F125" s="6"/>
      <c r="G125" s="6"/>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row>
    <row r="126" spans="1:42" ht="12.75" customHeight="1">
      <c r="A126" s="5"/>
      <c r="B126" s="5"/>
      <c r="C126" s="117"/>
      <c r="D126" s="117"/>
      <c r="E126" s="6"/>
      <c r="F126" s="6"/>
      <c r="G126" s="6"/>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row>
    <row r="127" spans="1:42" ht="12.75" customHeight="1">
      <c r="A127" s="5"/>
      <c r="B127" s="5"/>
      <c r="C127" s="117"/>
      <c r="D127" s="117"/>
      <c r="E127" s="6"/>
      <c r="F127" s="6"/>
      <c r="G127" s="6"/>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row>
    <row r="128" spans="1:42" ht="12.75" customHeight="1">
      <c r="A128" s="5"/>
      <c r="B128" s="5"/>
      <c r="C128" s="117"/>
      <c r="D128" s="117"/>
      <c r="E128" s="6"/>
      <c r="F128" s="6"/>
      <c r="G128" s="6"/>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row>
    <row r="129" spans="1:42" ht="12.75" customHeight="1">
      <c r="A129" s="5"/>
      <c r="B129" s="5"/>
      <c r="C129" s="117"/>
      <c r="D129" s="117"/>
      <c r="E129" s="6"/>
      <c r="F129" s="6"/>
      <c r="G129" s="6"/>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row>
    <row r="130" spans="1:42" ht="12.75" customHeight="1">
      <c r="A130" s="5"/>
      <c r="B130" s="5"/>
      <c r="C130" s="117"/>
      <c r="D130" s="117"/>
      <c r="E130" s="6"/>
      <c r="F130" s="6"/>
      <c r="G130" s="6"/>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row>
    <row r="131" spans="1:42" ht="12.75" customHeight="1">
      <c r="A131" s="5"/>
      <c r="B131" s="5"/>
      <c r="C131" s="117"/>
      <c r="D131" s="117"/>
      <c r="E131" s="6"/>
      <c r="F131" s="6"/>
      <c r="G131" s="6"/>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row>
    <row r="132" spans="1:42" ht="12.75" customHeight="1">
      <c r="A132" s="5"/>
      <c r="B132" s="5"/>
      <c r="C132" s="117"/>
      <c r="D132" s="117"/>
      <c r="E132" s="6"/>
      <c r="F132" s="6"/>
      <c r="G132" s="6"/>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row>
    <row r="133" spans="1:42" ht="12.75" customHeight="1">
      <c r="A133" s="5"/>
      <c r="B133" s="5"/>
      <c r="C133" s="117"/>
      <c r="D133" s="117"/>
      <c r="E133" s="6"/>
      <c r="F133" s="6"/>
      <c r="G133" s="6"/>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row>
    <row r="134" spans="1:42" ht="12.75" customHeight="1">
      <c r="A134" s="5"/>
      <c r="B134" s="5"/>
      <c r="C134" s="117"/>
      <c r="D134" s="117"/>
      <c r="E134" s="6"/>
      <c r="F134" s="6"/>
      <c r="G134" s="6"/>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row>
    <row r="135" spans="1:42" ht="12.75" customHeight="1">
      <c r="A135" s="5"/>
      <c r="B135" s="5"/>
      <c r="C135" s="117"/>
      <c r="D135" s="117"/>
      <c r="E135" s="6"/>
      <c r="F135" s="6"/>
      <c r="G135" s="6"/>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row>
    <row r="136" spans="1:42" ht="12.75" customHeight="1">
      <c r="A136" s="5"/>
      <c r="B136" s="5"/>
      <c r="C136" s="117"/>
      <c r="D136" s="117"/>
      <c r="E136" s="6"/>
      <c r="F136" s="6"/>
      <c r="G136" s="6"/>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row>
    <row r="137" spans="1:42" ht="12.75" customHeight="1">
      <c r="A137" s="5"/>
      <c r="B137" s="5"/>
      <c r="C137" s="117"/>
      <c r="D137" s="117"/>
      <c r="E137" s="6"/>
      <c r="F137" s="6"/>
      <c r="G137" s="6"/>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row>
    <row r="138" spans="1:42" ht="12.75" customHeight="1">
      <c r="A138" s="5"/>
      <c r="B138" s="5"/>
      <c r="C138" s="117"/>
      <c r="D138" s="117"/>
      <c r="E138" s="6"/>
      <c r="F138" s="6"/>
      <c r="G138" s="6"/>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row>
    <row r="139" spans="1:42" ht="12.75" customHeight="1">
      <c r="A139" s="5"/>
      <c r="B139" s="5"/>
      <c r="C139" s="117"/>
      <c r="D139" s="117"/>
      <c r="E139" s="6"/>
      <c r="F139" s="6"/>
      <c r="G139" s="6"/>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row>
    <row r="140" spans="1:42" ht="12.75" customHeight="1">
      <c r="A140" s="5"/>
      <c r="B140" s="5"/>
      <c r="C140" s="117"/>
      <c r="D140" s="117"/>
      <c r="E140" s="6"/>
      <c r="F140" s="6"/>
      <c r="G140" s="6"/>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row>
    <row r="141" spans="1:42" ht="12.75" customHeight="1">
      <c r="A141" s="5"/>
      <c r="B141" s="5"/>
      <c r="C141" s="117"/>
      <c r="D141" s="117"/>
      <c r="E141" s="6"/>
      <c r="F141" s="6"/>
      <c r="G141" s="6"/>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row>
    <row r="142" spans="1:42" ht="12.75" customHeight="1">
      <c r="A142" s="5"/>
      <c r="B142" s="5"/>
      <c r="C142" s="117"/>
      <c r="D142" s="117"/>
      <c r="E142" s="6"/>
      <c r="F142" s="6"/>
      <c r="G142" s="6"/>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row>
    <row r="143" spans="1:42" ht="12.75" customHeight="1">
      <c r="A143" s="5"/>
      <c r="B143" s="5"/>
      <c r="C143" s="117"/>
      <c r="D143" s="117"/>
      <c r="E143" s="6"/>
      <c r="F143" s="6"/>
      <c r="G143" s="6"/>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row>
    <row r="144" spans="1:42" ht="12.75" customHeight="1">
      <c r="A144" s="5"/>
      <c r="B144" s="5"/>
      <c r="C144" s="117"/>
      <c r="D144" s="117"/>
      <c r="E144" s="6"/>
      <c r="F144" s="6"/>
      <c r="G144" s="6"/>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row>
    <row r="145" spans="1:42" ht="12.75" customHeight="1">
      <c r="A145" s="5"/>
      <c r="B145" s="5"/>
      <c r="C145" s="117"/>
      <c r="D145" s="117"/>
      <c r="E145" s="6"/>
      <c r="F145" s="6"/>
      <c r="G145" s="6"/>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row>
    <row r="146" spans="1:42" ht="12.75" customHeight="1">
      <c r="A146" s="5"/>
      <c r="B146" s="5"/>
      <c r="C146" s="117"/>
      <c r="D146" s="117"/>
      <c r="E146" s="6"/>
      <c r="F146" s="6"/>
      <c r="G146" s="6"/>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row>
    <row r="147" spans="1:42" ht="12.75" customHeight="1">
      <c r="A147" s="5"/>
      <c r="B147" s="5"/>
      <c r="C147" s="117"/>
      <c r="D147" s="117"/>
      <c r="E147" s="6"/>
      <c r="F147" s="6"/>
      <c r="G147" s="6"/>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row>
    <row r="148" spans="1:42" ht="12.75" customHeight="1">
      <c r="A148" s="5"/>
      <c r="B148" s="5"/>
      <c r="C148" s="117"/>
      <c r="D148" s="117"/>
      <c r="E148" s="6"/>
      <c r="F148" s="6"/>
      <c r="G148" s="6"/>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row>
    <row r="149" spans="1:42" ht="12.75" customHeight="1">
      <c r="A149" s="5"/>
      <c r="B149" s="5"/>
      <c r="C149" s="117"/>
      <c r="D149" s="117"/>
      <c r="E149" s="6"/>
      <c r="F149" s="6"/>
      <c r="G149" s="6"/>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row>
    <row r="150" spans="1:42" ht="12.75" customHeight="1">
      <c r="A150" s="5"/>
      <c r="B150" s="5"/>
      <c r="C150" s="117"/>
      <c r="D150" s="117"/>
      <c r="E150" s="6"/>
      <c r="F150" s="6"/>
      <c r="G150" s="6"/>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row>
    <row r="151" spans="1:42" ht="12.75" customHeight="1">
      <c r="A151" s="5"/>
      <c r="B151" s="5"/>
      <c r="C151" s="117"/>
      <c r="D151" s="117"/>
      <c r="E151" s="6"/>
      <c r="F151" s="6"/>
      <c r="G151" s="6"/>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row>
    <row r="152" spans="1:42" ht="12.75" customHeight="1">
      <c r="A152" s="5"/>
      <c r="B152" s="5"/>
      <c r="C152" s="117"/>
      <c r="D152" s="117"/>
      <c r="E152" s="6"/>
      <c r="F152" s="6"/>
      <c r="G152" s="6"/>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row>
    <row r="153" spans="1:42" ht="12.75" customHeight="1">
      <c r="A153" s="5"/>
      <c r="B153" s="5"/>
      <c r="C153" s="117"/>
      <c r="D153" s="117"/>
      <c r="E153" s="6"/>
      <c r="F153" s="6"/>
      <c r="G153" s="6"/>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row>
    <row r="154" spans="1:42" ht="12.75" customHeight="1">
      <c r="A154" s="5"/>
      <c r="B154" s="5"/>
      <c r="C154" s="117"/>
      <c r="D154" s="117"/>
      <c r="E154" s="6"/>
      <c r="F154" s="6"/>
      <c r="G154" s="6"/>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row>
    <row r="155" spans="1:42" ht="12.75" customHeight="1">
      <c r="A155" s="5"/>
      <c r="B155" s="5"/>
      <c r="C155" s="117"/>
      <c r="D155" s="117"/>
      <c r="E155" s="6"/>
      <c r="F155" s="6"/>
      <c r="G155" s="6"/>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row>
    <row r="156" spans="1:42" ht="12.75" customHeight="1">
      <c r="A156" s="5"/>
      <c r="B156" s="5"/>
      <c r="C156" s="117"/>
      <c r="D156" s="117"/>
      <c r="E156" s="6"/>
      <c r="F156" s="6"/>
      <c r="G156" s="6"/>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row>
    <row r="157" spans="1:42" ht="12.75" customHeight="1">
      <c r="A157" s="5"/>
      <c r="B157" s="5"/>
      <c r="C157" s="117"/>
      <c r="D157" s="117"/>
      <c r="E157" s="6"/>
      <c r="F157" s="6"/>
      <c r="G157" s="6"/>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row>
    <row r="158" spans="1:42" ht="12.75" customHeight="1">
      <c r="A158" s="5"/>
      <c r="B158" s="5"/>
      <c r="C158" s="117"/>
      <c r="D158" s="117"/>
      <c r="E158" s="6"/>
      <c r="F158" s="6"/>
      <c r="G158" s="6"/>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row>
    <row r="159" spans="1:42" ht="12.75" customHeight="1">
      <c r="A159" s="5"/>
      <c r="B159" s="5"/>
      <c r="C159" s="117"/>
      <c r="D159" s="117"/>
      <c r="E159" s="6"/>
      <c r="F159" s="6"/>
      <c r="G159" s="6"/>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row>
    <row r="160" spans="1:42" ht="12.75" customHeight="1">
      <c r="A160" s="5"/>
      <c r="B160" s="5"/>
      <c r="C160" s="117"/>
      <c r="D160" s="117"/>
      <c r="E160" s="6"/>
      <c r="F160" s="6"/>
      <c r="G160" s="6"/>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row>
    <row r="161" spans="1:42" ht="12.75" customHeight="1">
      <c r="A161" s="5"/>
      <c r="B161" s="5"/>
      <c r="C161" s="117"/>
      <c r="D161" s="117"/>
      <c r="E161" s="6"/>
      <c r="F161" s="6"/>
      <c r="G161" s="6"/>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row>
    <row r="162" spans="1:42" ht="12.75" customHeight="1">
      <c r="A162" s="5"/>
      <c r="B162" s="5"/>
      <c r="C162" s="117"/>
      <c r="D162" s="117"/>
      <c r="E162" s="6"/>
      <c r="F162" s="6"/>
      <c r="G162" s="6"/>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row>
    <row r="163" spans="1:42" ht="12.75" customHeight="1">
      <c r="A163" s="5"/>
      <c r="B163" s="5"/>
      <c r="C163" s="117"/>
      <c r="D163" s="117"/>
      <c r="E163" s="6"/>
      <c r="F163" s="6"/>
      <c r="G163" s="6"/>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row>
    <row r="164" spans="1:42" ht="12.75" customHeight="1">
      <c r="A164" s="5"/>
      <c r="B164" s="5"/>
      <c r="C164" s="117"/>
      <c r="D164" s="117"/>
      <c r="E164" s="6"/>
      <c r="F164" s="6"/>
      <c r="G164" s="6"/>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row>
    <row r="165" spans="1:42" ht="12.75" customHeight="1">
      <c r="A165" s="5"/>
      <c r="B165" s="5"/>
      <c r="C165" s="117"/>
      <c r="D165" s="117"/>
      <c r="E165" s="6"/>
      <c r="F165" s="6"/>
      <c r="G165" s="6"/>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row>
    <row r="166" spans="1:42" ht="12.75" customHeight="1">
      <c r="A166" s="5"/>
      <c r="B166" s="5"/>
      <c r="C166" s="117"/>
      <c r="D166" s="117"/>
      <c r="E166" s="6"/>
      <c r="F166" s="6"/>
      <c r="G166" s="6"/>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row>
    <row r="167" spans="1:42" ht="12.75" customHeight="1">
      <c r="A167" s="5"/>
      <c r="B167" s="5"/>
      <c r="C167" s="117"/>
      <c r="D167" s="117"/>
      <c r="E167" s="6"/>
      <c r="F167" s="6"/>
      <c r="G167" s="6"/>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row>
    <row r="168" spans="1:42" ht="12.75" customHeight="1">
      <c r="A168" s="5"/>
      <c r="B168" s="5"/>
      <c r="C168" s="117"/>
      <c r="D168" s="117"/>
      <c r="E168" s="6"/>
      <c r="F168" s="6"/>
      <c r="G168" s="6"/>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row>
    <row r="169" spans="1:42" ht="12.75" customHeight="1">
      <c r="A169" s="5"/>
      <c r="B169" s="5"/>
      <c r="C169" s="117"/>
      <c r="D169" s="117"/>
      <c r="E169" s="6"/>
      <c r="F169" s="6"/>
      <c r="G169" s="6"/>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row>
    <row r="170" spans="1:42" ht="12.75" customHeight="1">
      <c r="A170" s="5"/>
      <c r="B170" s="5"/>
      <c r="C170" s="117"/>
      <c r="D170" s="117"/>
      <c r="E170" s="6"/>
      <c r="F170" s="6"/>
      <c r="G170" s="6"/>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row>
    <row r="171" spans="1:42" ht="12.75" customHeight="1">
      <c r="A171" s="5"/>
      <c r="B171" s="5"/>
      <c r="C171" s="117"/>
      <c r="D171" s="117"/>
      <c r="E171" s="6"/>
      <c r="F171" s="6"/>
      <c r="G171" s="6"/>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row>
    <row r="172" spans="1:42" ht="12.75" customHeight="1">
      <c r="A172" s="5"/>
      <c r="B172" s="5"/>
      <c r="C172" s="117"/>
      <c r="D172" s="117"/>
      <c r="E172" s="6"/>
      <c r="F172" s="6"/>
      <c r="G172" s="6"/>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row>
    <row r="173" spans="1:42" ht="12.75" customHeight="1">
      <c r="A173" s="5"/>
      <c r="B173" s="5"/>
      <c r="C173" s="117"/>
      <c r="D173" s="117"/>
      <c r="E173" s="6"/>
      <c r="F173" s="6"/>
      <c r="G173" s="6"/>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row>
    <row r="174" spans="1:42" ht="12.75" customHeight="1">
      <c r="A174" s="5"/>
      <c r="B174" s="5"/>
      <c r="C174" s="117"/>
      <c r="D174" s="117"/>
      <c r="E174" s="6"/>
      <c r="F174" s="6"/>
      <c r="G174" s="6"/>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row>
    <row r="175" spans="1:42" ht="12.75" customHeight="1">
      <c r="A175" s="5"/>
      <c r="B175" s="5"/>
      <c r="C175" s="117"/>
      <c r="D175" s="117"/>
      <c r="E175" s="6"/>
      <c r="F175" s="6"/>
      <c r="G175" s="6"/>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row>
    <row r="176" spans="1:42" ht="12.75" customHeight="1">
      <c r="A176" s="5"/>
      <c r="B176" s="5"/>
      <c r="C176" s="117"/>
      <c r="D176" s="117"/>
      <c r="E176" s="6"/>
      <c r="F176" s="6"/>
      <c r="G176" s="6"/>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row>
    <row r="177" spans="1:42" ht="12.75" customHeight="1">
      <c r="A177" s="5"/>
      <c r="B177" s="5"/>
      <c r="C177" s="117"/>
      <c r="D177" s="117"/>
      <c r="E177" s="6"/>
      <c r="F177" s="6"/>
      <c r="G177" s="6"/>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row>
    <row r="178" spans="1:42" ht="12.75" customHeight="1">
      <c r="A178" s="5"/>
      <c r="B178" s="5"/>
      <c r="C178" s="117"/>
      <c r="D178" s="117"/>
      <c r="E178" s="6"/>
      <c r="F178" s="6"/>
      <c r="G178" s="6"/>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row>
    <row r="179" spans="1:42" ht="12.75" customHeight="1">
      <c r="A179" s="5"/>
      <c r="B179" s="5"/>
      <c r="C179" s="117"/>
      <c r="D179" s="117"/>
      <c r="E179" s="6"/>
      <c r="F179" s="6"/>
      <c r="G179" s="6"/>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row>
    <row r="180" spans="1:42" ht="12.75" customHeight="1">
      <c r="A180" s="5"/>
      <c r="B180" s="5"/>
      <c r="C180" s="117"/>
      <c r="D180" s="117"/>
      <c r="E180" s="6"/>
      <c r="F180" s="6"/>
      <c r="G180" s="6"/>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row>
    <row r="181" spans="1:42" ht="12.75" customHeight="1">
      <c r="A181" s="5"/>
      <c r="B181" s="5"/>
      <c r="C181" s="117"/>
      <c r="D181" s="117"/>
      <c r="E181" s="6"/>
      <c r="F181" s="6"/>
      <c r="G181" s="6"/>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row>
    <row r="182" spans="1:42" ht="12.75" customHeight="1">
      <c r="A182" s="5"/>
      <c r="B182" s="5"/>
      <c r="C182" s="117"/>
      <c r="D182" s="117"/>
      <c r="E182" s="6"/>
      <c r="F182" s="6"/>
      <c r="G182" s="6"/>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row>
    <row r="183" spans="1:42" ht="12.75" customHeight="1">
      <c r="A183" s="5"/>
      <c r="B183" s="5"/>
      <c r="C183" s="117"/>
      <c r="D183" s="117"/>
      <c r="E183" s="6"/>
      <c r="F183" s="6"/>
      <c r="G183" s="6"/>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row>
    <row r="184" spans="1:42" ht="12.75" customHeight="1">
      <c r="A184" s="5"/>
      <c r="B184" s="5"/>
      <c r="C184" s="117"/>
      <c r="D184" s="117"/>
      <c r="E184" s="6"/>
      <c r="F184" s="6"/>
      <c r="G184" s="6"/>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row>
    <row r="185" spans="1:42" ht="12.75" customHeight="1">
      <c r="A185" s="5"/>
      <c r="B185" s="5"/>
      <c r="C185" s="117"/>
      <c r="D185" s="117"/>
      <c r="E185" s="6"/>
      <c r="F185" s="6"/>
      <c r="G185" s="6"/>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row>
    <row r="186" spans="1:42" ht="12.75" customHeight="1">
      <c r="A186" s="5"/>
      <c r="B186" s="5"/>
      <c r="C186" s="117"/>
      <c r="D186" s="117"/>
      <c r="E186" s="6"/>
      <c r="F186" s="6"/>
      <c r="G186" s="6"/>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row>
    <row r="187" spans="1:42" ht="12.75" customHeight="1">
      <c r="A187" s="5"/>
      <c r="B187" s="5"/>
      <c r="C187" s="117"/>
      <c r="D187" s="117"/>
      <c r="E187" s="6"/>
      <c r="F187" s="6"/>
      <c r="G187" s="6"/>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row>
    <row r="188" spans="1:42" ht="12.75" customHeight="1">
      <c r="A188" s="5"/>
      <c r="B188" s="5"/>
      <c r="C188" s="117"/>
      <c r="D188" s="117"/>
      <c r="E188" s="6"/>
      <c r="F188" s="6"/>
      <c r="G188" s="6"/>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row>
    <row r="189" spans="1:42" ht="12.75" customHeight="1">
      <c r="A189" s="5"/>
      <c r="B189" s="5"/>
      <c r="C189" s="117"/>
      <c r="D189" s="117"/>
      <c r="E189" s="6"/>
      <c r="F189" s="6"/>
      <c r="G189" s="6"/>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row>
    <row r="190" spans="1:42" ht="12.75" customHeight="1">
      <c r="A190" s="5"/>
      <c r="B190" s="5"/>
      <c r="C190" s="117"/>
      <c r="D190" s="117"/>
      <c r="E190" s="6"/>
      <c r="F190" s="6"/>
      <c r="G190" s="6"/>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row>
    <row r="191" spans="1:42" ht="12.75" customHeight="1">
      <c r="A191" s="5"/>
      <c r="B191" s="5"/>
      <c r="C191" s="117"/>
      <c r="D191" s="117"/>
      <c r="E191" s="6"/>
      <c r="F191" s="6"/>
      <c r="G191" s="6"/>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row>
    <row r="192" spans="1:42" ht="12.75" customHeight="1">
      <c r="A192" s="5"/>
      <c r="B192" s="5"/>
      <c r="C192" s="117"/>
      <c r="D192" s="117"/>
      <c r="E192" s="6"/>
      <c r="F192" s="6"/>
      <c r="G192" s="6"/>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row>
    <row r="193" spans="1:42" ht="12.75" customHeight="1">
      <c r="A193" s="5"/>
      <c r="B193" s="5"/>
      <c r="C193" s="117"/>
      <c r="D193" s="117"/>
      <c r="E193" s="6"/>
      <c r="F193" s="6"/>
      <c r="G193" s="6"/>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row>
    <row r="194" spans="1:42" ht="12.75" customHeight="1">
      <c r="A194" s="5"/>
      <c r="B194" s="5"/>
      <c r="C194" s="117"/>
      <c r="D194" s="117"/>
      <c r="E194" s="6"/>
      <c r="F194" s="6"/>
      <c r="G194" s="6"/>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row>
    <row r="195" spans="1:42" ht="12.75" customHeight="1">
      <c r="A195" s="5"/>
      <c r="B195" s="5"/>
      <c r="C195" s="117"/>
      <c r="D195" s="117"/>
      <c r="E195" s="6"/>
      <c r="F195" s="6"/>
      <c r="G195" s="6"/>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row>
    <row r="196" spans="1:42" ht="12.75" customHeight="1">
      <c r="A196" s="5"/>
      <c r="B196" s="5"/>
      <c r="C196" s="117"/>
      <c r="D196" s="117"/>
      <c r="E196" s="6"/>
      <c r="F196" s="6"/>
      <c r="G196" s="6"/>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row>
    <row r="197" spans="1:42" ht="12.75" customHeight="1">
      <c r="A197" s="5"/>
      <c r="B197" s="5"/>
      <c r="C197" s="117"/>
      <c r="D197" s="117"/>
      <c r="E197" s="6"/>
      <c r="F197" s="6"/>
      <c r="G197" s="6"/>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row>
    <row r="198" spans="1:42" ht="12.75" customHeight="1">
      <c r="A198" s="5"/>
      <c r="B198" s="5"/>
      <c r="C198" s="117"/>
      <c r="D198" s="117"/>
      <c r="E198" s="6"/>
      <c r="F198" s="6"/>
      <c r="G198" s="6"/>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row>
    <row r="199" spans="1:42" ht="12.75" customHeight="1">
      <c r="A199" s="5"/>
      <c r="B199" s="5"/>
      <c r="C199" s="117"/>
      <c r="D199" s="117"/>
      <c r="E199" s="6"/>
      <c r="F199" s="6"/>
      <c r="G199" s="6"/>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row>
    <row r="200" spans="1:42" ht="12.75" customHeight="1">
      <c r="A200" s="5"/>
      <c r="B200" s="5"/>
      <c r="C200" s="117"/>
      <c r="D200" s="117"/>
      <c r="E200" s="6"/>
      <c r="F200" s="6"/>
      <c r="G200" s="6"/>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row>
    <row r="201" spans="1:42" ht="12.75" customHeight="1">
      <c r="A201" s="5"/>
      <c r="B201" s="5"/>
      <c r="C201" s="117"/>
      <c r="D201" s="117"/>
      <c r="E201" s="6"/>
      <c r="F201" s="6"/>
      <c r="G201" s="6"/>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row>
    <row r="202" spans="1:42" ht="12.75" customHeight="1">
      <c r="A202" s="5"/>
      <c r="B202" s="5"/>
      <c r="C202" s="117"/>
      <c r="D202" s="117"/>
      <c r="E202" s="6"/>
      <c r="F202" s="6"/>
      <c r="G202" s="6"/>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row>
    <row r="203" spans="1:42" ht="12.75" customHeight="1">
      <c r="A203" s="5"/>
      <c r="B203" s="5"/>
      <c r="C203" s="117"/>
      <c r="D203" s="117"/>
      <c r="E203" s="6"/>
      <c r="F203" s="6"/>
      <c r="G203" s="6"/>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row>
    <row r="204" spans="1:42" ht="12.75" customHeight="1">
      <c r="A204" s="5"/>
      <c r="B204" s="5"/>
      <c r="C204" s="117"/>
      <c r="D204" s="117"/>
      <c r="E204" s="6"/>
      <c r="F204" s="6"/>
      <c r="G204" s="6"/>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row>
    <row r="205" spans="1:42" ht="12.75" customHeight="1">
      <c r="A205" s="5"/>
      <c r="B205" s="5"/>
      <c r="C205" s="117"/>
      <c r="D205" s="117"/>
      <c r="E205" s="6"/>
      <c r="F205" s="6"/>
      <c r="G205" s="6"/>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row>
    <row r="206" spans="1:42" ht="12.75" customHeight="1">
      <c r="A206" s="5"/>
      <c r="B206" s="5"/>
      <c r="C206" s="117"/>
      <c r="D206" s="117"/>
      <c r="E206" s="6"/>
      <c r="F206" s="6"/>
      <c r="G206" s="6"/>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row>
    <row r="207" spans="1:42" ht="12.75" customHeight="1">
      <c r="A207" s="5"/>
      <c r="B207" s="5"/>
      <c r="C207" s="117"/>
      <c r="D207" s="117"/>
      <c r="E207" s="6"/>
      <c r="F207" s="6"/>
      <c r="G207" s="6"/>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row>
    <row r="208" spans="1:42" ht="12.75" customHeight="1">
      <c r="A208" s="5"/>
      <c r="B208" s="5"/>
      <c r="C208" s="117"/>
      <c r="D208" s="117"/>
      <c r="E208" s="6"/>
      <c r="F208" s="6"/>
      <c r="G208" s="6"/>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row>
    <row r="209" spans="1:42" ht="12.75" customHeight="1">
      <c r="A209" s="5"/>
      <c r="B209" s="5"/>
      <c r="C209" s="117"/>
      <c r="D209" s="117"/>
      <c r="E209" s="6"/>
      <c r="F209" s="6"/>
      <c r="G209" s="6"/>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row>
    <row r="210" spans="1:42" ht="12.75" customHeight="1">
      <c r="A210" s="5"/>
      <c r="B210" s="5"/>
      <c r="C210" s="117"/>
      <c r="D210" s="117"/>
      <c r="E210" s="6"/>
      <c r="F210" s="6"/>
      <c r="G210" s="6"/>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row>
    <row r="211" spans="1:42" ht="12.75" customHeight="1">
      <c r="A211" s="5"/>
      <c r="B211" s="5"/>
      <c r="C211" s="117"/>
      <c r="D211" s="117"/>
      <c r="E211" s="6"/>
      <c r="F211" s="6"/>
      <c r="G211" s="6"/>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row>
    <row r="212" spans="1:42" ht="12.75" customHeight="1">
      <c r="A212" s="5"/>
      <c r="B212" s="5"/>
      <c r="C212" s="117"/>
      <c r="D212" s="117"/>
      <c r="E212" s="6"/>
      <c r="F212" s="6"/>
      <c r="G212" s="6"/>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row>
    <row r="213" spans="1:42" ht="12.75" customHeight="1">
      <c r="A213" s="5"/>
      <c r="B213" s="5"/>
      <c r="C213" s="117"/>
      <c r="D213" s="117"/>
      <c r="E213" s="6"/>
      <c r="F213" s="6"/>
      <c r="G213" s="6"/>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row>
    <row r="214" spans="1:42" ht="12.75" customHeight="1">
      <c r="A214" s="5"/>
      <c r="B214" s="5"/>
      <c r="C214" s="117"/>
      <c r="D214" s="117"/>
      <c r="E214" s="6"/>
      <c r="F214" s="6"/>
      <c r="G214" s="6"/>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row>
    <row r="215" spans="1:42" ht="12.75" customHeight="1">
      <c r="A215" s="5"/>
      <c r="B215" s="5"/>
      <c r="C215" s="117"/>
      <c r="D215" s="117"/>
      <c r="E215" s="6"/>
      <c r="F215" s="6"/>
      <c r="G215" s="6"/>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row>
    <row r="216" spans="1:42" ht="12.75" customHeight="1">
      <c r="A216" s="5"/>
      <c r="B216" s="5"/>
      <c r="C216" s="117"/>
      <c r="D216" s="117"/>
      <c r="E216" s="6"/>
      <c r="F216" s="6"/>
      <c r="G216" s="6"/>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row>
    <row r="217" spans="1:42" ht="12.75" customHeight="1">
      <c r="A217" s="5"/>
      <c r="B217" s="5"/>
      <c r="C217" s="117"/>
      <c r="D217" s="117"/>
      <c r="E217" s="6"/>
      <c r="F217" s="6"/>
      <c r="G217" s="6"/>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row>
    <row r="218" spans="1:42" ht="12.75" customHeight="1">
      <c r="A218" s="5"/>
      <c r="B218" s="5"/>
      <c r="C218" s="117"/>
      <c r="D218" s="117"/>
      <c r="E218" s="6"/>
      <c r="F218" s="6"/>
      <c r="G218" s="6"/>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row>
    <row r="219" spans="1:42" ht="12.75" customHeight="1">
      <c r="A219" s="5"/>
      <c r="B219" s="5"/>
      <c r="C219" s="117"/>
      <c r="D219" s="117"/>
      <c r="E219" s="6"/>
      <c r="F219" s="6"/>
      <c r="G219" s="6"/>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row>
    <row r="220" spans="1:42" ht="12.75" customHeight="1">
      <c r="A220" s="5"/>
      <c r="B220" s="5"/>
      <c r="C220" s="117"/>
      <c r="D220" s="117"/>
      <c r="E220" s="6"/>
      <c r="F220" s="6"/>
      <c r="G220" s="6"/>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row>
    <row r="221" spans="1:42" ht="12.75" customHeight="1">
      <c r="A221" s="5"/>
      <c r="B221" s="5"/>
      <c r="C221" s="117"/>
      <c r="D221" s="117"/>
      <c r="E221" s="6"/>
      <c r="F221" s="6"/>
      <c r="G221" s="6"/>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row>
    <row r="222" spans="1:42" ht="12.75" customHeight="1">
      <c r="A222" s="5"/>
      <c r="B222" s="5"/>
      <c r="C222" s="117"/>
      <c r="D222" s="117"/>
      <c r="E222" s="6"/>
      <c r="F222" s="6"/>
      <c r="G222" s="6"/>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row>
    <row r="223" spans="1:42" ht="12.75" customHeight="1">
      <c r="A223" s="5"/>
      <c r="B223" s="5"/>
      <c r="C223" s="117"/>
      <c r="D223" s="117"/>
      <c r="E223" s="6"/>
      <c r="F223" s="6"/>
      <c r="G223" s="6"/>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row>
    <row r="224" spans="1:42" ht="12.75" customHeight="1">
      <c r="A224" s="5"/>
      <c r="B224" s="5"/>
      <c r="C224" s="117"/>
      <c r="D224" s="117"/>
      <c r="E224" s="6"/>
      <c r="F224" s="6"/>
      <c r="G224" s="6"/>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row>
    <row r="225" spans="1:42" ht="12.75" customHeight="1">
      <c r="A225" s="5"/>
      <c r="B225" s="5"/>
      <c r="C225" s="117"/>
      <c r="D225" s="117"/>
      <c r="E225" s="6"/>
      <c r="F225" s="6"/>
      <c r="G225" s="6"/>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row>
    <row r="226" spans="1:42" ht="12.75" customHeight="1">
      <c r="A226" s="5"/>
      <c r="B226" s="5"/>
      <c r="C226" s="117"/>
      <c r="D226" s="117"/>
      <c r="E226" s="6"/>
      <c r="F226" s="6"/>
      <c r="G226" s="6"/>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row>
    <row r="227" spans="1:42" ht="12.75" customHeight="1">
      <c r="A227" s="5"/>
      <c r="B227" s="5"/>
      <c r="C227" s="117"/>
      <c r="D227" s="117"/>
      <c r="E227" s="6"/>
      <c r="F227" s="6"/>
      <c r="G227" s="6"/>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row>
    <row r="228" spans="1:42" ht="12.75" customHeight="1">
      <c r="A228" s="5"/>
      <c r="B228" s="5"/>
      <c r="C228" s="117"/>
      <c r="D228" s="117"/>
      <c r="E228" s="6"/>
      <c r="F228" s="6"/>
      <c r="G228" s="6"/>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row>
    <row r="229" spans="1:42" ht="12.75" customHeight="1">
      <c r="A229" s="5"/>
      <c r="B229" s="5"/>
      <c r="C229" s="117"/>
      <c r="D229" s="117"/>
      <c r="E229" s="6"/>
      <c r="F229" s="6"/>
      <c r="G229" s="6"/>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row>
    <row r="230" spans="1:42" ht="12.75" customHeight="1">
      <c r="A230" s="5"/>
      <c r="B230" s="5"/>
      <c r="C230" s="117"/>
      <c r="D230" s="117"/>
      <c r="E230" s="6"/>
      <c r="F230" s="6"/>
      <c r="G230" s="6"/>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row>
    <row r="231" spans="1:42" ht="12.75" customHeight="1">
      <c r="A231" s="5"/>
      <c r="B231" s="5"/>
      <c r="C231" s="117"/>
      <c r="D231" s="117"/>
      <c r="E231" s="6"/>
      <c r="F231" s="6"/>
      <c r="G231" s="6"/>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row>
    <row r="232" spans="1:42" ht="12.75" customHeight="1">
      <c r="A232" s="5"/>
      <c r="B232" s="5"/>
      <c r="C232" s="117"/>
      <c r="D232" s="117"/>
      <c r="E232" s="6"/>
      <c r="F232" s="6"/>
      <c r="G232" s="6"/>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row>
    <row r="233" spans="1:42" ht="12.75" customHeight="1">
      <c r="A233" s="5"/>
      <c r="B233" s="5"/>
      <c r="C233" s="117"/>
      <c r="D233" s="117"/>
      <c r="E233" s="6"/>
      <c r="F233" s="6"/>
      <c r="G233" s="6"/>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row>
    <row r="234" spans="1:42" ht="12.75" customHeight="1">
      <c r="A234" s="5"/>
      <c r="B234" s="5"/>
      <c r="C234" s="117"/>
      <c r="D234" s="117"/>
      <c r="E234" s="6"/>
      <c r="F234" s="6"/>
      <c r="G234" s="6"/>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row>
    <row r="235" spans="1:42" ht="12.75" customHeight="1">
      <c r="A235" s="5"/>
      <c r="B235" s="5"/>
      <c r="C235" s="117"/>
      <c r="D235" s="117"/>
      <c r="E235" s="6"/>
      <c r="F235" s="6"/>
      <c r="G235" s="6"/>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row>
    <row r="236" spans="1:42" ht="12.75" customHeight="1">
      <c r="A236" s="5"/>
      <c r="B236" s="5"/>
      <c r="C236" s="117"/>
      <c r="D236" s="117"/>
      <c r="E236" s="6"/>
      <c r="F236" s="6"/>
      <c r="G236" s="6"/>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row>
    <row r="237" spans="1:42" ht="12.75" customHeight="1">
      <c r="A237" s="5"/>
      <c r="B237" s="5"/>
      <c r="C237" s="117"/>
      <c r="D237" s="117"/>
      <c r="E237" s="6"/>
      <c r="F237" s="6"/>
      <c r="G237" s="6"/>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row>
    <row r="238" spans="1:42" ht="12.75" customHeight="1">
      <c r="A238" s="5"/>
      <c r="B238" s="5"/>
      <c r="C238" s="117"/>
      <c r="D238" s="117"/>
      <c r="E238" s="6"/>
      <c r="F238" s="6"/>
      <c r="G238" s="6"/>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row>
    <row r="239" spans="1:42" ht="12.75" customHeight="1">
      <c r="A239" s="5"/>
      <c r="B239" s="5"/>
      <c r="C239" s="117"/>
      <c r="D239" s="117"/>
      <c r="E239" s="6"/>
      <c r="F239" s="6"/>
      <c r="G239" s="6"/>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row>
    <row r="240" spans="1:42" ht="12.75" customHeight="1">
      <c r="A240" s="5"/>
      <c r="B240" s="5"/>
      <c r="C240" s="117"/>
      <c r="D240" s="117"/>
      <c r="E240" s="6"/>
      <c r="F240" s="6"/>
      <c r="G240" s="6"/>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row>
    <row r="241" spans="1:42" ht="12.75" customHeight="1">
      <c r="A241" s="5"/>
      <c r="B241" s="5"/>
      <c r="C241" s="117"/>
      <c r="D241" s="117"/>
      <c r="E241" s="6"/>
      <c r="F241" s="6"/>
      <c r="G241" s="6"/>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row>
    <row r="242" spans="1:42" ht="12.75" customHeight="1">
      <c r="A242" s="5"/>
      <c r="B242" s="5"/>
      <c r="C242" s="117"/>
      <c r="D242" s="117"/>
      <c r="E242" s="6"/>
      <c r="F242" s="6"/>
      <c r="G242" s="6"/>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row>
    <row r="243" spans="1:42" ht="12.75" customHeight="1">
      <c r="A243" s="5"/>
      <c r="B243" s="5"/>
      <c r="C243" s="117"/>
      <c r="D243" s="117"/>
      <c r="E243" s="6"/>
      <c r="F243" s="6"/>
      <c r="G243" s="6"/>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row>
    <row r="244" spans="1:42" ht="12.75" customHeight="1">
      <c r="A244" s="5"/>
      <c r="B244" s="5"/>
      <c r="C244" s="117"/>
      <c r="D244" s="117"/>
      <c r="E244" s="6"/>
      <c r="F244" s="6"/>
      <c r="G244" s="6"/>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row>
    <row r="245" spans="1:42" ht="12.75" customHeight="1">
      <c r="A245" s="5"/>
      <c r="B245" s="5"/>
      <c r="C245" s="117"/>
      <c r="D245" s="117"/>
      <c r="E245" s="6"/>
      <c r="F245" s="6"/>
      <c r="G245" s="6"/>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row>
    <row r="246" spans="1:42" ht="12.75" customHeight="1">
      <c r="A246" s="5"/>
      <c r="B246" s="5"/>
      <c r="C246" s="117"/>
      <c r="D246" s="117"/>
      <c r="E246" s="6"/>
      <c r="F246" s="6"/>
      <c r="G246" s="6"/>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row>
    <row r="247" spans="1:42" ht="12.75" customHeight="1">
      <c r="A247" s="5"/>
      <c r="B247" s="5"/>
      <c r="C247" s="117"/>
      <c r="D247" s="117"/>
      <c r="E247" s="6"/>
      <c r="F247" s="6"/>
      <c r="G247" s="6"/>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row>
    <row r="248" spans="1:42" ht="12.75" customHeight="1">
      <c r="A248" s="5"/>
      <c r="B248" s="5"/>
      <c r="C248" s="117"/>
      <c r="D248" s="117"/>
      <c r="E248" s="6"/>
      <c r="F248" s="6"/>
      <c r="G248" s="6"/>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row>
    <row r="249" spans="1:42" ht="12.75" customHeight="1">
      <c r="A249" s="5"/>
      <c r="B249" s="5"/>
      <c r="C249" s="117"/>
      <c r="D249" s="117"/>
      <c r="E249" s="6"/>
      <c r="F249" s="6"/>
      <c r="G249" s="6"/>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row>
    <row r="250" spans="1:42" ht="12.75" customHeight="1">
      <c r="A250" s="5"/>
      <c r="B250" s="5"/>
      <c r="C250" s="117"/>
      <c r="D250" s="117"/>
      <c r="E250" s="6"/>
      <c r="F250" s="6"/>
      <c r="G250" s="6"/>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row>
    <row r="251" spans="1:42" ht="12.75" customHeight="1">
      <c r="A251" s="5"/>
      <c r="B251" s="5"/>
      <c r="C251" s="117"/>
      <c r="D251" s="117"/>
      <c r="E251" s="6"/>
      <c r="F251" s="6"/>
      <c r="G251" s="6"/>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row>
    <row r="252" spans="1:42" ht="12.75" customHeight="1">
      <c r="A252" s="5"/>
      <c r="B252" s="5"/>
      <c r="C252" s="117"/>
      <c r="D252" s="117"/>
      <c r="E252" s="6"/>
      <c r="F252" s="6"/>
      <c r="G252" s="6"/>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row>
    <row r="253" spans="1:42" ht="12.75" customHeight="1">
      <c r="A253" s="5"/>
      <c r="B253" s="5"/>
      <c r="C253" s="117"/>
      <c r="D253" s="117"/>
      <c r="E253" s="6"/>
      <c r="F253" s="6"/>
      <c r="G253" s="6"/>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row>
    <row r="254" spans="1:42" ht="12.75" customHeight="1">
      <c r="A254" s="5"/>
      <c r="B254" s="5"/>
      <c r="C254" s="117"/>
      <c r="D254" s="117"/>
      <c r="E254" s="6"/>
      <c r="F254" s="6"/>
      <c r="G254" s="6"/>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row>
    <row r="255" spans="1:42" ht="12.75" customHeight="1">
      <c r="A255" s="5"/>
      <c r="B255" s="5"/>
      <c r="C255" s="117"/>
      <c r="D255" s="117"/>
      <c r="E255" s="6"/>
      <c r="F255" s="6"/>
      <c r="G255" s="6"/>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row>
    <row r="256" spans="1:42" ht="12.75" customHeight="1">
      <c r="A256" s="5"/>
      <c r="B256" s="5"/>
      <c r="C256" s="117"/>
      <c r="D256" s="117"/>
      <c r="E256" s="6"/>
      <c r="F256" s="6"/>
      <c r="G256" s="6"/>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row>
    <row r="257" spans="1:42" ht="12.75" customHeight="1">
      <c r="A257" s="5"/>
      <c r="B257" s="5"/>
      <c r="C257" s="117"/>
      <c r="D257" s="117"/>
      <c r="E257" s="6"/>
      <c r="F257" s="6"/>
      <c r="G257" s="6"/>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row>
    <row r="258" spans="1:42" ht="12.75" customHeight="1">
      <c r="A258" s="5"/>
      <c r="B258" s="5"/>
      <c r="C258" s="117"/>
      <c r="D258" s="117"/>
      <c r="E258" s="6"/>
      <c r="F258" s="6"/>
      <c r="G258" s="6"/>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row>
    <row r="259" spans="1:42" ht="12.75" customHeight="1">
      <c r="A259" s="5"/>
      <c r="B259" s="5"/>
      <c r="C259" s="117"/>
      <c r="D259" s="117"/>
      <c r="E259" s="6"/>
      <c r="F259" s="6"/>
      <c r="G259" s="6"/>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row>
    <row r="260" spans="1:42" ht="12.75" customHeight="1">
      <c r="A260" s="5"/>
      <c r="B260" s="5"/>
      <c r="C260" s="117"/>
      <c r="D260" s="117"/>
      <c r="E260" s="6"/>
      <c r="F260" s="6"/>
      <c r="G260" s="6"/>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row>
    <row r="261" spans="1:42" ht="12.75" customHeight="1">
      <c r="A261" s="5"/>
      <c r="B261" s="5"/>
      <c r="C261" s="117"/>
      <c r="D261" s="117"/>
      <c r="E261" s="6"/>
      <c r="F261" s="6"/>
      <c r="G261" s="6"/>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row>
    <row r="262" spans="1:42" ht="12.75" customHeight="1">
      <c r="A262" s="5"/>
      <c r="B262" s="5"/>
      <c r="C262" s="117"/>
      <c r="D262" s="117"/>
      <c r="E262" s="6"/>
      <c r="F262" s="6"/>
      <c r="G262" s="6"/>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row>
    <row r="263" spans="1:42" ht="12.75" customHeight="1">
      <c r="A263" s="5"/>
      <c r="B263" s="5"/>
      <c r="C263" s="117"/>
      <c r="D263" s="117"/>
      <c r="E263" s="6"/>
      <c r="F263" s="6"/>
      <c r="G263" s="6"/>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row>
    <row r="264" spans="1:42" ht="12.75" customHeight="1">
      <c r="A264" s="5"/>
      <c r="B264" s="5"/>
      <c r="C264" s="117"/>
      <c r="D264" s="117"/>
      <c r="E264" s="6"/>
      <c r="F264" s="6"/>
      <c r="G264" s="6"/>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row>
    <row r="265" spans="1:42" ht="12.75" customHeight="1">
      <c r="A265" s="5"/>
      <c r="B265" s="5"/>
      <c r="C265" s="117"/>
      <c r="D265" s="117"/>
      <c r="E265" s="6"/>
      <c r="F265" s="6"/>
      <c r="G265" s="6"/>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row>
    <row r="266" spans="1:42" ht="12.75" customHeight="1">
      <c r="A266" s="5"/>
      <c r="B266" s="5"/>
      <c r="C266" s="117"/>
      <c r="D266" s="117"/>
      <c r="E266" s="6"/>
      <c r="F266" s="6"/>
      <c r="G266" s="6"/>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row>
    <row r="267" spans="1:42" ht="12.75" customHeight="1">
      <c r="A267" s="5"/>
      <c r="B267" s="5"/>
      <c r="C267" s="117"/>
      <c r="D267" s="117"/>
      <c r="E267" s="6"/>
      <c r="F267" s="6"/>
      <c r="G267" s="6"/>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row>
    <row r="268" spans="1:42" ht="12.75" customHeight="1">
      <c r="A268" s="5"/>
      <c r="B268" s="5"/>
      <c r="C268" s="117"/>
      <c r="D268" s="117"/>
      <c r="E268" s="6"/>
      <c r="F268" s="6"/>
      <c r="G268" s="6"/>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row>
    <row r="269" spans="1:42" ht="12.75" customHeight="1">
      <c r="A269" s="5"/>
      <c r="B269" s="5"/>
      <c r="C269" s="117"/>
      <c r="D269" s="117"/>
      <c r="E269" s="6"/>
      <c r="F269" s="6"/>
      <c r="G269" s="6"/>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row>
    <row r="270" spans="1:42" ht="12.75" customHeight="1">
      <c r="A270" s="5"/>
      <c r="B270" s="5"/>
      <c r="C270" s="117"/>
      <c r="D270" s="117"/>
      <c r="E270" s="6"/>
      <c r="F270" s="6"/>
      <c r="G270" s="6"/>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row>
    <row r="271" spans="1:42" ht="12.75" customHeight="1">
      <c r="A271" s="5"/>
      <c r="B271" s="5"/>
      <c r="C271" s="117"/>
      <c r="D271" s="117"/>
      <c r="E271" s="6"/>
      <c r="F271" s="6"/>
      <c r="G271" s="6"/>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row>
    <row r="272" spans="1:42" ht="12.75" customHeight="1">
      <c r="A272" s="5"/>
      <c r="B272" s="5"/>
      <c r="C272" s="117"/>
      <c r="D272" s="117"/>
      <c r="E272" s="6"/>
      <c r="F272" s="6"/>
      <c r="G272" s="6"/>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row>
    <row r="273" spans="1:42" ht="12.75" customHeight="1">
      <c r="A273" s="5"/>
      <c r="B273" s="5"/>
      <c r="C273" s="117"/>
      <c r="D273" s="117"/>
      <c r="E273" s="6"/>
      <c r="F273" s="6"/>
      <c r="G273" s="6"/>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row>
    <row r="274" spans="1:42" ht="12.75" customHeight="1">
      <c r="A274" s="5"/>
      <c r="B274" s="5"/>
      <c r="C274" s="117"/>
      <c r="D274" s="117"/>
      <c r="E274" s="6"/>
      <c r="F274" s="6"/>
      <c r="G274" s="6"/>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row>
    <row r="275" spans="1:42" ht="12.75" customHeight="1">
      <c r="A275" s="5"/>
      <c r="B275" s="5"/>
      <c r="C275" s="117"/>
      <c r="D275" s="117"/>
      <c r="E275" s="6"/>
      <c r="F275" s="6"/>
      <c r="G275" s="6"/>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row>
    <row r="276" spans="1:42" ht="12.75" customHeight="1">
      <c r="A276" s="5"/>
      <c r="B276" s="5"/>
      <c r="C276" s="117"/>
      <c r="D276" s="117"/>
      <c r="E276" s="6"/>
      <c r="F276" s="6"/>
      <c r="G276" s="6"/>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row>
    <row r="277" spans="1:42" ht="12.75" customHeight="1">
      <c r="A277" s="5"/>
      <c r="B277" s="5"/>
      <c r="C277" s="117"/>
      <c r="D277" s="117"/>
      <c r="E277" s="6"/>
      <c r="F277" s="6"/>
      <c r="G277" s="6"/>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row>
    <row r="278" spans="1:42" ht="12.75" customHeight="1">
      <c r="A278" s="5"/>
      <c r="B278" s="5"/>
      <c r="C278" s="117"/>
      <c r="D278" s="117"/>
      <c r="E278" s="6"/>
      <c r="F278" s="6"/>
      <c r="G278" s="6"/>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row>
    <row r="279" spans="1:42" ht="12.75" customHeight="1">
      <c r="A279" s="5"/>
      <c r="B279" s="5"/>
      <c r="C279" s="117"/>
      <c r="D279" s="117"/>
      <c r="E279" s="6"/>
      <c r="F279" s="6"/>
      <c r="G279" s="6"/>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row>
    <row r="280" spans="1:42" ht="12.75" customHeight="1">
      <c r="A280" s="5"/>
      <c r="B280" s="5"/>
      <c r="C280" s="117"/>
      <c r="D280" s="117"/>
      <c r="E280" s="6"/>
      <c r="F280" s="6"/>
      <c r="G280" s="6"/>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row>
    <row r="281" spans="1:42" ht="12.75" customHeight="1">
      <c r="A281" s="5"/>
      <c r="B281" s="5"/>
      <c r="C281" s="117"/>
      <c r="D281" s="117"/>
      <c r="E281" s="6"/>
      <c r="F281" s="6"/>
      <c r="G281" s="6"/>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row>
    <row r="282" spans="1:42" ht="12.75" customHeight="1">
      <c r="A282" s="5"/>
      <c r="B282" s="5"/>
      <c r="C282" s="117"/>
      <c r="D282" s="117"/>
      <c r="E282" s="6"/>
      <c r="F282" s="6"/>
      <c r="G282" s="6"/>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row>
    <row r="283" spans="1:42" ht="12.75" customHeight="1">
      <c r="A283" s="5"/>
      <c r="B283" s="5"/>
      <c r="C283" s="117"/>
      <c r="D283" s="117"/>
      <c r="E283" s="6"/>
      <c r="F283" s="6"/>
      <c r="G283" s="6"/>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row>
    <row r="284" spans="1:42" ht="12.75" customHeight="1">
      <c r="A284" s="5"/>
      <c r="B284" s="5"/>
      <c r="C284" s="117"/>
      <c r="D284" s="117"/>
      <c r="E284" s="6"/>
      <c r="F284" s="6"/>
      <c r="G284" s="6"/>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row>
    <row r="285" spans="1:42" ht="12.75" customHeight="1">
      <c r="A285" s="5"/>
      <c r="B285" s="5"/>
      <c r="C285" s="117"/>
      <c r="D285" s="117"/>
      <c r="E285" s="6"/>
      <c r="F285" s="6"/>
      <c r="G285" s="6"/>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row>
    <row r="286" spans="1:42" ht="15.75" customHeight="1"/>
    <row r="287" spans="1:42" ht="15.75" customHeight="1"/>
    <row r="288" spans="1:42"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S1:V1"/>
    <mergeCell ref="H2:H3"/>
    <mergeCell ref="S2:V2"/>
    <mergeCell ref="S3:S4"/>
    <mergeCell ref="M25:P25"/>
    <mergeCell ref="M26:P26"/>
    <mergeCell ref="M27:M28"/>
    <mergeCell ref="N27:P27"/>
    <mergeCell ref="H1:K1"/>
    <mergeCell ref="M1:P1"/>
  </mergeCells>
  <dataValidations count="1">
    <dataValidation type="list" allowBlank="1" showErrorMessage="1" sqref="A10">
      <formula1>$A$13:$A$35</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Z1000"/>
  <sheetViews>
    <sheetView topLeftCell="A13" zoomScale="70" zoomScaleNormal="70" workbookViewId="0">
      <selection activeCell="H26" sqref="H26"/>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7" width="13.625" customWidth="1"/>
    <col min="8" max="8" width="16.125" customWidth="1"/>
    <col min="9"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236</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68.25" customHeight="1">
      <c r="A10" s="82"/>
      <c r="B10" s="52" t="s">
        <v>172</v>
      </c>
      <c r="C10" s="383" t="str">
        <f>+'2'!E8</f>
        <v>Obtener el 70% porciento de aprendizaje efectivo en las capacitaciones internas de acuerdo con los resultado de las evaluaciones diagnósticas y finales aplicadas a los a los colaboradores de la SDM que participaron en la capacitación/socialización</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237</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64.5"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72" hidden="1" customHeight="1">
      <c r="A14" s="414">
        <v>1</v>
      </c>
      <c r="B14" s="422" t="s">
        <v>238</v>
      </c>
      <c r="C14" s="411">
        <v>0.7</v>
      </c>
      <c r="D14" s="92">
        <v>1</v>
      </c>
      <c r="E14" s="93" t="s">
        <v>239</v>
      </c>
      <c r="F14" s="11">
        <v>0.1</v>
      </c>
      <c r="G14" s="94">
        <v>43831</v>
      </c>
      <c r="H14" s="11">
        <v>0.1</v>
      </c>
      <c r="I14" s="94">
        <v>43861</v>
      </c>
      <c r="J14" s="95" t="s">
        <v>240</v>
      </c>
      <c r="K14" s="96"/>
      <c r="L14" s="96"/>
      <c r="M14" s="96"/>
      <c r="N14" s="96"/>
      <c r="O14" s="96"/>
      <c r="P14" s="96"/>
      <c r="Q14" s="96"/>
      <c r="R14" s="96"/>
      <c r="S14" s="96"/>
      <c r="T14" s="96"/>
      <c r="U14" s="96"/>
      <c r="V14" s="96"/>
      <c r="W14" s="96"/>
      <c r="X14" s="96"/>
      <c r="Y14" s="96"/>
      <c r="Z14" s="96"/>
    </row>
    <row r="15" spans="1:26" ht="72" hidden="1" customHeight="1">
      <c r="A15" s="415"/>
      <c r="B15" s="423"/>
      <c r="C15" s="412"/>
      <c r="D15" s="92">
        <v>2</v>
      </c>
      <c r="E15" s="93" t="s">
        <v>241</v>
      </c>
      <c r="F15" s="98">
        <v>7.4999999999999997E-2</v>
      </c>
      <c r="G15" s="94">
        <v>43891</v>
      </c>
      <c r="H15" s="11">
        <v>7.4999999999999997E-2</v>
      </c>
      <c r="I15" s="94">
        <v>43861</v>
      </c>
      <c r="J15" s="99" t="s">
        <v>242</v>
      </c>
      <c r="K15" s="96"/>
      <c r="L15" s="96"/>
      <c r="M15" s="96"/>
      <c r="N15" s="96"/>
      <c r="O15" s="96"/>
      <c r="P15" s="96"/>
      <c r="Q15" s="96"/>
      <c r="R15" s="96"/>
      <c r="S15" s="96"/>
      <c r="T15" s="96"/>
      <c r="U15" s="96"/>
      <c r="V15" s="96"/>
      <c r="W15" s="96"/>
      <c r="X15" s="96"/>
      <c r="Y15" s="96"/>
      <c r="Z15" s="96"/>
    </row>
    <row r="16" spans="1:26" ht="72" hidden="1" customHeight="1">
      <c r="A16" s="415"/>
      <c r="B16" s="423"/>
      <c r="C16" s="412"/>
      <c r="D16" s="92">
        <v>3</v>
      </c>
      <c r="E16" s="93" t="s">
        <v>243</v>
      </c>
      <c r="F16" s="98">
        <v>7.4999999999999997E-2</v>
      </c>
      <c r="G16" s="94">
        <v>43891</v>
      </c>
      <c r="H16" s="11">
        <v>7.4999999999999997E-2</v>
      </c>
      <c r="I16" s="94">
        <v>43891</v>
      </c>
      <c r="J16" s="99" t="s">
        <v>244</v>
      </c>
      <c r="K16" s="96"/>
      <c r="L16" s="96"/>
      <c r="M16" s="96"/>
      <c r="N16" s="96"/>
      <c r="O16" s="96"/>
      <c r="P16" s="96"/>
      <c r="Q16" s="96"/>
      <c r="R16" s="96"/>
      <c r="S16" s="96"/>
      <c r="T16" s="96"/>
      <c r="U16" s="96"/>
      <c r="V16" s="96"/>
      <c r="W16" s="96"/>
      <c r="X16" s="96"/>
      <c r="Y16" s="96"/>
      <c r="Z16" s="96"/>
    </row>
    <row r="17" spans="1:26" ht="72" hidden="1" customHeight="1">
      <c r="A17" s="415"/>
      <c r="B17" s="423"/>
      <c r="C17" s="412"/>
      <c r="D17" s="92">
        <v>2</v>
      </c>
      <c r="E17" s="93" t="s">
        <v>241</v>
      </c>
      <c r="F17" s="98">
        <v>7.4999999999999997E-2</v>
      </c>
      <c r="G17" s="94">
        <v>43983</v>
      </c>
      <c r="H17" s="11">
        <v>7.4999999999999997E-2</v>
      </c>
      <c r="I17" s="94">
        <v>43983</v>
      </c>
      <c r="J17" s="99" t="s">
        <v>245</v>
      </c>
      <c r="K17" s="96"/>
      <c r="L17" s="96"/>
      <c r="M17" s="96"/>
      <c r="N17" s="96"/>
      <c r="O17" s="96"/>
      <c r="P17" s="96"/>
      <c r="Q17" s="96"/>
      <c r="R17" s="96"/>
      <c r="S17" s="96"/>
      <c r="T17" s="96"/>
      <c r="U17" s="96"/>
      <c r="V17" s="96"/>
      <c r="W17" s="96"/>
      <c r="X17" s="96"/>
      <c r="Y17" s="96"/>
      <c r="Z17" s="96"/>
    </row>
    <row r="18" spans="1:26" ht="72" hidden="1" customHeight="1">
      <c r="A18" s="415"/>
      <c r="B18" s="423"/>
      <c r="C18" s="412"/>
      <c r="D18" s="92">
        <v>3</v>
      </c>
      <c r="E18" s="93" t="s">
        <v>243</v>
      </c>
      <c r="F18" s="98">
        <v>7.4999999999999997E-2</v>
      </c>
      <c r="G18" s="94">
        <v>43983</v>
      </c>
      <c r="H18" s="11">
        <v>7.4999999999999997E-2</v>
      </c>
      <c r="I18" s="94">
        <v>43983</v>
      </c>
      <c r="J18" s="100" t="s">
        <v>246</v>
      </c>
      <c r="K18" s="96"/>
      <c r="L18" s="96"/>
      <c r="M18" s="96"/>
      <c r="N18" s="96"/>
      <c r="O18" s="96"/>
      <c r="P18" s="96"/>
      <c r="Q18" s="96"/>
      <c r="R18" s="96"/>
      <c r="S18" s="96"/>
      <c r="T18" s="96"/>
      <c r="U18" s="96"/>
      <c r="V18" s="96"/>
      <c r="W18" s="96"/>
      <c r="X18" s="96"/>
      <c r="Y18" s="96"/>
      <c r="Z18" s="96"/>
    </row>
    <row r="19" spans="1:26" ht="72" hidden="1" customHeight="1">
      <c r="A19" s="415"/>
      <c r="B19" s="423"/>
      <c r="C19" s="412"/>
      <c r="D19" s="92">
        <v>2</v>
      </c>
      <c r="E19" s="93" t="s">
        <v>241</v>
      </c>
      <c r="F19" s="98">
        <v>7.4999999999999997E-2</v>
      </c>
      <c r="G19" s="94">
        <v>44075</v>
      </c>
      <c r="H19" s="11">
        <v>7.4999999999999997E-2</v>
      </c>
      <c r="I19" s="94">
        <v>44075</v>
      </c>
      <c r="J19" s="101" t="s">
        <v>247</v>
      </c>
      <c r="K19" s="96"/>
      <c r="L19" s="96"/>
      <c r="M19" s="96"/>
      <c r="N19" s="96"/>
      <c r="O19" s="96"/>
      <c r="P19" s="96"/>
      <c r="Q19" s="96"/>
      <c r="R19" s="96"/>
      <c r="S19" s="96"/>
      <c r="T19" s="96"/>
      <c r="U19" s="96"/>
      <c r="V19" s="96"/>
      <c r="W19" s="96"/>
      <c r="X19" s="96"/>
      <c r="Y19" s="96"/>
      <c r="Z19" s="96"/>
    </row>
    <row r="20" spans="1:26" ht="72" hidden="1" customHeight="1">
      <c r="A20" s="415"/>
      <c r="B20" s="423"/>
      <c r="C20" s="412"/>
      <c r="D20" s="92">
        <v>3</v>
      </c>
      <c r="E20" s="93" t="s">
        <v>243</v>
      </c>
      <c r="F20" s="98">
        <v>7.4999999999999997E-2</v>
      </c>
      <c r="G20" s="94">
        <v>44075</v>
      </c>
      <c r="H20" s="11">
        <v>7.4999999999999997E-2</v>
      </c>
      <c r="I20" s="102">
        <v>44075</v>
      </c>
      <c r="J20" s="99" t="s">
        <v>248</v>
      </c>
      <c r="K20" s="96"/>
      <c r="L20" s="96"/>
      <c r="M20" s="96"/>
      <c r="N20" s="96"/>
      <c r="O20" s="96"/>
      <c r="P20" s="96"/>
      <c r="Q20" s="96"/>
      <c r="R20" s="96"/>
      <c r="S20" s="96"/>
      <c r="T20" s="96"/>
      <c r="U20" s="96"/>
      <c r="V20" s="96"/>
      <c r="W20" s="96"/>
      <c r="X20" s="96"/>
      <c r="Y20" s="96"/>
      <c r="Z20" s="96"/>
    </row>
    <row r="21" spans="1:26" ht="72" customHeight="1">
      <c r="A21" s="415"/>
      <c r="B21" s="423"/>
      <c r="C21" s="412"/>
      <c r="D21" s="92">
        <v>2</v>
      </c>
      <c r="E21" s="93" t="s">
        <v>241</v>
      </c>
      <c r="F21" s="98">
        <v>7.4999999999999997E-2</v>
      </c>
      <c r="G21" s="94">
        <v>44166</v>
      </c>
      <c r="H21" s="98">
        <v>7.4999999999999997E-2</v>
      </c>
      <c r="I21" s="102">
        <v>44166</v>
      </c>
      <c r="J21" s="103" t="s">
        <v>249</v>
      </c>
      <c r="K21" s="96"/>
      <c r="L21" s="96"/>
      <c r="M21" s="96"/>
      <c r="N21" s="96"/>
      <c r="O21" s="96"/>
      <c r="P21" s="96"/>
      <c r="Q21" s="96"/>
      <c r="R21" s="96"/>
      <c r="S21" s="96"/>
      <c r="T21" s="96"/>
      <c r="U21" s="96"/>
      <c r="V21" s="96"/>
      <c r="W21" s="96"/>
      <c r="X21" s="96"/>
      <c r="Y21" s="96"/>
      <c r="Z21" s="96"/>
    </row>
    <row r="22" spans="1:26" ht="115.5">
      <c r="A22" s="416"/>
      <c r="B22" s="424"/>
      <c r="C22" s="413"/>
      <c r="D22" s="92">
        <v>3</v>
      </c>
      <c r="E22" s="93" t="s">
        <v>243</v>
      </c>
      <c r="F22" s="98">
        <v>7.4999999999999997E-2</v>
      </c>
      <c r="G22" s="94">
        <v>44166</v>
      </c>
      <c r="H22" s="98">
        <v>0</v>
      </c>
      <c r="I22" s="102">
        <v>44166</v>
      </c>
      <c r="J22" s="105" t="s">
        <v>1043</v>
      </c>
      <c r="K22" s="96"/>
      <c r="L22" s="96"/>
      <c r="M22" s="96"/>
      <c r="N22" s="96"/>
      <c r="O22" s="96"/>
      <c r="P22" s="96"/>
      <c r="Q22" s="96"/>
      <c r="R22" s="96"/>
      <c r="S22" s="96"/>
      <c r="T22" s="96"/>
      <c r="U22" s="96"/>
      <c r="V22" s="96"/>
      <c r="W22" s="96"/>
      <c r="X22" s="96"/>
      <c r="Y22" s="96"/>
      <c r="Z22" s="96"/>
    </row>
    <row r="23" spans="1:26" ht="30" hidden="1" customHeight="1">
      <c r="A23" s="418" t="s">
        <v>213</v>
      </c>
      <c r="B23" s="348"/>
      <c r="C23" s="106">
        <f>SUM(C14)</f>
        <v>0.7</v>
      </c>
      <c r="D23" s="419" t="s">
        <v>214</v>
      </c>
      <c r="E23" s="348"/>
      <c r="F23" s="106">
        <f>SUM(F14:F22)</f>
        <v>0.7</v>
      </c>
      <c r="G23" s="106"/>
      <c r="H23" s="107">
        <f>SUM(H14:H22)</f>
        <v>0.625</v>
      </c>
      <c r="I23" s="108"/>
      <c r="J23" s="109"/>
      <c r="K23" s="110"/>
      <c r="L23" s="110"/>
      <c r="M23" s="110"/>
      <c r="N23" s="110"/>
      <c r="O23" s="110"/>
      <c r="P23" s="110"/>
      <c r="Q23" s="110"/>
      <c r="R23" s="110"/>
      <c r="S23" s="110"/>
      <c r="T23" s="110"/>
      <c r="U23" s="110"/>
      <c r="V23" s="110"/>
      <c r="W23" s="110"/>
      <c r="X23" s="110"/>
      <c r="Y23" s="110"/>
      <c r="Z23" s="110"/>
    </row>
    <row r="24" spans="1:26" ht="30" hidden="1"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hidden="1"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30" customHeight="1">
      <c r="A221" s="111"/>
      <c r="B221" s="110"/>
      <c r="C221" s="96"/>
      <c r="D221" s="110"/>
      <c r="E221" s="96"/>
      <c r="F221" s="110"/>
      <c r="G221" s="110"/>
      <c r="H221" s="96"/>
      <c r="I221" s="96"/>
      <c r="J221" s="96"/>
      <c r="K221" s="96"/>
      <c r="L221" s="96"/>
      <c r="M221" s="96"/>
      <c r="N221" s="96"/>
      <c r="O221" s="96"/>
      <c r="P221" s="96"/>
      <c r="Q221" s="96"/>
      <c r="R221" s="96"/>
      <c r="S221" s="96"/>
      <c r="T221" s="96"/>
      <c r="U221" s="96"/>
      <c r="V221" s="96"/>
      <c r="W221" s="96"/>
      <c r="X221" s="96"/>
      <c r="Y221" s="96"/>
      <c r="Z221" s="96"/>
    </row>
    <row r="222" spans="1:26" ht="30" customHeight="1">
      <c r="A222" s="111"/>
      <c r="B222" s="110"/>
      <c r="C222" s="96"/>
      <c r="D222" s="110"/>
      <c r="E222" s="96"/>
      <c r="F222" s="110"/>
      <c r="G222" s="110"/>
      <c r="H222" s="96"/>
      <c r="I222" s="96"/>
      <c r="J222" s="96"/>
      <c r="K222" s="96"/>
      <c r="L222" s="96"/>
      <c r="M222" s="96"/>
      <c r="N222" s="96"/>
      <c r="O222" s="96"/>
      <c r="P222" s="96"/>
      <c r="Q222" s="96"/>
      <c r="R222" s="96"/>
      <c r="S222" s="96"/>
      <c r="T222" s="96"/>
      <c r="U222" s="96"/>
      <c r="V222" s="96"/>
      <c r="W222" s="96"/>
      <c r="X222" s="96"/>
      <c r="Y222" s="96"/>
      <c r="Z222" s="96"/>
    </row>
    <row r="223" spans="1:26" ht="30" customHeight="1">
      <c r="A223" s="111"/>
      <c r="B223" s="110"/>
      <c r="C223" s="96"/>
      <c r="D223" s="110"/>
      <c r="E223" s="96"/>
      <c r="F223" s="110"/>
      <c r="G223" s="110"/>
      <c r="H223" s="96"/>
      <c r="I223" s="96"/>
      <c r="J223" s="96"/>
      <c r="K223" s="96"/>
      <c r="L223" s="96"/>
      <c r="M223" s="96"/>
      <c r="N223" s="96"/>
      <c r="O223" s="96"/>
      <c r="P223" s="96"/>
      <c r="Q223" s="96"/>
      <c r="R223" s="96"/>
      <c r="S223" s="96"/>
      <c r="T223" s="96"/>
      <c r="U223" s="96"/>
      <c r="V223" s="96"/>
      <c r="W223" s="96"/>
      <c r="X223" s="96"/>
      <c r="Y223" s="96"/>
      <c r="Z223" s="96"/>
    </row>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3:J23">
    <filterColumn colId="8">
      <filters>
        <dateGroupItem year="2020" month="12" dateTimeGrouping="month"/>
      </filters>
    </filterColumn>
  </autoFilter>
  <mergeCells count="18">
    <mergeCell ref="C6:E6"/>
    <mergeCell ref="C7:E7"/>
    <mergeCell ref="C8:E8"/>
    <mergeCell ref="C9:E9"/>
    <mergeCell ref="C10:E10"/>
    <mergeCell ref="A1:B4"/>
    <mergeCell ref="C1:J1"/>
    <mergeCell ref="C2:J2"/>
    <mergeCell ref="C3:J3"/>
    <mergeCell ref="C4:F4"/>
    <mergeCell ref="G4:J4"/>
    <mergeCell ref="C14:C22"/>
    <mergeCell ref="A14:A22"/>
    <mergeCell ref="H12:J12"/>
    <mergeCell ref="A23:B23"/>
    <mergeCell ref="D23:E23"/>
    <mergeCell ref="A12:G12"/>
    <mergeCell ref="B14:B22"/>
  </mergeCells>
  <hyperlinks>
    <hyperlink ref="J18" r:id="rId1"/>
  </hyperlinks>
  <pageMargins left="0.7" right="0.7" top="0.75" bottom="0.75" header="0" footer="0"/>
  <pageSetup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594"/>
  </sheetPr>
  <dimension ref="A1:S1000"/>
  <sheetViews>
    <sheetView topLeftCell="A26" zoomScale="85" zoomScaleNormal="85" workbookViewId="0">
      <selection activeCell="J38" sqref="J38"/>
    </sheetView>
  </sheetViews>
  <sheetFormatPr baseColWidth="10" defaultColWidth="12.625" defaultRowHeight="15" customHeight="1"/>
  <cols>
    <col min="1" max="1" width="22.5" customWidth="1"/>
    <col min="2" max="8" width="18.125" customWidth="1"/>
    <col min="9" max="9" width="10" customWidth="1"/>
    <col min="10" max="19" width="9.375" customWidth="1"/>
  </cols>
  <sheetData>
    <row r="1" spans="1:19" ht="21.75" customHeight="1">
      <c r="A1" s="382"/>
      <c r="B1" s="377" t="s">
        <v>0</v>
      </c>
      <c r="C1" s="347"/>
      <c r="D1" s="347"/>
      <c r="E1" s="347"/>
      <c r="F1" s="347"/>
      <c r="G1" s="347"/>
      <c r="H1" s="348"/>
      <c r="I1" s="30"/>
      <c r="J1" s="30"/>
      <c r="K1" s="30"/>
      <c r="L1" s="30"/>
      <c r="M1" s="30"/>
      <c r="N1" s="30"/>
      <c r="O1" s="30"/>
      <c r="P1" s="30"/>
      <c r="Q1" s="30"/>
      <c r="R1" s="30"/>
      <c r="S1" s="30"/>
    </row>
    <row r="2" spans="1:19" ht="21.75" customHeight="1">
      <c r="A2" s="324"/>
      <c r="B2" s="377" t="s">
        <v>1</v>
      </c>
      <c r="C2" s="347"/>
      <c r="D2" s="347"/>
      <c r="E2" s="347"/>
      <c r="F2" s="347"/>
      <c r="G2" s="347"/>
      <c r="H2" s="348"/>
      <c r="I2" s="30"/>
      <c r="J2" s="30"/>
      <c r="K2" s="30"/>
      <c r="L2" s="30"/>
      <c r="M2" s="30"/>
      <c r="N2" s="30"/>
      <c r="O2" s="30"/>
      <c r="P2" s="30"/>
      <c r="Q2" s="30"/>
      <c r="R2" s="30"/>
      <c r="S2" s="30"/>
    </row>
    <row r="3" spans="1:19" ht="21.75" customHeight="1">
      <c r="A3" s="324"/>
      <c r="B3" s="377" t="s">
        <v>64</v>
      </c>
      <c r="C3" s="347"/>
      <c r="D3" s="347"/>
      <c r="E3" s="347"/>
      <c r="F3" s="347"/>
      <c r="G3" s="347"/>
      <c r="H3" s="348"/>
      <c r="I3" s="30"/>
      <c r="J3" s="30"/>
      <c r="K3" s="30"/>
      <c r="L3" s="30"/>
      <c r="M3" s="30"/>
      <c r="N3" s="30"/>
      <c r="O3" s="30"/>
      <c r="P3" s="30"/>
      <c r="Q3" s="30"/>
      <c r="R3" s="30"/>
      <c r="S3" s="30"/>
    </row>
    <row r="4" spans="1:19" ht="21.75" customHeight="1">
      <c r="A4" s="325"/>
      <c r="B4" s="377" t="s">
        <v>65</v>
      </c>
      <c r="C4" s="347"/>
      <c r="D4" s="347"/>
      <c r="E4" s="348"/>
      <c r="F4" s="383" t="s">
        <v>66</v>
      </c>
      <c r="G4" s="347"/>
      <c r="H4" s="348"/>
      <c r="I4" s="30"/>
      <c r="J4" s="30"/>
      <c r="K4" s="30"/>
      <c r="L4" s="30"/>
      <c r="M4" s="30"/>
      <c r="N4" s="30"/>
      <c r="O4" s="30"/>
      <c r="P4" s="30"/>
      <c r="Q4" s="30"/>
      <c r="R4" s="30"/>
      <c r="S4" s="30"/>
    </row>
    <row r="5" spans="1:19" ht="24" customHeight="1">
      <c r="A5" s="379" t="s">
        <v>67</v>
      </c>
      <c r="B5" s="347"/>
      <c r="C5" s="347"/>
      <c r="D5" s="347"/>
      <c r="E5" s="347"/>
      <c r="F5" s="347"/>
      <c r="G5" s="347"/>
      <c r="H5" s="348"/>
      <c r="I5" s="30"/>
      <c r="J5" s="30"/>
      <c r="K5" s="30"/>
      <c r="L5" s="30"/>
      <c r="M5" s="30"/>
      <c r="N5" s="30"/>
      <c r="O5" s="30"/>
      <c r="P5" s="30"/>
      <c r="Q5" s="30"/>
      <c r="R5" s="30"/>
      <c r="S5" s="30"/>
    </row>
    <row r="6" spans="1:19" ht="24" customHeight="1">
      <c r="A6" s="380" t="s">
        <v>68</v>
      </c>
      <c r="B6" s="347"/>
      <c r="C6" s="347"/>
      <c r="D6" s="347"/>
      <c r="E6" s="347"/>
      <c r="F6" s="347"/>
      <c r="G6" s="347"/>
      <c r="H6" s="348"/>
      <c r="I6" s="30"/>
      <c r="J6" s="30"/>
      <c r="K6" s="30"/>
      <c r="L6" s="30"/>
      <c r="M6" s="30"/>
      <c r="N6" s="30"/>
      <c r="O6" s="30"/>
      <c r="P6" s="30"/>
      <c r="Q6" s="30"/>
      <c r="R6" s="30"/>
      <c r="S6" s="30"/>
    </row>
    <row r="7" spans="1:19" ht="30" customHeight="1">
      <c r="A7" s="374" t="s">
        <v>69</v>
      </c>
      <c r="B7" s="347"/>
      <c r="C7" s="347"/>
      <c r="D7" s="347"/>
      <c r="E7" s="347"/>
      <c r="F7" s="347"/>
      <c r="G7" s="347"/>
      <c r="H7" s="348"/>
      <c r="I7" s="30"/>
      <c r="J7" s="30"/>
      <c r="K7" s="30"/>
      <c r="L7" s="30"/>
      <c r="M7" s="30"/>
      <c r="N7" s="30"/>
      <c r="O7" s="30"/>
      <c r="P7" s="30"/>
      <c r="Q7" s="30"/>
      <c r="R7" s="30"/>
      <c r="S7" s="30"/>
    </row>
    <row r="8" spans="1:19" ht="41.25" customHeight="1">
      <c r="A8" s="31" t="s">
        <v>70</v>
      </c>
      <c r="B8" s="32">
        <v>3</v>
      </c>
      <c r="C8" s="368" t="s">
        <v>215</v>
      </c>
      <c r="D8" s="348"/>
      <c r="E8" s="381" t="s">
        <v>250</v>
      </c>
      <c r="F8" s="347"/>
      <c r="G8" s="347"/>
      <c r="H8" s="348"/>
      <c r="I8" s="30"/>
      <c r="J8" s="30"/>
      <c r="K8" s="30"/>
      <c r="L8" s="30"/>
      <c r="M8" s="30"/>
      <c r="N8" s="30"/>
      <c r="O8" s="30"/>
      <c r="P8" s="30"/>
      <c r="Q8" s="30"/>
      <c r="R8" s="30"/>
      <c r="S8" s="30"/>
    </row>
    <row r="9" spans="1:19"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row>
    <row r="10" spans="1:19" ht="30" customHeight="1">
      <c r="A10" s="31" t="s">
        <v>78</v>
      </c>
      <c r="B10" s="378" t="s">
        <v>79</v>
      </c>
      <c r="C10" s="347"/>
      <c r="D10" s="347"/>
      <c r="E10" s="348"/>
      <c r="F10" s="33" t="s">
        <v>80</v>
      </c>
      <c r="G10" s="369" t="s">
        <v>79</v>
      </c>
      <c r="H10" s="348"/>
      <c r="I10" s="30"/>
      <c r="J10" s="30"/>
      <c r="K10" s="30"/>
      <c r="L10" s="30"/>
      <c r="M10" s="30"/>
      <c r="N10" s="30"/>
      <c r="O10" s="30"/>
      <c r="P10" s="30"/>
      <c r="Q10" s="30"/>
      <c r="R10" s="30"/>
      <c r="S10" s="30"/>
    </row>
    <row r="11" spans="1:19" ht="30" customHeight="1">
      <c r="A11" s="31" t="s">
        <v>81</v>
      </c>
      <c r="B11" s="425" t="s">
        <v>82</v>
      </c>
      <c r="C11" s="347"/>
      <c r="D11" s="347"/>
      <c r="E11" s="348"/>
      <c r="F11" s="33" t="s">
        <v>83</v>
      </c>
      <c r="G11" s="381" t="s">
        <v>84</v>
      </c>
      <c r="H11" s="348"/>
      <c r="I11" s="30"/>
      <c r="J11" s="30"/>
      <c r="K11" s="30"/>
      <c r="L11" s="30"/>
      <c r="M11" s="30"/>
      <c r="N11" s="30"/>
      <c r="O11" s="30"/>
      <c r="P11" s="30"/>
      <c r="Q11" s="30"/>
      <c r="R11" s="30"/>
      <c r="S11" s="30"/>
    </row>
    <row r="12" spans="1:19" ht="30" customHeight="1">
      <c r="A12" s="31" t="s">
        <v>85</v>
      </c>
      <c r="B12" s="378" t="s">
        <v>86</v>
      </c>
      <c r="C12" s="347"/>
      <c r="D12" s="347"/>
      <c r="E12" s="347"/>
      <c r="F12" s="347"/>
      <c r="G12" s="347"/>
      <c r="H12" s="348"/>
      <c r="I12" s="30"/>
      <c r="J12" s="30"/>
      <c r="K12" s="30"/>
      <c r="L12" s="30"/>
      <c r="M12" s="30"/>
      <c r="N12" s="30"/>
      <c r="O12" s="30"/>
      <c r="P12" s="30"/>
      <c r="Q12" s="30"/>
      <c r="R12" s="30"/>
      <c r="S12" s="30"/>
    </row>
    <row r="13" spans="1:19" ht="30" customHeight="1">
      <c r="A13" s="31" t="s">
        <v>87</v>
      </c>
      <c r="B13" s="385" t="s">
        <v>79</v>
      </c>
      <c r="C13" s="347"/>
      <c r="D13" s="347"/>
      <c r="E13" s="347"/>
      <c r="F13" s="347"/>
      <c r="G13" s="347"/>
      <c r="H13" s="348"/>
      <c r="I13" s="30"/>
      <c r="J13" s="30"/>
      <c r="K13" s="30"/>
      <c r="L13" s="30"/>
      <c r="M13" s="30"/>
      <c r="N13" s="30"/>
      <c r="O13" s="30"/>
      <c r="P13" s="30"/>
      <c r="Q13" s="30"/>
      <c r="R13" s="30"/>
      <c r="S13" s="30"/>
    </row>
    <row r="14" spans="1:19" ht="30" customHeight="1">
      <c r="A14" s="31" t="s">
        <v>88</v>
      </c>
      <c r="B14" s="381" t="s">
        <v>251</v>
      </c>
      <c r="C14" s="347"/>
      <c r="D14" s="347"/>
      <c r="E14" s="348"/>
      <c r="F14" s="33" t="s">
        <v>90</v>
      </c>
      <c r="G14" s="365" t="s">
        <v>91</v>
      </c>
      <c r="H14" s="348"/>
      <c r="I14" s="30"/>
      <c r="J14" s="30"/>
      <c r="K14" s="30"/>
      <c r="L14" s="30"/>
      <c r="M14" s="30"/>
      <c r="N14" s="30"/>
      <c r="O14" s="30"/>
      <c r="P14" s="30"/>
      <c r="Q14" s="30"/>
      <c r="R14" s="30"/>
      <c r="S14" s="30"/>
    </row>
    <row r="15" spans="1:19" ht="30" customHeight="1">
      <c r="A15" s="31" t="s">
        <v>92</v>
      </c>
      <c r="B15" s="386" t="s">
        <v>219</v>
      </c>
      <c r="C15" s="347"/>
      <c r="D15" s="347"/>
      <c r="E15" s="348"/>
      <c r="F15" s="33" t="s">
        <v>94</v>
      </c>
      <c r="G15" s="365" t="s">
        <v>59</v>
      </c>
      <c r="H15" s="348"/>
      <c r="I15" s="30"/>
      <c r="J15" s="30"/>
      <c r="K15" s="30"/>
      <c r="L15" s="30"/>
      <c r="M15" s="30"/>
      <c r="N15" s="30"/>
      <c r="O15" s="30"/>
      <c r="P15" s="30"/>
      <c r="Q15" s="30"/>
      <c r="R15" s="30"/>
      <c r="S15" s="30"/>
    </row>
    <row r="16" spans="1:19" ht="30" customHeight="1">
      <c r="A16" s="31" t="s">
        <v>95</v>
      </c>
      <c r="B16" s="381" t="s">
        <v>252</v>
      </c>
      <c r="C16" s="347"/>
      <c r="D16" s="347"/>
      <c r="E16" s="347"/>
      <c r="F16" s="347"/>
      <c r="G16" s="347"/>
      <c r="H16" s="348"/>
      <c r="I16" s="30"/>
      <c r="J16" s="30"/>
      <c r="K16" s="30"/>
      <c r="L16" s="30"/>
      <c r="M16" s="30"/>
      <c r="N16" s="30"/>
      <c r="O16" s="30"/>
      <c r="P16" s="30"/>
      <c r="Q16" s="30"/>
      <c r="R16" s="30"/>
      <c r="S16" s="30"/>
    </row>
    <row r="17" spans="1:19" ht="30" customHeight="1">
      <c r="A17" s="31" t="s">
        <v>97</v>
      </c>
      <c r="B17" s="381" t="s">
        <v>253</v>
      </c>
      <c r="C17" s="347"/>
      <c r="D17" s="347"/>
      <c r="E17" s="347"/>
      <c r="F17" s="347"/>
      <c r="G17" s="347"/>
      <c r="H17" s="348"/>
      <c r="I17" s="30"/>
      <c r="J17" s="30"/>
      <c r="K17" s="30"/>
      <c r="L17" s="30"/>
      <c r="M17" s="30"/>
      <c r="N17" s="30"/>
      <c r="O17" s="30"/>
      <c r="P17" s="30"/>
      <c r="Q17" s="30"/>
      <c r="R17" s="30"/>
      <c r="S17" s="30"/>
    </row>
    <row r="18" spans="1:19" ht="30" customHeight="1">
      <c r="A18" s="31" t="s">
        <v>99</v>
      </c>
      <c r="B18" s="378" t="s">
        <v>254</v>
      </c>
      <c r="C18" s="347"/>
      <c r="D18" s="347"/>
      <c r="E18" s="347"/>
      <c r="F18" s="347"/>
      <c r="G18" s="347"/>
      <c r="H18" s="348"/>
      <c r="I18" s="30"/>
      <c r="J18" s="30"/>
      <c r="K18" s="30"/>
      <c r="L18" s="30"/>
      <c r="M18" s="30"/>
      <c r="N18" s="30"/>
      <c r="O18" s="30"/>
      <c r="P18" s="30"/>
      <c r="Q18" s="30"/>
      <c r="R18" s="30"/>
      <c r="S18" s="30"/>
    </row>
    <row r="19" spans="1:19" ht="30" customHeight="1">
      <c r="A19" s="31" t="s">
        <v>101</v>
      </c>
      <c r="B19" s="387" t="s">
        <v>102</v>
      </c>
      <c r="C19" s="347"/>
      <c r="D19" s="347"/>
      <c r="E19" s="347"/>
      <c r="F19" s="347"/>
      <c r="G19" s="347"/>
      <c r="H19" s="348"/>
      <c r="I19" s="30"/>
      <c r="J19" s="30"/>
      <c r="K19" s="30"/>
      <c r="L19" s="30"/>
      <c r="M19" s="30"/>
      <c r="N19" s="30"/>
      <c r="O19" s="30"/>
      <c r="P19" s="30"/>
      <c r="Q19" s="30"/>
      <c r="R19" s="30"/>
      <c r="S19" s="30"/>
    </row>
    <row r="20" spans="1:19" ht="30" customHeight="1">
      <c r="A20" s="375" t="s">
        <v>103</v>
      </c>
      <c r="B20" s="388" t="s">
        <v>104</v>
      </c>
      <c r="C20" s="347"/>
      <c r="D20" s="348"/>
      <c r="E20" s="389" t="s">
        <v>105</v>
      </c>
      <c r="F20" s="347"/>
      <c r="G20" s="347"/>
      <c r="H20" s="348"/>
      <c r="I20" s="30"/>
      <c r="J20" s="30"/>
      <c r="K20" s="30"/>
      <c r="L20" s="30"/>
      <c r="M20" s="30"/>
      <c r="N20" s="30"/>
      <c r="O20" s="30"/>
      <c r="P20" s="30"/>
      <c r="Q20" s="30"/>
      <c r="R20" s="30"/>
      <c r="S20" s="30"/>
    </row>
    <row r="21" spans="1:19" ht="30" customHeight="1">
      <c r="A21" s="325"/>
      <c r="B21" s="381" t="s">
        <v>255</v>
      </c>
      <c r="C21" s="347"/>
      <c r="D21" s="348"/>
      <c r="E21" s="381" t="s">
        <v>256</v>
      </c>
      <c r="F21" s="347"/>
      <c r="G21" s="347"/>
      <c r="H21" s="348"/>
      <c r="I21" s="30"/>
      <c r="J21" s="30"/>
      <c r="K21" s="30"/>
      <c r="L21" s="30"/>
      <c r="M21" s="30"/>
      <c r="N21" s="30"/>
      <c r="O21" s="30"/>
      <c r="P21" s="30"/>
      <c r="Q21" s="30"/>
      <c r="R21" s="30"/>
      <c r="S21" s="30"/>
    </row>
    <row r="22" spans="1:19" ht="30" customHeight="1">
      <c r="A22" s="31" t="s">
        <v>108</v>
      </c>
      <c r="B22" s="365" t="s">
        <v>223</v>
      </c>
      <c r="C22" s="347"/>
      <c r="D22" s="348"/>
      <c r="E22" s="365" t="s">
        <v>223</v>
      </c>
      <c r="F22" s="347"/>
      <c r="G22" s="347"/>
      <c r="H22" s="348"/>
      <c r="I22" s="30"/>
      <c r="J22" s="30"/>
      <c r="K22" s="30"/>
      <c r="L22" s="30"/>
      <c r="M22" s="30"/>
      <c r="N22" s="30"/>
      <c r="O22" s="30"/>
      <c r="P22" s="30"/>
      <c r="Q22" s="30"/>
      <c r="R22" s="30"/>
      <c r="S22" s="30"/>
    </row>
    <row r="23" spans="1:19" ht="30" customHeight="1">
      <c r="A23" s="31" t="s">
        <v>109</v>
      </c>
      <c r="B23" s="381" t="s">
        <v>257</v>
      </c>
      <c r="C23" s="347"/>
      <c r="D23" s="348"/>
      <c r="E23" s="381" t="s">
        <v>258</v>
      </c>
      <c r="F23" s="347"/>
      <c r="G23" s="347"/>
      <c r="H23" s="348"/>
      <c r="I23" s="30"/>
      <c r="J23" s="30"/>
      <c r="K23" s="30"/>
      <c r="L23" s="30"/>
      <c r="M23" s="30"/>
      <c r="N23" s="30"/>
      <c r="O23" s="30"/>
      <c r="P23" s="30"/>
      <c r="Q23" s="30"/>
      <c r="R23" s="30"/>
      <c r="S23" s="30"/>
    </row>
    <row r="24" spans="1:19" ht="30" customHeight="1">
      <c r="A24" s="31" t="s">
        <v>112</v>
      </c>
      <c r="B24" s="364">
        <v>43832</v>
      </c>
      <c r="C24" s="347"/>
      <c r="D24" s="348"/>
      <c r="E24" s="33" t="s">
        <v>113</v>
      </c>
      <c r="F24" s="394" t="s">
        <v>259</v>
      </c>
      <c r="G24" s="347"/>
      <c r="H24" s="348"/>
      <c r="I24" s="30"/>
      <c r="J24" s="30"/>
      <c r="K24" s="30"/>
      <c r="L24" s="30"/>
      <c r="M24" s="30"/>
      <c r="N24" s="30"/>
      <c r="O24" s="30"/>
      <c r="P24" s="30"/>
      <c r="Q24" s="30"/>
      <c r="R24" s="30"/>
      <c r="S24" s="30"/>
    </row>
    <row r="25" spans="1:19" ht="30" customHeight="1">
      <c r="A25" s="31" t="s">
        <v>114</v>
      </c>
      <c r="B25" s="364">
        <v>44196</v>
      </c>
      <c r="C25" s="347"/>
      <c r="D25" s="348"/>
      <c r="E25" s="33" t="s">
        <v>115</v>
      </c>
      <c r="F25" s="406">
        <v>0.8</v>
      </c>
      <c r="G25" s="347"/>
      <c r="H25" s="348"/>
      <c r="I25" s="30"/>
      <c r="J25" s="30"/>
      <c r="K25" s="30"/>
      <c r="L25" s="30"/>
      <c r="M25" s="30"/>
      <c r="N25" s="30"/>
      <c r="O25" s="30"/>
      <c r="P25" s="30"/>
      <c r="Q25" s="30"/>
      <c r="R25" s="30"/>
      <c r="S25" s="30"/>
    </row>
    <row r="26" spans="1:19" ht="38.25" customHeight="1">
      <c r="A26" s="31" t="s">
        <v>116</v>
      </c>
      <c r="B26" s="365" t="s">
        <v>260</v>
      </c>
      <c r="C26" s="347"/>
      <c r="D26" s="348"/>
      <c r="E26" s="35" t="s">
        <v>118</v>
      </c>
      <c r="F26" s="367" t="s">
        <v>229</v>
      </c>
      <c r="G26" s="347"/>
      <c r="H26" s="348"/>
      <c r="I26" s="30"/>
      <c r="J26" s="30"/>
      <c r="K26" s="30"/>
      <c r="L26" s="30"/>
      <c r="M26" s="30"/>
      <c r="N26" s="30"/>
      <c r="O26" s="30"/>
      <c r="P26" s="30"/>
      <c r="Q26" s="30"/>
      <c r="R26" s="30"/>
      <c r="S26" s="30"/>
    </row>
    <row r="27" spans="1:19" ht="30" customHeight="1">
      <c r="A27" s="374" t="s">
        <v>119</v>
      </c>
      <c r="B27" s="347"/>
      <c r="C27" s="347"/>
      <c r="D27" s="347"/>
      <c r="E27" s="347"/>
      <c r="F27" s="347"/>
      <c r="G27" s="347"/>
      <c r="H27" s="348"/>
      <c r="I27" s="30"/>
      <c r="J27" s="30"/>
      <c r="K27" s="30"/>
      <c r="L27" s="30"/>
      <c r="M27" s="30"/>
      <c r="N27" s="30"/>
      <c r="O27" s="30"/>
      <c r="P27" s="30"/>
      <c r="Q27" s="30"/>
      <c r="R27" s="30"/>
      <c r="S27" s="30"/>
    </row>
    <row r="28" spans="1:19"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row>
    <row r="29" spans="1:19" ht="19.5" customHeight="1">
      <c r="A29" s="37" t="s">
        <v>128</v>
      </c>
      <c r="B29" s="38">
        <v>0</v>
      </c>
      <c r="C29" s="39">
        <f>B29</f>
        <v>0</v>
      </c>
      <c r="D29" s="40">
        <v>0.2</v>
      </c>
      <c r="E29" s="39">
        <f>D29</f>
        <v>0.2</v>
      </c>
      <c r="F29" s="41">
        <f>IFERROR(+C29/E29,)</f>
        <v>0</v>
      </c>
      <c r="G29" s="41">
        <f t="shared" ref="G29:G39" si="0">IFERROR(+C29/$E$40,)</f>
        <v>0</v>
      </c>
      <c r="H29" s="42">
        <f t="shared" ref="H29:H40" si="1">+IFERROR(G29/$F$25,0)</f>
        <v>0</v>
      </c>
      <c r="I29" s="30"/>
      <c r="J29" s="30"/>
      <c r="K29" s="30"/>
      <c r="L29" s="30"/>
      <c r="M29" s="30"/>
      <c r="N29" s="30"/>
      <c r="O29" s="30"/>
      <c r="P29" s="30"/>
      <c r="Q29" s="30"/>
      <c r="R29" s="30"/>
      <c r="S29" s="30"/>
    </row>
    <row r="30" spans="1:19" ht="19.5" customHeight="1">
      <c r="A30" s="37" t="s">
        <v>129</v>
      </c>
      <c r="B30" s="38">
        <v>0</v>
      </c>
      <c r="C30" s="39">
        <f t="shared" ref="C30:C40" si="2">B30+C29</f>
        <v>0</v>
      </c>
      <c r="D30" s="40">
        <v>0</v>
      </c>
      <c r="E30" s="39">
        <f t="shared" ref="E30:E39" si="3">D30+E29</f>
        <v>0.2</v>
      </c>
      <c r="F30" s="41">
        <f t="shared" ref="F30:F38" si="4">IFERROR(+C30/E30,)</f>
        <v>0</v>
      </c>
      <c r="G30" s="41">
        <f t="shared" si="0"/>
        <v>0</v>
      </c>
      <c r="H30" s="42">
        <f t="shared" si="1"/>
        <v>0</v>
      </c>
      <c r="I30" s="30"/>
      <c r="J30" s="30"/>
      <c r="K30" s="30"/>
      <c r="L30" s="30"/>
      <c r="M30" s="30"/>
      <c r="N30" s="30"/>
      <c r="O30" s="30"/>
      <c r="P30" s="30"/>
      <c r="Q30" s="30"/>
      <c r="R30" s="30"/>
      <c r="S30" s="30"/>
    </row>
    <row r="31" spans="1:19" ht="19.5" customHeight="1">
      <c r="A31" s="37" t="s">
        <v>130</v>
      </c>
      <c r="B31" s="38">
        <v>0</v>
      </c>
      <c r="C31" s="39">
        <f t="shared" si="2"/>
        <v>0</v>
      </c>
      <c r="D31" s="40">
        <v>0</v>
      </c>
      <c r="E31" s="39">
        <f t="shared" si="3"/>
        <v>0.2</v>
      </c>
      <c r="F31" s="41">
        <f t="shared" si="4"/>
        <v>0</v>
      </c>
      <c r="G31" s="41">
        <f t="shared" si="0"/>
        <v>0</v>
      </c>
      <c r="H31" s="42">
        <f t="shared" si="1"/>
        <v>0</v>
      </c>
      <c r="I31" s="30"/>
      <c r="J31" s="30"/>
      <c r="K31" s="30"/>
      <c r="L31" s="30"/>
      <c r="M31" s="30"/>
      <c r="N31" s="30"/>
      <c r="O31" s="30"/>
      <c r="P31" s="30"/>
      <c r="Q31" s="30"/>
      <c r="R31" s="30"/>
      <c r="S31" s="30"/>
    </row>
    <row r="32" spans="1:19" ht="19.5" customHeight="1">
      <c r="A32" s="37" t="s">
        <v>131</v>
      </c>
      <c r="B32" s="38">
        <v>0</v>
      </c>
      <c r="C32" s="39">
        <f t="shared" si="2"/>
        <v>0</v>
      </c>
      <c r="D32" s="40">
        <v>0.15</v>
      </c>
      <c r="E32" s="39">
        <f t="shared" si="3"/>
        <v>0.35</v>
      </c>
      <c r="F32" s="41">
        <f t="shared" si="4"/>
        <v>0</v>
      </c>
      <c r="G32" s="41">
        <f t="shared" si="0"/>
        <v>0</v>
      </c>
      <c r="H32" s="42">
        <f t="shared" si="1"/>
        <v>0</v>
      </c>
      <c r="I32" s="30"/>
      <c r="J32" s="30"/>
      <c r="K32" s="30"/>
      <c r="L32" s="30"/>
      <c r="M32" s="30"/>
      <c r="N32" s="30"/>
      <c r="O32" s="30"/>
      <c r="P32" s="30"/>
      <c r="Q32" s="30"/>
      <c r="R32" s="30"/>
      <c r="S32" s="30"/>
    </row>
    <row r="33" spans="1:19" ht="19.5" customHeight="1">
      <c r="A33" s="37" t="s">
        <v>132</v>
      </c>
      <c r="B33" s="38">
        <v>0</v>
      </c>
      <c r="C33" s="39">
        <f t="shared" si="2"/>
        <v>0</v>
      </c>
      <c r="D33" s="40">
        <v>0</v>
      </c>
      <c r="E33" s="39">
        <f t="shared" si="3"/>
        <v>0.35</v>
      </c>
      <c r="F33" s="41">
        <f t="shared" si="4"/>
        <v>0</v>
      </c>
      <c r="G33" s="41">
        <f t="shared" si="0"/>
        <v>0</v>
      </c>
      <c r="H33" s="42">
        <f t="shared" si="1"/>
        <v>0</v>
      </c>
      <c r="I33" s="30"/>
      <c r="J33" s="30"/>
      <c r="K33" s="30"/>
      <c r="L33" s="30"/>
      <c r="M33" s="30"/>
      <c r="N33" s="30"/>
      <c r="O33" s="30"/>
      <c r="P33" s="30"/>
      <c r="Q33" s="30"/>
      <c r="R33" s="30"/>
      <c r="S33" s="30"/>
    </row>
    <row r="34" spans="1:19" ht="19.5" customHeight="1">
      <c r="A34" s="37" t="s">
        <v>133</v>
      </c>
      <c r="B34" s="38">
        <v>0.35</v>
      </c>
      <c r="C34" s="39">
        <f t="shared" si="2"/>
        <v>0.35</v>
      </c>
      <c r="D34" s="40">
        <v>0</v>
      </c>
      <c r="E34" s="39">
        <f t="shared" si="3"/>
        <v>0.35</v>
      </c>
      <c r="F34" s="41">
        <f t="shared" si="4"/>
        <v>1</v>
      </c>
      <c r="G34" s="41">
        <f t="shared" si="0"/>
        <v>0.43749999999999994</v>
      </c>
      <c r="H34" s="42">
        <f t="shared" si="1"/>
        <v>0.54687499999999989</v>
      </c>
      <c r="I34" s="30"/>
      <c r="J34" s="30"/>
      <c r="K34" s="30"/>
      <c r="L34" s="30"/>
      <c r="M34" s="30"/>
      <c r="N34" s="30"/>
      <c r="O34" s="30"/>
      <c r="P34" s="30"/>
      <c r="Q34" s="30"/>
      <c r="R34" s="30"/>
      <c r="S34" s="30"/>
    </row>
    <row r="35" spans="1:19" ht="19.5" customHeight="1">
      <c r="A35" s="37" t="s">
        <v>134</v>
      </c>
      <c r="B35" s="38">
        <v>0.15</v>
      </c>
      <c r="C35" s="39">
        <f t="shared" si="2"/>
        <v>0.5</v>
      </c>
      <c r="D35" s="40">
        <v>0.15</v>
      </c>
      <c r="E35" s="39">
        <f t="shared" si="3"/>
        <v>0.5</v>
      </c>
      <c r="F35" s="41">
        <f t="shared" si="4"/>
        <v>1</v>
      </c>
      <c r="G35" s="41">
        <f t="shared" si="0"/>
        <v>0.625</v>
      </c>
      <c r="H35" s="42">
        <f t="shared" si="1"/>
        <v>0.78125</v>
      </c>
      <c r="I35" s="30"/>
      <c r="J35" s="30"/>
      <c r="K35" s="30"/>
      <c r="L35" s="30"/>
      <c r="M35" s="30"/>
      <c r="N35" s="30"/>
      <c r="O35" s="30"/>
      <c r="P35" s="30"/>
      <c r="Q35" s="30"/>
      <c r="R35" s="30"/>
      <c r="S35" s="30"/>
    </row>
    <row r="36" spans="1:19" ht="19.5" customHeight="1">
      <c r="A36" s="37" t="s">
        <v>135</v>
      </c>
      <c r="B36" s="38">
        <v>0</v>
      </c>
      <c r="C36" s="39">
        <f t="shared" si="2"/>
        <v>0.5</v>
      </c>
      <c r="D36" s="40">
        <v>0</v>
      </c>
      <c r="E36" s="39">
        <f t="shared" si="3"/>
        <v>0.5</v>
      </c>
      <c r="F36" s="41">
        <f t="shared" si="4"/>
        <v>1</v>
      </c>
      <c r="G36" s="41">
        <f t="shared" si="0"/>
        <v>0.625</v>
      </c>
      <c r="H36" s="42">
        <f t="shared" si="1"/>
        <v>0.78125</v>
      </c>
      <c r="I36" s="30"/>
      <c r="J36" s="30"/>
      <c r="K36" s="30"/>
      <c r="L36" s="30"/>
      <c r="M36" s="30"/>
      <c r="N36" s="30"/>
      <c r="O36" s="30"/>
      <c r="P36" s="30"/>
      <c r="Q36" s="30"/>
      <c r="R36" s="30"/>
      <c r="S36" s="30"/>
    </row>
    <row r="37" spans="1:19" ht="19.5" customHeight="1">
      <c r="A37" s="37" t="s">
        <v>136</v>
      </c>
      <c r="B37" s="38">
        <v>0</v>
      </c>
      <c r="C37" s="39">
        <f t="shared" si="2"/>
        <v>0.5</v>
      </c>
      <c r="D37" s="40">
        <v>0</v>
      </c>
      <c r="E37" s="39">
        <f t="shared" si="3"/>
        <v>0.5</v>
      </c>
      <c r="F37" s="41">
        <f t="shared" si="4"/>
        <v>1</v>
      </c>
      <c r="G37" s="41">
        <f t="shared" si="0"/>
        <v>0.625</v>
      </c>
      <c r="H37" s="42">
        <f t="shared" si="1"/>
        <v>0.78125</v>
      </c>
      <c r="I37" s="30"/>
      <c r="J37" s="30"/>
      <c r="K37" s="30"/>
      <c r="L37" s="30"/>
      <c r="M37" s="30"/>
      <c r="N37" s="30"/>
      <c r="O37" s="30"/>
      <c r="P37" s="30"/>
      <c r="Q37" s="30"/>
      <c r="R37" s="30"/>
      <c r="S37" s="30"/>
    </row>
    <row r="38" spans="1:19" ht="19.5" customHeight="1">
      <c r="A38" s="37" t="s">
        <v>137</v>
      </c>
      <c r="B38" s="38">
        <v>0</v>
      </c>
      <c r="C38" s="39">
        <f t="shared" si="2"/>
        <v>0.5</v>
      </c>
      <c r="D38" s="40">
        <v>0</v>
      </c>
      <c r="E38" s="39">
        <f t="shared" si="3"/>
        <v>0.5</v>
      </c>
      <c r="F38" s="41">
        <f t="shared" si="4"/>
        <v>1</v>
      </c>
      <c r="G38" s="41">
        <f t="shared" si="0"/>
        <v>0.625</v>
      </c>
      <c r="H38" s="42">
        <f t="shared" si="1"/>
        <v>0.78125</v>
      </c>
      <c r="I38" s="30"/>
      <c r="J38" s="30"/>
      <c r="K38" s="30"/>
      <c r="L38" s="30"/>
      <c r="M38" s="30"/>
      <c r="N38" s="30"/>
      <c r="O38" s="30"/>
      <c r="P38" s="30"/>
      <c r="Q38" s="30"/>
      <c r="R38" s="30"/>
      <c r="S38" s="30"/>
    </row>
    <row r="39" spans="1:19" ht="19.5" customHeight="1">
      <c r="A39" s="37" t="s">
        <v>138</v>
      </c>
      <c r="B39" s="38">
        <v>0</v>
      </c>
      <c r="C39" s="39">
        <f t="shared" si="2"/>
        <v>0.5</v>
      </c>
      <c r="D39" s="40">
        <v>0</v>
      </c>
      <c r="E39" s="39">
        <f t="shared" si="3"/>
        <v>0.5</v>
      </c>
      <c r="F39" s="41">
        <f>IFERROR(+C39/E39,)</f>
        <v>1</v>
      </c>
      <c r="G39" s="41">
        <f t="shared" si="0"/>
        <v>0.625</v>
      </c>
      <c r="H39" s="42">
        <f t="shared" si="1"/>
        <v>0.78125</v>
      </c>
      <c r="I39" s="30"/>
      <c r="J39" s="30"/>
      <c r="K39" s="30"/>
      <c r="L39" s="30"/>
      <c r="M39" s="30"/>
      <c r="N39" s="30"/>
      <c r="O39" s="30"/>
      <c r="P39" s="30"/>
      <c r="Q39" s="30"/>
      <c r="R39" s="30"/>
      <c r="S39" s="30"/>
    </row>
    <row r="40" spans="1:19" ht="19.5" customHeight="1">
      <c r="A40" s="37" t="s">
        <v>139</v>
      </c>
      <c r="B40" s="38">
        <v>0.2</v>
      </c>
      <c r="C40" s="39">
        <f t="shared" si="2"/>
        <v>0.7</v>
      </c>
      <c r="D40" s="40">
        <v>0.3</v>
      </c>
      <c r="E40" s="39">
        <f>D40+E39</f>
        <v>0.8</v>
      </c>
      <c r="F40" s="41">
        <f>IFERROR(+C40/E40,)</f>
        <v>0.87499999999999989</v>
      </c>
      <c r="G40" s="294">
        <f>IFERROR(+C40/$F$40,)</f>
        <v>0.8</v>
      </c>
      <c r="H40" s="42">
        <f t="shared" si="1"/>
        <v>1</v>
      </c>
      <c r="I40" s="30"/>
      <c r="J40" s="30"/>
      <c r="K40" s="30"/>
      <c r="L40" s="30"/>
      <c r="M40" s="30"/>
      <c r="N40" s="30"/>
      <c r="O40" s="30"/>
      <c r="P40" s="30"/>
      <c r="Q40" s="30"/>
      <c r="R40" s="30"/>
      <c r="S40" s="30"/>
    </row>
    <row r="41" spans="1:19" ht="40.5" customHeight="1">
      <c r="A41" s="31" t="s">
        <v>140</v>
      </c>
      <c r="B41" s="373" t="s">
        <v>230</v>
      </c>
      <c r="C41" s="347"/>
      <c r="D41" s="347"/>
      <c r="E41" s="347"/>
      <c r="F41" s="347"/>
      <c r="G41" s="347"/>
      <c r="H41" s="348"/>
      <c r="I41" s="30"/>
      <c r="J41" s="30"/>
      <c r="K41" s="30"/>
      <c r="L41" s="30"/>
      <c r="M41" s="30"/>
      <c r="N41" s="30"/>
      <c r="O41" s="30"/>
      <c r="P41" s="30"/>
      <c r="Q41" s="30"/>
      <c r="R41" s="30"/>
      <c r="S41" s="30"/>
    </row>
    <row r="42" spans="1:19" ht="30" customHeight="1">
      <c r="A42" s="374" t="s">
        <v>142</v>
      </c>
      <c r="B42" s="347"/>
      <c r="C42" s="347"/>
      <c r="D42" s="347"/>
      <c r="E42" s="347"/>
      <c r="F42" s="347"/>
      <c r="G42" s="347"/>
      <c r="H42" s="348"/>
      <c r="I42" s="30"/>
      <c r="J42" s="30"/>
      <c r="K42" s="30"/>
      <c r="L42" s="30"/>
      <c r="M42" s="30"/>
      <c r="N42" s="30"/>
      <c r="O42" s="30"/>
      <c r="P42" s="30"/>
      <c r="Q42" s="30"/>
      <c r="R42" s="30"/>
      <c r="S42" s="30"/>
    </row>
    <row r="43" spans="1:19" ht="45" customHeight="1">
      <c r="A43" s="395"/>
      <c r="B43" s="392"/>
      <c r="C43" s="392"/>
      <c r="D43" s="392"/>
      <c r="E43" s="392"/>
      <c r="F43" s="392"/>
      <c r="G43" s="392"/>
      <c r="H43" s="334"/>
      <c r="I43" s="30"/>
      <c r="J43" s="30"/>
      <c r="K43" s="30"/>
      <c r="L43" s="30"/>
      <c r="M43" s="30"/>
      <c r="N43" s="30"/>
      <c r="O43" s="30"/>
      <c r="P43" s="30"/>
      <c r="Q43" s="30"/>
      <c r="R43" s="30"/>
      <c r="S43" s="30"/>
    </row>
    <row r="44" spans="1:19" ht="45" customHeight="1">
      <c r="A44" s="335"/>
      <c r="B44" s="396"/>
      <c r="C44" s="396"/>
      <c r="D44" s="396"/>
      <c r="E44" s="396"/>
      <c r="F44" s="396"/>
      <c r="G44" s="396"/>
      <c r="H44" s="336"/>
      <c r="I44" s="30"/>
      <c r="J44" s="30"/>
      <c r="K44" s="30"/>
      <c r="L44" s="30"/>
      <c r="M44" s="30"/>
      <c r="N44" s="30"/>
      <c r="O44" s="30"/>
      <c r="P44" s="30"/>
      <c r="Q44" s="30"/>
      <c r="R44" s="30"/>
      <c r="S44" s="30"/>
    </row>
    <row r="45" spans="1:19" ht="45" customHeight="1">
      <c r="A45" s="335"/>
      <c r="B45" s="396"/>
      <c r="C45" s="396"/>
      <c r="D45" s="396"/>
      <c r="E45" s="396"/>
      <c r="F45" s="396"/>
      <c r="G45" s="396"/>
      <c r="H45" s="336"/>
      <c r="I45" s="30"/>
      <c r="J45" s="30"/>
      <c r="K45" s="30"/>
      <c r="L45" s="30"/>
      <c r="M45" s="30"/>
      <c r="N45" s="30"/>
      <c r="O45" s="30"/>
      <c r="P45" s="30"/>
      <c r="Q45" s="30"/>
      <c r="R45" s="30"/>
      <c r="S45" s="30"/>
    </row>
    <row r="46" spans="1:19" ht="45" customHeight="1">
      <c r="A46" s="335"/>
      <c r="B46" s="396"/>
      <c r="C46" s="396"/>
      <c r="D46" s="396"/>
      <c r="E46" s="396"/>
      <c r="F46" s="396"/>
      <c r="G46" s="396"/>
      <c r="H46" s="336"/>
      <c r="I46" s="30"/>
      <c r="J46" s="30"/>
      <c r="K46" s="30"/>
      <c r="L46" s="30"/>
      <c r="M46" s="30"/>
      <c r="N46" s="30"/>
      <c r="O46" s="30"/>
      <c r="P46" s="30"/>
      <c r="Q46" s="30"/>
      <c r="R46" s="30"/>
      <c r="S46" s="30"/>
    </row>
    <row r="47" spans="1:19" ht="45" customHeight="1">
      <c r="A47" s="337"/>
      <c r="B47" s="393"/>
      <c r="C47" s="393"/>
      <c r="D47" s="393"/>
      <c r="E47" s="393"/>
      <c r="F47" s="393"/>
      <c r="G47" s="393"/>
      <c r="H47" s="338"/>
      <c r="I47" s="30"/>
      <c r="J47" s="30"/>
      <c r="K47" s="30"/>
      <c r="L47" s="30"/>
      <c r="M47" s="30"/>
      <c r="N47" s="30"/>
      <c r="O47" s="30"/>
      <c r="P47" s="30"/>
      <c r="Q47" s="30"/>
      <c r="R47" s="30"/>
      <c r="S47" s="30"/>
    </row>
    <row r="48" spans="1:19" ht="62.25" customHeight="1">
      <c r="A48" s="31" t="s">
        <v>143</v>
      </c>
      <c r="B48" s="426" t="s">
        <v>1045</v>
      </c>
      <c r="C48" s="427"/>
      <c r="D48" s="427"/>
      <c r="E48" s="427"/>
      <c r="F48" s="427"/>
      <c r="G48" s="427"/>
      <c r="H48" s="428"/>
      <c r="I48" s="30"/>
      <c r="J48" s="30"/>
      <c r="K48" s="30"/>
      <c r="L48" s="30"/>
      <c r="M48" s="30"/>
      <c r="N48" s="30"/>
      <c r="O48" s="30"/>
      <c r="P48" s="30"/>
      <c r="Q48" s="30"/>
      <c r="R48" s="30"/>
      <c r="S48" s="30"/>
    </row>
    <row r="49" spans="1:19" ht="30" customHeight="1">
      <c r="A49" s="31" t="s">
        <v>145</v>
      </c>
      <c r="B49" s="372" t="s">
        <v>146</v>
      </c>
      <c r="C49" s="347"/>
      <c r="D49" s="347"/>
      <c r="E49" s="347"/>
      <c r="F49" s="347"/>
      <c r="G49" s="347"/>
      <c r="H49" s="348"/>
      <c r="I49" s="30"/>
      <c r="J49" s="30"/>
      <c r="K49" s="30"/>
      <c r="L49" s="30"/>
      <c r="M49" s="30"/>
      <c r="N49" s="30"/>
      <c r="O49" s="30"/>
      <c r="P49" s="30"/>
      <c r="Q49" s="30"/>
      <c r="R49" s="30"/>
      <c r="S49" s="30"/>
    </row>
    <row r="50" spans="1:19" ht="30" customHeight="1">
      <c r="A50" s="31" t="s">
        <v>147</v>
      </c>
      <c r="B50" s="373" t="s">
        <v>1046</v>
      </c>
      <c r="C50" s="347"/>
      <c r="D50" s="347"/>
      <c r="E50" s="347"/>
      <c r="F50" s="347"/>
      <c r="G50" s="347"/>
      <c r="H50" s="348"/>
      <c r="I50" s="30"/>
      <c r="J50" s="30"/>
      <c r="K50" s="30"/>
      <c r="L50" s="30"/>
      <c r="M50" s="30"/>
      <c r="N50" s="30"/>
      <c r="O50" s="30"/>
      <c r="P50" s="30"/>
      <c r="Q50" s="30"/>
      <c r="R50" s="30"/>
      <c r="S50" s="30"/>
    </row>
    <row r="51" spans="1:19" ht="30" customHeight="1">
      <c r="A51" s="374" t="s">
        <v>149</v>
      </c>
      <c r="B51" s="347"/>
      <c r="C51" s="347"/>
      <c r="D51" s="347"/>
      <c r="E51" s="347"/>
      <c r="F51" s="347"/>
      <c r="G51" s="347"/>
      <c r="H51" s="348"/>
      <c r="I51" s="30"/>
      <c r="J51" s="30"/>
      <c r="K51" s="30"/>
      <c r="L51" s="30"/>
      <c r="M51" s="30"/>
      <c r="N51" s="30"/>
      <c r="O51" s="30"/>
      <c r="P51" s="30"/>
      <c r="Q51" s="30"/>
      <c r="R51" s="30"/>
      <c r="S51" s="30"/>
    </row>
    <row r="52" spans="1:19"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row>
    <row r="53" spans="1:19" ht="30" customHeight="1">
      <c r="A53" s="325"/>
      <c r="B53" s="44"/>
      <c r="C53" s="378"/>
      <c r="D53" s="347"/>
      <c r="E53" s="348"/>
      <c r="F53" s="377"/>
      <c r="G53" s="347"/>
      <c r="H53" s="348"/>
      <c r="I53" s="30"/>
      <c r="J53" s="30"/>
      <c r="K53" s="30"/>
      <c r="L53" s="30"/>
      <c r="M53" s="30"/>
      <c r="N53" s="30"/>
      <c r="O53" s="30"/>
      <c r="P53" s="30"/>
      <c r="Q53" s="30"/>
      <c r="R53" s="30"/>
      <c r="S53" s="30"/>
    </row>
    <row r="54" spans="1:19" ht="30" customHeight="1">
      <c r="A54" s="31" t="s">
        <v>154</v>
      </c>
      <c r="B54" s="378" t="s">
        <v>261</v>
      </c>
      <c r="C54" s="348"/>
      <c r="D54" s="371" t="s">
        <v>156</v>
      </c>
      <c r="E54" s="348"/>
      <c r="F54" s="385" t="s">
        <v>262</v>
      </c>
      <c r="G54" s="347"/>
      <c r="H54" s="348"/>
      <c r="I54" s="30"/>
      <c r="J54" s="30"/>
      <c r="K54" s="30"/>
      <c r="L54" s="30"/>
      <c r="M54" s="30"/>
      <c r="N54" s="30"/>
      <c r="O54" s="30"/>
      <c r="P54" s="30"/>
      <c r="Q54" s="30"/>
      <c r="R54" s="30"/>
      <c r="S54" s="30"/>
    </row>
    <row r="55" spans="1:19"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row>
    <row r="56" spans="1:19" ht="30" customHeight="1">
      <c r="A56" s="31" t="s">
        <v>162</v>
      </c>
      <c r="B56" s="370"/>
      <c r="C56" s="348"/>
      <c r="D56" s="390" t="s">
        <v>163</v>
      </c>
      <c r="E56" s="334"/>
      <c r="F56" s="391"/>
      <c r="G56" s="392"/>
      <c r="H56" s="334"/>
      <c r="I56" s="30"/>
      <c r="J56" s="30"/>
      <c r="K56" s="30"/>
      <c r="L56" s="30"/>
      <c r="M56" s="30"/>
      <c r="N56" s="30"/>
      <c r="O56" s="30"/>
      <c r="P56" s="30"/>
      <c r="Q56" s="30"/>
      <c r="R56" s="30"/>
      <c r="S56" s="30"/>
    </row>
    <row r="57" spans="1:19" ht="30" customHeight="1">
      <c r="A57" s="31" t="s">
        <v>164</v>
      </c>
      <c r="B57" s="370"/>
      <c r="C57" s="348"/>
      <c r="D57" s="337"/>
      <c r="E57" s="338"/>
      <c r="F57" s="337"/>
      <c r="G57" s="393"/>
      <c r="H57" s="338"/>
      <c r="I57" s="30"/>
      <c r="J57" s="30"/>
      <c r="K57" s="30"/>
      <c r="L57" s="30"/>
      <c r="M57" s="30"/>
      <c r="N57" s="30"/>
      <c r="O57" s="30"/>
      <c r="P57" s="30"/>
      <c r="Q57" s="30"/>
      <c r="R57" s="30"/>
      <c r="S57" s="30"/>
    </row>
    <row r="58" spans="1:19" ht="12" customHeight="1">
      <c r="A58" s="45"/>
      <c r="B58" s="30"/>
      <c r="C58" s="30"/>
      <c r="D58" s="30"/>
      <c r="E58" s="30"/>
      <c r="F58" s="46"/>
      <c r="G58" s="30"/>
      <c r="H58" s="30"/>
      <c r="I58" s="30"/>
      <c r="J58" s="30"/>
      <c r="K58" s="30"/>
      <c r="L58" s="30"/>
      <c r="M58" s="30"/>
      <c r="N58" s="30"/>
      <c r="O58" s="30"/>
      <c r="P58" s="30"/>
      <c r="Q58" s="30"/>
      <c r="R58" s="30"/>
      <c r="S58" s="30"/>
    </row>
    <row r="59" spans="1:19" ht="12" customHeight="1">
      <c r="A59" s="45"/>
      <c r="B59" s="30"/>
      <c r="C59" s="30"/>
      <c r="D59" s="30"/>
      <c r="E59" s="30"/>
      <c r="F59" s="46"/>
      <c r="G59" s="30"/>
      <c r="H59" s="30"/>
      <c r="I59" s="30"/>
      <c r="J59" s="30"/>
      <c r="K59" s="30"/>
      <c r="L59" s="30"/>
      <c r="M59" s="30"/>
      <c r="N59" s="30"/>
      <c r="O59" s="30"/>
      <c r="P59" s="30"/>
      <c r="Q59" s="30"/>
      <c r="R59" s="30"/>
      <c r="S59" s="30"/>
    </row>
    <row r="60" spans="1:19" ht="12" customHeight="1">
      <c r="A60" s="45"/>
      <c r="B60" s="30"/>
      <c r="C60" s="30"/>
      <c r="D60" s="30"/>
      <c r="E60" s="30"/>
      <c r="F60" s="46"/>
      <c r="G60" s="30"/>
      <c r="H60" s="30"/>
      <c r="I60" s="30"/>
      <c r="J60" s="30"/>
      <c r="K60" s="30"/>
      <c r="L60" s="30"/>
      <c r="M60" s="30"/>
      <c r="N60" s="30"/>
      <c r="O60" s="30"/>
      <c r="P60" s="30"/>
      <c r="Q60" s="30"/>
      <c r="R60" s="30"/>
      <c r="S60" s="30"/>
    </row>
    <row r="61" spans="1:19" ht="12" customHeight="1">
      <c r="A61" s="45"/>
      <c r="B61" s="30"/>
      <c r="C61" s="30"/>
      <c r="D61" s="30"/>
      <c r="E61" s="30"/>
      <c r="F61" s="46"/>
      <c r="G61" s="30"/>
      <c r="H61" s="30"/>
      <c r="I61" s="30"/>
      <c r="J61" s="30"/>
      <c r="K61" s="30"/>
      <c r="L61" s="30"/>
      <c r="M61" s="30"/>
      <c r="N61" s="30"/>
      <c r="O61" s="30"/>
      <c r="P61" s="30"/>
      <c r="Q61" s="30"/>
      <c r="R61" s="30"/>
      <c r="S61" s="30"/>
    </row>
    <row r="62" spans="1:19" ht="12" customHeight="1">
      <c r="A62" s="45"/>
      <c r="B62" s="30"/>
      <c r="C62" s="30"/>
      <c r="D62" s="30"/>
      <c r="E62" s="30"/>
      <c r="F62" s="46"/>
      <c r="G62" s="30"/>
      <c r="H62" s="30"/>
      <c r="I62" s="30"/>
      <c r="J62" s="30"/>
      <c r="K62" s="30"/>
      <c r="L62" s="30"/>
      <c r="M62" s="30"/>
      <c r="N62" s="30"/>
      <c r="O62" s="30"/>
      <c r="P62" s="30"/>
      <c r="Q62" s="30"/>
      <c r="R62" s="30"/>
      <c r="S62" s="30"/>
    </row>
    <row r="63" spans="1:19" ht="12" customHeight="1">
      <c r="A63" s="45"/>
      <c r="B63" s="30"/>
      <c r="C63" s="30"/>
      <c r="D63" s="30"/>
      <c r="E63" s="30"/>
      <c r="F63" s="46"/>
      <c r="G63" s="30"/>
      <c r="H63" s="30"/>
      <c r="I63" s="30"/>
      <c r="J63" s="30"/>
      <c r="K63" s="30"/>
      <c r="L63" s="30"/>
      <c r="M63" s="30"/>
      <c r="N63" s="30"/>
      <c r="O63" s="30"/>
      <c r="P63" s="30"/>
      <c r="Q63" s="30"/>
      <c r="R63" s="30"/>
      <c r="S63" s="30"/>
    </row>
    <row r="64" spans="1:19" ht="12" customHeight="1">
      <c r="A64" s="45"/>
      <c r="B64" s="30"/>
      <c r="C64" s="30"/>
      <c r="D64" s="30"/>
      <c r="E64" s="30"/>
      <c r="F64" s="46"/>
      <c r="G64" s="30"/>
      <c r="H64" s="30"/>
      <c r="I64" s="30"/>
      <c r="J64" s="30"/>
      <c r="K64" s="30"/>
      <c r="L64" s="30"/>
      <c r="M64" s="30"/>
      <c r="N64" s="30"/>
      <c r="O64" s="30"/>
      <c r="P64" s="30"/>
      <c r="Q64" s="30"/>
      <c r="R64" s="30"/>
      <c r="S64" s="30"/>
    </row>
    <row r="65" spans="1:19" ht="12" customHeight="1">
      <c r="A65" s="45"/>
      <c r="B65" s="30"/>
      <c r="C65" s="30"/>
      <c r="D65" s="30"/>
      <c r="E65" s="30"/>
      <c r="F65" s="46"/>
      <c r="G65" s="30"/>
      <c r="H65" s="30"/>
      <c r="I65" s="30"/>
      <c r="J65" s="30"/>
      <c r="K65" s="30"/>
      <c r="L65" s="30"/>
      <c r="M65" s="30"/>
      <c r="N65" s="30"/>
      <c r="O65" s="30"/>
      <c r="P65" s="30"/>
      <c r="Q65" s="30"/>
      <c r="R65" s="30"/>
      <c r="S65" s="30"/>
    </row>
    <row r="66" spans="1:19" ht="12" customHeight="1">
      <c r="A66" s="45"/>
      <c r="B66" s="30"/>
      <c r="C66" s="30"/>
      <c r="D66" s="30"/>
      <c r="E66" s="30"/>
      <c r="F66" s="46"/>
      <c r="G66" s="30"/>
      <c r="H66" s="30"/>
      <c r="I66" s="30"/>
      <c r="J66" s="30"/>
      <c r="K66" s="30"/>
      <c r="L66" s="30"/>
      <c r="M66" s="30"/>
      <c r="N66" s="30"/>
      <c r="O66" s="30"/>
      <c r="P66" s="30"/>
      <c r="Q66" s="30"/>
      <c r="R66" s="30"/>
      <c r="S66" s="30"/>
    </row>
    <row r="67" spans="1:19" ht="12" customHeight="1">
      <c r="A67" s="45"/>
      <c r="B67" s="30"/>
      <c r="C67" s="30"/>
      <c r="D67" s="30"/>
      <c r="E67" s="30"/>
      <c r="F67" s="46"/>
      <c r="G67" s="30"/>
      <c r="H67" s="30"/>
      <c r="I67" s="30"/>
      <c r="J67" s="30"/>
      <c r="K67" s="30"/>
      <c r="L67" s="30"/>
      <c r="M67" s="30"/>
      <c r="N67" s="30"/>
      <c r="O67" s="30"/>
      <c r="P67" s="30"/>
      <c r="Q67" s="30"/>
      <c r="R67" s="30"/>
      <c r="S67" s="30"/>
    </row>
    <row r="68" spans="1:19" ht="12" customHeight="1">
      <c r="A68" s="45"/>
      <c r="B68" s="30"/>
      <c r="C68" s="30"/>
      <c r="D68" s="30"/>
      <c r="E68" s="30"/>
      <c r="F68" s="46"/>
      <c r="G68" s="30"/>
      <c r="H68" s="30"/>
      <c r="I68" s="30"/>
      <c r="J68" s="30"/>
      <c r="K68" s="30"/>
      <c r="L68" s="30"/>
      <c r="M68" s="30"/>
      <c r="N68" s="30"/>
      <c r="O68" s="30"/>
      <c r="P68" s="30"/>
      <c r="Q68" s="30"/>
      <c r="R68" s="30"/>
      <c r="S68" s="30"/>
    </row>
    <row r="69" spans="1:19" ht="12" customHeight="1">
      <c r="A69" s="45"/>
      <c r="B69" s="30"/>
      <c r="C69" s="30"/>
      <c r="D69" s="30"/>
      <c r="E69" s="30"/>
      <c r="F69" s="46"/>
      <c r="G69" s="30"/>
      <c r="H69" s="30"/>
      <c r="I69" s="30"/>
      <c r="J69" s="30"/>
      <c r="K69" s="30"/>
      <c r="L69" s="30"/>
      <c r="M69" s="30"/>
      <c r="N69" s="30"/>
      <c r="O69" s="30"/>
      <c r="P69" s="30"/>
      <c r="Q69" s="30"/>
      <c r="R69" s="30"/>
      <c r="S69" s="30"/>
    </row>
    <row r="70" spans="1:19" ht="12" customHeight="1">
      <c r="A70" s="45"/>
      <c r="B70" s="30"/>
      <c r="C70" s="30"/>
      <c r="D70" s="30"/>
      <c r="E70" s="30"/>
      <c r="F70" s="46"/>
      <c r="G70" s="30"/>
      <c r="H70" s="30"/>
      <c r="I70" s="30"/>
      <c r="J70" s="30"/>
      <c r="K70" s="30"/>
      <c r="L70" s="30"/>
      <c r="M70" s="30"/>
      <c r="N70" s="30"/>
      <c r="O70" s="30"/>
      <c r="P70" s="30"/>
      <c r="Q70" s="30"/>
      <c r="R70" s="30"/>
      <c r="S70" s="30"/>
    </row>
    <row r="71" spans="1:19" ht="12" customHeight="1">
      <c r="A71" s="45"/>
      <c r="B71" s="30"/>
      <c r="C71" s="30"/>
      <c r="D71" s="30"/>
      <c r="E71" s="30"/>
      <c r="F71" s="46"/>
      <c r="G71" s="30"/>
      <c r="H71" s="30"/>
      <c r="I71" s="30"/>
      <c r="J71" s="30"/>
      <c r="K71" s="30"/>
      <c r="L71" s="30"/>
      <c r="M71" s="30"/>
      <c r="N71" s="30"/>
      <c r="O71" s="30"/>
      <c r="P71" s="30"/>
      <c r="Q71" s="30"/>
      <c r="R71" s="30"/>
      <c r="S71" s="30"/>
    </row>
    <row r="72" spans="1:19" ht="12" customHeight="1">
      <c r="A72" s="45"/>
      <c r="B72" s="30"/>
      <c r="C72" s="30"/>
      <c r="D72" s="30"/>
      <c r="E72" s="30"/>
      <c r="F72" s="46"/>
      <c r="G72" s="30"/>
      <c r="H72" s="30"/>
      <c r="I72" s="30"/>
      <c r="J72" s="30"/>
      <c r="K72" s="30"/>
      <c r="L72" s="30"/>
      <c r="M72" s="30"/>
      <c r="N72" s="30"/>
      <c r="O72" s="30"/>
      <c r="P72" s="30"/>
      <c r="Q72" s="30"/>
      <c r="R72" s="30"/>
      <c r="S72" s="30"/>
    </row>
    <row r="73" spans="1:19" ht="12" customHeight="1">
      <c r="A73" s="45"/>
      <c r="B73" s="30"/>
      <c r="C73" s="30"/>
      <c r="D73" s="30"/>
      <c r="E73" s="30"/>
      <c r="F73" s="46"/>
      <c r="G73" s="30"/>
      <c r="H73" s="30"/>
      <c r="I73" s="30"/>
      <c r="J73" s="30"/>
      <c r="K73" s="30"/>
      <c r="L73" s="30"/>
      <c r="M73" s="30"/>
      <c r="N73" s="30"/>
      <c r="O73" s="30"/>
      <c r="P73" s="30"/>
      <c r="Q73" s="30"/>
      <c r="R73" s="30"/>
      <c r="S73" s="30"/>
    </row>
    <row r="74" spans="1:19" ht="12" customHeight="1">
      <c r="A74" s="45"/>
      <c r="B74" s="30"/>
      <c r="C74" s="30"/>
      <c r="D74" s="30"/>
      <c r="E74" s="30"/>
      <c r="F74" s="46"/>
      <c r="G74" s="30"/>
      <c r="H74" s="30"/>
      <c r="I74" s="30"/>
      <c r="J74" s="30"/>
      <c r="K74" s="30"/>
      <c r="L74" s="30"/>
      <c r="M74" s="30"/>
      <c r="N74" s="30"/>
      <c r="O74" s="30"/>
      <c r="P74" s="30"/>
      <c r="Q74" s="30"/>
      <c r="R74" s="30"/>
      <c r="S74" s="30"/>
    </row>
    <row r="75" spans="1:19" ht="12" customHeight="1">
      <c r="A75" s="45"/>
      <c r="B75" s="30"/>
      <c r="C75" s="30"/>
      <c r="D75" s="30"/>
      <c r="E75" s="30"/>
      <c r="F75" s="46"/>
      <c r="G75" s="30"/>
      <c r="H75" s="30"/>
      <c r="I75" s="30"/>
      <c r="J75" s="30"/>
      <c r="K75" s="30"/>
      <c r="L75" s="30"/>
      <c r="M75" s="30"/>
      <c r="N75" s="30"/>
      <c r="O75" s="30"/>
      <c r="P75" s="30"/>
      <c r="Q75" s="30"/>
      <c r="R75" s="30"/>
      <c r="S75" s="30"/>
    </row>
    <row r="76" spans="1:19" ht="12" customHeight="1">
      <c r="A76" s="45"/>
      <c r="B76" s="30"/>
      <c r="C76" s="30"/>
      <c r="D76" s="30"/>
      <c r="E76" s="30"/>
      <c r="F76" s="46"/>
      <c r="G76" s="30"/>
      <c r="H76" s="30"/>
      <c r="I76" s="30"/>
      <c r="J76" s="30"/>
      <c r="K76" s="30"/>
      <c r="L76" s="30"/>
      <c r="M76" s="30"/>
      <c r="N76" s="30"/>
      <c r="O76" s="30"/>
      <c r="P76" s="30"/>
      <c r="Q76" s="30"/>
      <c r="R76" s="30"/>
      <c r="S76" s="30"/>
    </row>
    <row r="77" spans="1:19" ht="12" customHeight="1">
      <c r="A77" s="45"/>
      <c r="B77" s="30"/>
      <c r="C77" s="30"/>
      <c r="D77" s="30"/>
      <c r="E77" s="30"/>
      <c r="F77" s="46"/>
      <c r="G77" s="30"/>
      <c r="H77" s="30"/>
      <c r="I77" s="30"/>
      <c r="J77" s="30"/>
      <c r="K77" s="30"/>
      <c r="L77" s="30"/>
      <c r="M77" s="30"/>
      <c r="N77" s="30"/>
      <c r="O77" s="30"/>
      <c r="P77" s="30"/>
      <c r="Q77" s="30"/>
      <c r="R77" s="30"/>
      <c r="S77" s="30"/>
    </row>
    <row r="78" spans="1:19" ht="12" customHeight="1">
      <c r="A78" s="45"/>
      <c r="B78" s="30"/>
      <c r="C78" s="30"/>
      <c r="D78" s="30"/>
      <c r="E78" s="30"/>
      <c r="F78" s="46"/>
      <c r="G78" s="30"/>
      <c r="H78" s="30"/>
      <c r="I78" s="30"/>
      <c r="J78" s="30"/>
      <c r="K78" s="30"/>
      <c r="L78" s="30"/>
      <c r="M78" s="30"/>
      <c r="N78" s="30"/>
      <c r="O78" s="30"/>
      <c r="P78" s="30"/>
      <c r="Q78" s="30"/>
      <c r="R78" s="30"/>
      <c r="S78" s="30"/>
    </row>
    <row r="79" spans="1:19" ht="12" customHeight="1">
      <c r="A79" s="45"/>
      <c r="B79" s="30"/>
      <c r="C79" s="30"/>
      <c r="D79" s="30"/>
      <c r="E79" s="30"/>
      <c r="F79" s="46"/>
      <c r="G79" s="30"/>
      <c r="H79" s="30"/>
      <c r="I79" s="30"/>
      <c r="J79" s="30"/>
      <c r="K79" s="30"/>
      <c r="L79" s="30"/>
      <c r="M79" s="30"/>
      <c r="N79" s="30"/>
      <c r="O79" s="30"/>
      <c r="P79" s="30"/>
      <c r="Q79" s="30"/>
      <c r="R79" s="30"/>
      <c r="S79" s="30"/>
    </row>
    <row r="80" spans="1:19" ht="12" customHeight="1">
      <c r="A80" s="45"/>
      <c r="B80" s="30"/>
      <c r="C80" s="30"/>
      <c r="D80" s="30"/>
      <c r="E80" s="30"/>
      <c r="F80" s="46"/>
      <c r="G80" s="30"/>
      <c r="H80" s="30"/>
      <c r="I80" s="30"/>
      <c r="J80" s="30"/>
      <c r="K80" s="30"/>
      <c r="L80" s="30"/>
      <c r="M80" s="30"/>
      <c r="N80" s="30"/>
      <c r="O80" s="30"/>
      <c r="P80" s="30"/>
      <c r="Q80" s="30"/>
      <c r="R80" s="30"/>
      <c r="S80" s="30"/>
    </row>
    <row r="81" spans="1:19" ht="12" customHeight="1">
      <c r="A81" s="45"/>
      <c r="B81" s="30"/>
      <c r="C81" s="30"/>
      <c r="D81" s="30"/>
      <c r="E81" s="30"/>
      <c r="F81" s="46"/>
      <c r="G81" s="30"/>
      <c r="H81" s="30"/>
      <c r="I81" s="30"/>
      <c r="J81" s="30"/>
      <c r="K81" s="30"/>
      <c r="L81" s="30"/>
      <c r="M81" s="30"/>
      <c r="N81" s="30"/>
      <c r="O81" s="30"/>
      <c r="P81" s="30"/>
      <c r="Q81" s="30"/>
      <c r="R81" s="30"/>
      <c r="S81" s="30"/>
    </row>
    <row r="82" spans="1:19" ht="12" customHeight="1">
      <c r="A82" s="45"/>
      <c r="B82" s="30"/>
      <c r="C82" s="30"/>
      <c r="D82" s="30"/>
      <c r="E82" s="30"/>
      <c r="F82" s="46"/>
      <c r="G82" s="30"/>
      <c r="H82" s="30"/>
      <c r="I82" s="30"/>
      <c r="J82" s="30"/>
      <c r="K82" s="30"/>
      <c r="L82" s="30"/>
      <c r="M82" s="30"/>
      <c r="N82" s="30"/>
      <c r="O82" s="30"/>
      <c r="P82" s="30"/>
      <c r="Q82" s="30"/>
      <c r="R82" s="30"/>
      <c r="S82" s="30"/>
    </row>
    <row r="83" spans="1:19" ht="12" customHeight="1">
      <c r="A83" s="45"/>
      <c r="B83" s="30"/>
      <c r="C83" s="30"/>
      <c r="D83" s="30"/>
      <c r="E83" s="30"/>
      <c r="F83" s="46"/>
      <c r="G83" s="30"/>
      <c r="H83" s="30"/>
      <c r="I83" s="30"/>
      <c r="J83" s="30"/>
      <c r="K83" s="30"/>
      <c r="L83" s="30"/>
      <c r="M83" s="30"/>
      <c r="N83" s="30"/>
      <c r="O83" s="30"/>
      <c r="P83" s="30"/>
      <c r="Q83" s="30"/>
      <c r="R83" s="30"/>
      <c r="S83" s="30"/>
    </row>
    <row r="84" spans="1:19" ht="12" customHeight="1">
      <c r="A84" s="45"/>
      <c r="B84" s="30"/>
      <c r="C84" s="30"/>
      <c r="D84" s="30"/>
      <c r="E84" s="30"/>
      <c r="F84" s="46"/>
      <c r="G84" s="30"/>
      <c r="H84" s="30"/>
      <c r="I84" s="30"/>
      <c r="J84" s="30"/>
      <c r="K84" s="30"/>
      <c r="L84" s="30"/>
      <c r="M84" s="30"/>
      <c r="N84" s="30"/>
      <c r="O84" s="30"/>
      <c r="P84" s="30"/>
      <c r="Q84" s="30"/>
      <c r="R84" s="30"/>
      <c r="S84" s="30"/>
    </row>
    <row r="85" spans="1:19" ht="12" customHeight="1">
      <c r="A85" s="45"/>
      <c r="B85" s="30"/>
      <c r="C85" s="30"/>
      <c r="D85" s="30"/>
      <c r="E85" s="30"/>
      <c r="F85" s="46"/>
      <c r="G85" s="30"/>
      <c r="H85" s="30"/>
      <c r="I85" s="30"/>
      <c r="J85" s="30"/>
      <c r="K85" s="30"/>
      <c r="L85" s="30"/>
      <c r="M85" s="30"/>
      <c r="N85" s="30"/>
      <c r="O85" s="30"/>
      <c r="P85" s="30"/>
      <c r="Q85" s="30"/>
      <c r="R85" s="30"/>
      <c r="S85" s="30"/>
    </row>
    <row r="86" spans="1:19" ht="12" customHeight="1">
      <c r="A86" s="45"/>
      <c r="B86" s="30"/>
      <c r="C86" s="30"/>
      <c r="D86" s="30"/>
      <c r="E86" s="30"/>
      <c r="F86" s="46"/>
      <c r="G86" s="30"/>
      <c r="H86" s="30"/>
      <c r="I86" s="30"/>
      <c r="J86" s="30"/>
      <c r="K86" s="30"/>
      <c r="L86" s="30"/>
      <c r="M86" s="30"/>
      <c r="N86" s="30"/>
      <c r="O86" s="30"/>
      <c r="P86" s="30"/>
      <c r="Q86" s="30"/>
      <c r="R86" s="30"/>
      <c r="S86" s="30"/>
    </row>
    <row r="87" spans="1:19" ht="12" customHeight="1">
      <c r="A87" s="45"/>
      <c r="B87" s="30"/>
      <c r="C87" s="30"/>
      <c r="D87" s="30"/>
      <c r="E87" s="30"/>
      <c r="F87" s="46"/>
      <c r="G87" s="30"/>
      <c r="H87" s="30"/>
      <c r="I87" s="30"/>
      <c r="J87" s="30"/>
      <c r="K87" s="30"/>
      <c r="L87" s="30"/>
      <c r="M87" s="30"/>
      <c r="N87" s="30"/>
      <c r="O87" s="30"/>
      <c r="P87" s="30"/>
      <c r="Q87" s="30"/>
      <c r="R87" s="30"/>
      <c r="S87" s="30"/>
    </row>
    <row r="88" spans="1:19" ht="12" customHeight="1">
      <c r="A88" s="45"/>
      <c r="B88" s="30"/>
      <c r="C88" s="30"/>
      <c r="D88" s="30"/>
      <c r="E88" s="30"/>
      <c r="F88" s="46"/>
      <c r="G88" s="30"/>
      <c r="H88" s="30"/>
      <c r="I88" s="30"/>
      <c r="J88" s="30"/>
      <c r="K88" s="30"/>
      <c r="L88" s="30"/>
      <c r="M88" s="30"/>
      <c r="N88" s="30"/>
      <c r="O88" s="30"/>
      <c r="P88" s="30"/>
      <c r="Q88" s="30"/>
      <c r="R88" s="30"/>
      <c r="S88" s="30"/>
    </row>
    <row r="89" spans="1:19" ht="12" customHeight="1">
      <c r="A89" s="45"/>
      <c r="B89" s="30"/>
      <c r="C89" s="30"/>
      <c r="D89" s="30"/>
      <c r="E89" s="30"/>
      <c r="F89" s="46"/>
      <c r="G89" s="30"/>
      <c r="H89" s="30"/>
      <c r="I89" s="30"/>
      <c r="J89" s="30"/>
      <c r="K89" s="30"/>
      <c r="L89" s="30"/>
      <c r="M89" s="30"/>
      <c r="N89" s="30"/>
      <c r="O89" s="30"/>
      <c r="P89" s="30"/>
      <c r="Q89" s="30"/>
      <c r="R89" s="30"/>
      <c r="S89" s="30"/>
    </row>
    <row r="90" spans="1:19" ht="12" customHeight="1">
      <c r="A90" s="45"/>
      <c r="B90" s="30"/>
      <c r="C90" s="30"/>
      <c r="D90" s="30"/>
      <c r="E90" s="30"/>
      <c r="F90" s="46"/>
      <c r="G90" s="30"/>
      <c r="H90" s="30"/>
      <c r="I90" s="30"/>
      <c r="J90" s="30"/>
      <c r="K90" s="30"/>
      <c r="L90" s="30"/>
      <c r="M90" s="30"/>
      <c r="N90" s="30"/>
      <c r="O90" s="30"/>
      <c r="P90" s="30"/>
      <c r="Q90" s="30"/>
      <c r="R90" s="30"/>
      <c r="S90" s="30"/>
    </row>
    <row r="91" spans="1:19" ht="12" customHeight="1">
      <c r="A91" s="45"/>
      <c r="B91" s="30"/>
      <c r="C91" s="30"/>
      <c r="D91" s="30"/>
      <c r="E91" s="30"/>
      <c r="F91" s="46"/>
      <c r="G91" s="30"/>
      <c r="H91" s="30"/>
      <c r="I91" s="30"/>
      <c r="J91" s="30"/>
      <c r="K91" s="30"/>
      <c r="L91" s="30"/>
      <c r="M91" s="30"/>
      <c r="N91" s="30"/>
      <c r="O91" s="30"/>
      <c r="P91" s="30"/>
      <c r="Q91" s="30"/>
      <c r="R91" s="30"/>
      <c r="S91" s="30"/>
    </row>
    <row r="92" spans="1:19" ht="12" customHeight="1">
      <c r="A92" s="45"/>
      <c r="B92" s="30"/>
      <c r="C92" s="30"/>
      <c r="D92" s="30"/>
      <c r="E92" s="30"/>
      <c r="F92" s="46"/>
      <c r="G92" s="30"/>
      <c r="H92" s="30"/>
      <c r="I92" s="30"/>
      <c r="J92" s="30"/>
      <c r="K92" s="30"/>
      <c r="L92" s="30"/>
      <c r="M92" s="30"/>
      <c r="N92" s="30"/>
      <c r="O92" s="30"/>
      <c r="P92" s="30"/>
      <c r="Q92" s="30"/>
      <c r="R92" s="30"/>
      <c r="S92" s="30"/>
    </row>
    <row r="93" spans="1:19" ht="12" customHeight="1">
      <c r="A93" s="45"/>
      <c r="B93" s="30"/>
      <c r="C93" s="30"/>
      <c r="D93" s="30"/>
      <c r="E93" s="30"/>
      <c r="F93" s="46"/>
      <c r="G93" s="30"/>
      <c r="H93" s="30"/>
      <c r="I93" s="30"/>
      <c r="J93" s="30"/>
      <c r="K93" s="30"/>
      <c r="L93" s="30"/>
      <c r="M93" s="30"/>
      <c r="N93" s="30"/>
      <c r="O93" s="30"/>
      <c r="P93" s="30"/>
      <c r="Q93" s="30"/>
      <c r="R93" s="30"/>
      <c r="S93" s="30"/>
    </row>
    <row r="94" spans="1:19" ht="12" customHeight="1">
      <c r="A94" s="45"/>
      <c r="B94" s="30"/>
      <c r="C94" s="30"/>
      <c r="D94" s="30"/>
      <c r="E94" s="30"/>
      <c r="F94" s="46"/>
      <c r="G94" s="30"/>
      <c r="H94" s="30"/>
      <c r="I94" s="30"/>
      <c r="J94" s="30"/>
      <c r="K94" s="30"/>
      <c r="L94" s="30"/>
      <c r="M94" s="30"/>
      <c r="N94" s="30"/>
      <c r="O94" s="30"/>
      <c r="P94" s="30"/>
      <c r="Q94" s="30"/>
      <c r="R94" s="30"/>
      <c r="S94" s="30"/>
    </row>
    <row r="95" spans="1:19" ht="12" customHeight="1">
      <c r="A95" s="45"/>
      <c r="B95" s="30"/>
      <c r="C95" s="30"/>
      <c r="D95" s="30"/>
      <c r="E95" s="30"/>
      <c r="F95" s="46"/>
      <c r="G95" s="30"/>
      <c r="H95" s="30"/>
      <c r="I95" s="30"/>
      <c r="J95" s="30"/>
      <c r="K95" s="30"/>
      <c r="L95" s="30"/>
      <c r="M95" s="30"/>
      <c r="N95" s="30"/>
      <c r="O95" s="30"/>
      <c r="P95" s="30"/>
      <c r="Q95" s="30"/>
      <c r="R95" s="30"/>
      <c r="S95" s="30"/>
    </row>
    <row r="96" spans="1:19" ht="12" customHeight="1">
      <c r="A96" s="45"/>
      <c r="B96" s="30"/>
      <c r="C96" s="30"/>
      <c r="D96" s="30"/>
      <c r="E96" s="30"/>
      <c r="F96" s="46"/>
      <c r="G96" s="30"/>
      <c r="H96" s="30"/>
      <c r="I96" s="30"/>
      <c r="J96" s="30"/>
      <c r="K96" s="30"/>
      <c r="L96" s="30"/>
      <c r="M96" s="30"/>
      <c r="N96" s="30"/>
      <c r="O96" s="30"/>
      <c r="P96" s="30"/>
      <c r="Q96" s="30"/>
      <c r="R96" s="30"/>
      <c r="S96" s="30"/>
    </row>
    <row r="97" spans="1:19" ht="12" customHeight="1">
      <c r="A97" s="45"/>
      <c r="B97" s="30"/>
      <c r="C97" s="30"/>
      <c r="D97" s="30"/>
      <c r="E97" s="30"/>
      <c r="F97" s="46"/>
      <c r="G97" s="30"/>
      <c r="H97" s="30"/>
      <c r="I97" s="30"/>
      <c r="J97" s="30"/>
      <c r="K97" s="30"/>
      <c r="L97" s="30"/>
      <c r="M97" s="30"/>
      <c r="N97" s="30"/>
      <c r="O97" s="30"/>
      <c r="P97" s="30"/>
      <c r="Q97" s="30"/>
      <c r="R97" s="30"/>
      <c r="S97" s="30"/>
    </row>
    <row r="98" spans="1:19" ht="12" customHeight="1">
      <c r="A98" s="45"/>
      <c r="B98" s="30"/>
      <c r="C98" s="30"/>
      <c r="D98" s="30"/>
      <c r="E98" s="30"/>
      <c r="F98" s="46"/>
      <c r="G98" s="30"/>
      <c r="H98" s="30"/>
      <c r="I98" s="30"/>
      <c r="J98" s="30"/>
      <c r="K98" s="30"/>
      <c r="L98" s="30"/>
      <c r="M98" s="30"/>
      <c r="N98" s="30"/>
      <c r="O98" s="30"/>
      <c r="P98" s="30"/>
      <c r="Q98" s="30"/>
      <c r="R98" s="30"/>
      <c r="S98" s="30"/>
    </row>
    <row r="99" spans="1:19" ht="12" customHeight="1">
      <c r="A99" s="45"/>
      <c r="B99" s="30"/>
      <c r="C99" s="30"/>
      <c r="D99" s="30"/>
      <c r="E99" s="30"/>
      <c r="F99" s="46"/>
      <c r="G99" s="30"/>
      <c r="H99" s="30"/>
      <c r="I99" s="30"/>
      <c r="J99" s="30"/>
      <c r="K99" s="30"/>
      <c r="L99" s="30"/>
      <c r="M99" s="30"/>
      <c r="N99" s="30"/>
      <c r="O99" s="30"/>
      <c r="P99" s="30"/>
      <c r="Q99" s="30"/>
      <c r="R99" s="30"/>
      <c r="S99" s="30"/>
    </row>
    <row r="100" spans="1:19" ht="12" customHeight="1">
      <c r="A100" s="45"/>
      <c r="B100" s="30"/>
      <c r="C100" s="30"/>
      <c r="D100" s="30"/>
      <c r="E100" s="30"/>
      <c r="F100" s="46"/>
      <c r="G100" s="30"/>
      <c r="H100" s="30"/>
      <c r="I100" s="30"/>
      <c r="J100" s="30"/>
      <c r="K100" s="30"/>
      <c r="L100" s="30"/>
      <c r="M100" s="30"/>
      <c r="N100" s="30"/>
      <c r="O100" s="30"/>
      <c r="P100" s="30"/>
      <c r="Q100" s="30"/>
      <c r="R100" s="30"/>
      <c r="S100" s="30"/>
    </row>
    <row r="101" spans="1:19" ht="12" customHeight="1">
      <c r="A101" s="45"/>
      <c r="B101" s="30"/>
      <c r="C101" s="30"/>
      <c r="D101" s="30"/>
      <c r="E101" s="30"/>
      <c r="F101" s="46"/>
      <c r="G101" s="30"/>
      <c r="H101" s="30"/>
      <c r="I101" s="30"/>
      <c r="J101" s="30"/>
      <c r="K101" s="30"/>
      <c r="L101" s="30"/>
      <c r="M101" s="30"/>
      <c r="N101" s="30"/>
      <c r="O101" s="30"/>
      <c r="P101" s="30"/>
      <c r="Q101" s="30"/>
      <c r="R101" s="30"/>
      <c r="S101" s="30"/>
    </row>
    <row r="102" spans="1:19" ht="12" customHeight="1">
      <c r="A102" s="45"/>
      <c r="B102" s="30"/>
      <c r="C102" s="30"/>
      <c r="D102" s="30"/>
      <c r="E102" s="30"/>
      <c r="F102" s="46"/>
      <c r="G102" s="30"/>
      <c r="H102" s="30"/>
      <c r="I102" s="30"/>
      <c r="J102" s="30"/>
      <c r="K102" s="30"/>
      <c r="L102" s="30"/>
      <c r="M102" s="30"/>
      <c r="N102" s="30"/>
      <c r="O102" s="30"/>
      <c r="P102" s="30"/>
      <c r="Q102" s="30"/>
      <c r="R102" s="30"/>
      <c r="S102" s="30"/>
    </row>
    <row r="103" spans="1:19" ht="12" customHeight="1">
      <c r="A103" s="45"/>
      <c r="B103" s="30"/>
      <c r="C103" s="30"/>
      <c r="D103" s="30"/>
      <c r="E103" s="30"/>
      <c r="F103" s="46"/>
      <c r="G103" s="30"/>
      <c r="H103" s="30"/>
      <c r="I103" s="30"/>
      <c r="J103" s="30"/>
      <c r="K103" s="30"/>
      <c r="L103" s="30"/>
      <c r="M103" s="30"/>
      <c r="N103" s="30"/>
      <c r="O103" s="30"/>
      <c r="P103" s="30"/>
      <c r="Q103" s="30"/>
      <c r="R103" s="30"/>
      <c r="S103" s="30"/>
    </row>
    <row r="104" spans="1:19" ht="12" customHeight="1">
      <c r="A104" s="45"/>
      <c r="B104" s="30"/>
      <c r="C104" s="30"/>
      <c r="D104" s="30"/>
      <c r="E104" s="30"/>
      <c r="F104" s="46"/>
      <c r="G104" s="30"/>
      <c r="H104" s="30"/>
      <c r="I104" s="30"/>
      <c r="J104" s="30"/>
      <c r="K104" s="30"/>
      <c r="L104" s="30"/>
      <c r="M104" s="30"/>
      <c r="N104" s="30"/>
      <c r="O104" s="30"/>
      <c r="P104" s="30"/>
      <c r="Q104" s="30"/>
      <c r="R104" s="30"/>
      <c r="S104" s="30"/>
    </row>
    <row r="105" spans="1:19" ht="12" customHeight="1">
      <c r="A105" s="45"/>
      <c r="B105" s="30"/>
      <c r="C105" s="30"/>
      <c r="D105" s="30"/>
      <c r="E105" s="30"/>
      <c r="F105" s="46"/>
      <c r="G105" s="30"/>
      <c r="H105" s="30"/>
      <c r="I105" s="30"/>
      <c r="J105" s="30"/>
      <c r="K105" s="30"/>
      <c r="L105" s="30"/>
      <c r="M105" s="30"/>
      <c r="N105" s="30"/>
      <c r="O105" s="30"/>
      <c r="P105" s="30"/>
      <c r="Q105" s="30"/>
      <c r="R105" s="30"/>
      <c r="S105" s="30"/>
    </row>
    <row r="106" spans="1:19" ht="12" customHeight="1">
      <c r="A106" s="45"/>
      <c r="B106" s="30"/>
      <c r="C106" s="30"/>
      <c r="D106" s="30"/>
      <c r="E106" s="30"/>
      <c r="F106" s="46"/>
      <c r="G106" s="30"/>
      <c r="H106" s="30"/>
      <c r="I106" s="30"/>
      <c r="J106" s="30"/>
      <c r="K106" s="30"/>
      <c r="L106" s="30"/>
      <c r="M106" s="30"/>
      <c r="N106" s="30"/>
      <c r="O106" s="30"/>
      <c r="P106" s="30"/>
      <c r="Q106" s="30"/>
      <c r="R106" s="30"/>
      <c r="S106" s="30"/>
    </row>
    <row r="107" spans="1:19" ht="12" customHeight="1">
      <c r="A107" s="45"/>
      <c r="B107" s="30"/>
      <c r="C107" s="30"/>
      <c r="D107" s="30"/>
      <c r="E107" s="30"/>
      <c r="F107" s="46"/>
      <c r="G107" s="30"/>
      <c r="H107" s="30"/>
      <c r="I107" s="30"/>
      <c r="J107" s="30"/>
      <c r="K107" s="30"/>
      <c r="L107" s="30"/>
      <c r="M107" s="30"/>
      <c r="N107" s="30"/>
      <c r="O107" s="30"/>
      <c r="P107" s="30"/>
      <c r="Q107" s="30"/>
      <c r="R107" s="30"/>
      <c r="S107" s="30"/>
    </row>
    <row r="108" spans="1:19" ht="12" customHeight="1">
      <c r="A108" s="45"/>
      <c r="B108" s="30"/>
      <c r="C108" s="30"/>
      <c r="D108" s="30"/>
      <c r="E108" s="30"/>
      <c r="F108" s="46"/>
      <c r="G108" s="30"/>
      <c r="H108" s="30"/>
      <c r="I108" s="30"/>
      <c r="J108" s="30"/>
      <c r="K108" s="30"/>
      <c r="L108" s="30"/>
      <c r="M108" s="30"/>
      <c r="N108" s="30"/>
      <c r="O108" s="30"/>
      <c r="P108" s="30"/>
      <c r="Q108" s="30"/>
      <c r="R108" s="30"/>
      <c r="S108" s="30"/>
    </row>
    <row r="109" spans="1:19" ht="12" customHeight="1">
      <c r="A109" s="45"/>
      <c r="B109" s="30"/>
      <c r="C109" s="30"/>
      <c r="D109" s="30"/>
      <c r="E109" s="30"/>
      <c r="F109" s="46"/>
      <c r="G109" s="30"/>
      <c r="H109" s="30"/>
      <c r="I109" s="30"/>
      <c r="J109" s="30"/>
      <c r="K109" s="30"/>
      <c r="L109" s="30"/>
      <c r="M109" s="30"/>
      <c r="N109" s="30"/>
      <c r="O109" s="30"/>
      <c r="P109" s="30"/>
      <c r="Q109" s="30"/>
      <c r="R109" s="30"/>
      <c r="S109" s="30"/>
    </row>
    <row r="110" spans="1:19" ht="12" customHeight="1">
      <c r="A110" s="45"/>
      <c r="B110" s="30"/>
      <c r="C110" s="30"/>
      <c r="D110" s="30"/>
      <c r="E110" s="30"/>
      <c r="F110" s="46"/>
      <c r="G110" s="30"/>
      <c r="H110" s="30"/>
      <c r="I110" s="30"/>
      <c r="J110" s="30"/>
      <c r="K110" s="30"/>
      <c r="L110" s="30"/>
      <c r="M110" s="30"/>
      <c r="N110" s="30"/>
      <c r="O110" s="30"/>
      <c r="P110" s="30"/>
      <c r="Q110" s="30"/>
      <c r="R110" s="30"/>
      <c r="S110" s="30"/>
    </row>
    <row r="111" spans="1:19" ht="12" customHeight="1">
      <c r="A111" s="45"/>
      <c r="B111" s="30"/>
      <c r="C111" s="30"/>
      <c r="D111" s="30"/>
      <c r="E111" s="30"/>
      <c r="F111" s="46"/>
      <c r="G111" s="30"/>
      <c r="H111" s="30"/>
      <c r="I111" s="30"/>
      <c r="J111" s="30"/>
      <c r="K111" s="30"/>
      <c r="L111" s="30"/>
      <c r="M111" s="30"/>
      <c r="N111" s="30"/>
      <c r="O111" s="30"/>
      <c r="P111" s="30"/>
      <c r="Q111" s="30"/>
      <c r="R111" s="30"/>
      <c r="S111" s="30"/>
    </row>
    <row r="112" spans="1:19" ht="12" customHeight="1">
      <c r="A112" s="45"/>
      <c r="B112" s="30"/>
      <c r="C112" s="30"/>
      <c r="D112" s="30"/>
      <c r="E112" s="30"/>
      <c r="F112" s="46"/>
      <c r="G112" s="30"/>
      <c r="H112" s="30"/>
      <c r="I112" s="30"/>
      <c r="J112" s="30"/>
      <c r="K112" s="30"/>
      <c r="L112" s="30"/>
      <c r="M112" s="30"/>
      <c r="N112" s="30"/>
      <c r="O112" s="30"/>
      <c r="P112" s="30"/>
      <c r="Q112" s="30"/>
      <c r="R112" s="30"/>
      <c r="S112" s="30"/>
    </row>
    <row r="113" spans="1:19" ht="12" customHeight="1">
      <c r="A113" s="45"/>
      <c r="B113" s="30"/>
      <c r="C113" s="30"/>
      <c r="D113" s="30"/>
      <c r="E113" s="30"/>
      <c r="F113" s="46"/>
      <c r="G113" s="30"/>
      <c r="H113" s="30"/>
      <c r="I113" s="30"/>
      <c r="J113" s="30"/>
      <c r="K113" s="30"/>
      <c r="L113" s="30"/>
      <c r="M113" s="30"/>
      <c r="N113" s="30"/>
      <c r="O113" s="30"/>
      <c r="P113" s="30"/>
      <c r="Q113" s="30"/>
      <c r="R113" s="30"/>
      <c r="S113" s="30"/>
    </row>
    <row r="114" spans="1:19" ht="12" customHeight="1">
      <c r="A114" s="45"/>
      <c r="B114" s="30"/>
      <c r="C114" s="30"/>
      <c r="D114" s="30"/>
      <c r="E114" s="30"/>
      <c r="F114" s="46"/>
      <c r="G114" s="30"/>
      <c r="H114" s="30"/>
      <c r="I114" s="30"/>
      <c r="J114" s="30"/>
      <c r="K114" s="30"/>
      <c r="L114" s="30"/>
      <c r="M114" s="30"/>
      <c r="N114" s="30"/>
      <c r="O114" s="30"/>
      <c r="P114" s="30"/>
      <c r="Q114" s="30"/>
      <c r="R114" s="30"/>
      <c r="S114" s="30"/>
    </row>
    <row r="115" spans="1:19" ht="12" customHeight="1">
      <c r="A115" s="45"/>
      <c r="B115" s="30"/>
      <c r="C115" s="30"/>
      <c r="D115" s="30"/>
      <c r="E115" s="30"/>
      <c r="F115" s="46"/>
      <c r="G115" s="30"/>
      <c r="H115" s="30"/>
      <c r="I115" s="30"/>
      <c r="J115" s="30"/>
      <c r="K115" s="30"/>
      <c r="L115" s="30"/>
      <c r="M115" s="30"/>
      <c r="N115" s="30"/>
      <c r="O115" s="30"/>
      <c r="P115" s="30"/>
      <c r="Q115" s="30"/>
      <c r="R115" s="30"/>
      <c r="S115" s="30"/>
    </row>
    <row r="116" spans="1:19" ht="12" customHeight="1">
      <c r="A116" s="45"/>
      <c r="B116" s="30"/>
      <c r="C116" s="30"/>
      <c r="D116" s="30"/>
      <c r="E116" s="30"/>
      <c r="F116" s="46"/>
      <c r="G116" s="30"/>
      <c r="H116" s="30"/>
      <c r="I116" s="30"/>
      <c r="J116" s="30"/>
      <c r="K116" s="30"/>
      <c r="L116" s="30"/>
      <c r="M116" s="30"/>
      <c r="N116" s="30"/>
      <c r="O116" s="30"/>
      <c r="P116" s="30"/>
      <c r="Q116" s="30"/>
      <c r="R116" s="30"/>
      <c r="S116" s="30"/>
    </row>
    <row r="117" spans="1:19" ht="12" customHeight="1">
      <c r="A117" s="45"/>
      <c r="B117" s="30"/>
      <c r="C117" s="30"/>
      <c r="D117" s="30"/>
      <c r="E117" s="30"/>
      <c r="F117" s="46"/>
      <c r="G117" s="30"/>
      <c r="H117" s="30"/>
      <c r="I117" s="30"/>
      <c r="J117" s="30"/>
      <c r="K117" s="30"/>
      <c r="L117" s="30"/>
      <c r="M117" s="30"/>
      <c r="N117" s="30"/>
      <c r="O117" s="30"/>
      <c r="P117" s="30"/>
      <c r="Q117" s="30"/>
      <c r="R117" s="30"/>
      <c r="S117" s="30"/>
    </row>
    <row r="118" spans="1:19" ht="12" customHeight="1">
      <c r="A118" s="45"/>
      <c r="B118" s="30"/>
      <c r="C118" s="30"/>
      <c r="D118" s="30"/>
      <c r="E118" s="30"/>
      <c r="F118" s="46"/>
      <c r="G118" s="30"/>
      <c r="H118" s="30"/>
      <c r="I118" s="30"/>
      <c r="J118" s="30"/>
      <c r="K118" s="30"/>
      <c r="L118" s="30"/>
      <c r="M118" s="30"/>
      <c r="N118" s="30"/>
      <c r="O118" s="30"/>
      <c r="P118" s="30"/>
      <c r="Q118" s="30"/>
      <c r="R118" s="30"/>
      <c r="S118" s="30"/>
    </row>
    <row r="119" spans="1:19" ht="12" customHeight="1">
      <c r="A119" s="45"/>
      <c r="B119" s="30"/>
      <c r="C119" s="30"/>
      <c r="D119" s="30"/>
      <c r="E119" s="30"/>
      <c r="F119" s="46"/>
      <c r="G119" s="30"/>
      <c r="H119" s="30"/>
      <c r="I119" s="30"/>
      <c r="J119" s="30"/>
      <c r="K119" s="30"/>
      <c r="L119" s="30"/>
      <c r="M119" s="30"/>
      <c r="N119" s="30"/>
      <c r="O119" s="30"/>
      <c r="P119" s="30"/>
      <c r="Q119" s="30"/>
      <c r="R119" s="30"/>
      <c r="S119" s="30"/>
    </row>
    <row r="120" spans="1:19" ht="12" customHeight="1">
      <c r="A120" s="45"/>
      <c r="B120" s="30"/>
      <c r="C120" s="30"/>
      <c r="D120" s="30"/>
      <c r="E120" s="30"/>
      <c r="F120" s="46"/>
      <c r="G120" s="30"/>
      <c r="H120" s="30"/>
      <c r="I120" s="30"/>
      <c r="J120" s="30"/>
      <c r="K120" s="30"/>
      <c r="L120" s="30"/>
      <c r="M120" s="30"/>
      <c r="N120" s="30"/>
      <c r="O120" s="30"/>
      <c r="P120" s="30"/>
      <c r="Q120" s="30"/>
      <c r="R120" s="30"/>
      <c r="S120" s="30"/>
    </row>
    <row r="121" spans="1:19" ht="12" customHeight="1">
      <c r="A121" s="45"/>
      <c r="B121" s="30"/>
      <c r="C121" s="30"/>
      <c r="D121" s="30"/>
      <c r="E121" s="30"/>
      <c r="F121" s="46"/>
      <c r="G121" s="30"/>
      <c r="H121" s="30"/>
      <c r="I121" s="30"/>
      <c r="J121" s="30"/>
      <c r="K121" s="30"/>
      <c r="L121" s="30"/>
      <c r="M121" s="30"/>
      <c r="N121" s="30"/>
      <c r="O121" s="30"/>
      <c r="P121" s="30"/>
      <c r="Q121" s="30"/>
      <c r="R121" s="30"/>
      <c r="S121" s="30"/>
    </row>
    <row r="122" spans="1:19" ht="12" customHeight="1">
      <c r="A122" s="45"/>
      <c r="B122" s="30"/>
      <c r="C122" s="30"/>
      <c r="D122" s="30"/>
      <c r="E122" s="30"/>
      <c r="F122" s="46"/>
      <c r="G122" s="30"/>
      <c r="H122" s="30"/>
      <c r="I122" s="30"/>
      <c r="J122" s="30"/>
      <c r="K122" s="30"/>
      <c r="L122" s="30"/>
      <c r="M122" s="30"/>
      <c r="N122" s="30"/>
      <c r="O122" s="30"/>
      <c r="P122" s="30"/>
      <c r="Q122" s="30"/>
      <c r="R122" s="30"/>
      <c r="S122" s="30"/>
    </row>
    <row r="123" spans="1:19" ht="12" customHeight="1">
      <c r="A123" s="45"/>
      <c r="B123" s="30"/>
      <c r="C123" s="30"/>
      <c r="D123" s="30"/>
      <c r="E123" s="30"/>
      <c r="F123" s="46"/>
      <c r="G123" s="30"/>
      <c r="H123" s="30"/>
      <c r="I123" s="30"/>
      <c r="J123" s="30"/>
      <c r="K123" s="30"/>
      <c r="L123" s="30"/>
      <c r="M123" s="30"/>
      <c r="N123" s="30"/>
      <c r="O123" s="30"/>
      <c r="P123" s="30"/>
      <c r="Q123" s="30"/>
      <c r="R123" s="30"/>
      <c r="S123" s="30"/>
    </row>
    <row r="124" spans="1:19" ht="12" customHeight="1">
      <c r="A124" s="45"/>
      <c r="B124" s="30"/>
      <c r="C124" s="30"/>
      <c r="D124" s="30"/>
      <c r="E124" s="30"/>
      <c r="F124" s="46"/>
      <c r="G124" s="30"/>
      <c r="H124" s="30"/>
      <c r="I124" s="30"/>
      <c r="J124" s="30"/>
      <c r="K124" s="30"/>
      <c r="L124" s="30"/>
      <c r="M124" s="30"/>
      <c r="N124" s="30"/>
      <c r="O124" s="30"/>
      <c r="P124" s="30"/>
      <c r="Q124" s="30"/>
      <c r="R124" s="30"/>
      <c r="S124" s="30"/>
    </row>
    <row r="125" spans="1:19" ht="12" customHeight="1">
      <c r="A125" s="45"/>
      <c r="B125" s="30"/>
      <c r="C125" s="30"/>
      <c r="D125" s="30"/>
      <c r="E125" s="30"/>
      <c r="F125" s="46"/>
      <c r="G125" s="30"/>
      <c r="H125" s="30"/>
      <c r="I125" s="30"/>
      <c r="J125" s="30"/>
      <c r="K125" s="30"/>
      <c r="L125" s="30"/>
      <c r="M125" s="30"/>
      <c r="N125" s="30"/>
      <c r="O125" s="30"/>
      <c r="P125" s="30"/>
      <c r="Q125" s="30"/>
      <c r="R125" s="30"/>
      <c r="S125" s="30"/>
    </row>
    <row r="126" spans="1:19" ht="12" customHeight="1">
      <c r="A126" s="45"/>
      <c r="B126" s="30"/>
      <c r="C126" s="30"/>
      <c r="D126" s="30"/>
      <c r="E126" s="30"/>
      <c r="F126" s="46"/>
      <c r="G126" s="30"/>
      <c r="H126" s="30"/>
      <c r="I126" s="30"/>
      <c r="J126" s="30"/>
      <c r="K126" s="30"/>
      <c r="L126" s="30"/>
      <c r="M126" s="30"/>
      <c r="N126" s="30"/>
      <c r="O126" s="30"/>
      <c r="P126" s="30"/>
      <c r="Q126" s="30"/>
      <c r="R126" s="30"/>
      <c r="S126" s="30"/>
    </row>
    <row r="127" spans="1:19" ht="12" customHeight="1">
      <c r="A127" s="45"/>
      <c r="B127" s="30"/>
      <c r="C127" s="30"/>
      <c r="D127" s="30"/>
      <c r="E127" s="30"/>
      <c r="F127" s="46"/>
      <c r="G127" s="30"/>
      <c r="H127" s="30"/>
      <c r="I127" s="30"/>
      <c r="J127" s="30"/>
      <c r="K127" s="30"/>
      <c r="L127" s="30"/>
      <c r="M127" s="30"/>
      <c r="N127" s="30"/>
      <c r="O127" s="30"/>
      <c r="P127" s="30"/>
      <c r="Q127" s="30"/>
      <c r="R127" s="30"/>
      <c r="S127" s="30"/>
    </row>
    <row r="128" spans="1:19" ht="12" customHeight="1">
      <c r="A128" s="45"/>
      <c r="B128" s="30"/>
      <c r="C128" s="30"/>
      <c r="D128" s="30"/>
      <c r="E128" s="30"/>
      <c r="F128" s="46"/>
      <c r="G128" s="30"/>
      <c r="H128" s="30"/>
      <c r="I128" s="30"/>
      <c r="J128" s="30"/>
      <c r="K128" s="30"/>
      <c r="L128" s="30"/>
      <c r="M128" s="30"/>
      <c r="N128" s="30"/>
      <c r="O128" s="30"/>
      <c r="P128" s="30"/>
      <c r="Q128" s="30"/>
      <c r="R128" s="30"/>
      <c r="S128" s="30"/>
    </row>
    <row r="129" spans="1:19" ht="12" customHeight="1">
      <c r="A129" s="45"/>
      <c r="B129" s="30"/>
      <c r="C129" s="30"/>
      <c r="D129" s="30"/>
      <c r="E129" s="30"/>
      <c r="F129" s="46"/>
      <c r="G129" s="30"/>
      <c r="H129" s="30"/>
      <c r="I129" s="30"/>
      <c r="J129" s="30"/>
      <c r="K129" s="30"/>
      <c r="L129" s="30"/>
      <c r="M129" s="30"/>
      <c r="N129" s="30"/>
      <c r="O129" s="30"/>
      <c r="P129" s="30"/>
      <c r="Q129" s="30"/>
      <c r="R129" s="30"/>
      <c r="S129" s="30"/>
    </row>
    <row r="130" spans="1:19" ht="12" customHeight="1">
      <c r="A130" s="45"/>
      <c r="B130" s="30"/>
      <c r="C130" s="30"/>
      <c r="D130" s="30"/>
      <c r="E130" s="30"/>
      <c r="F130" s="46"/>
      <c r="G130" s="30"/>
      <c r="H130" s="30"/>
      <c r="I130" s="30"/>
      <c r="J130" s="30"/>
      <c r="K130" s="30"/>
      <c r="L130" s="30"/>
      <c r="M130" s="30"/>
      <c r="N130" s="30"/>
      <c r="O130" s="30"/>
      <c r="P130" s="30"/>
      <c r="Q130" s="30"/>
      <c r="R130" s="30"/>
      <c r="S130" s="30"/>
    </row>
    <row r="131" spans="1:19" ht="12" customHeight="1">
      <c r="A131" s="45"/>
      <c r="B131" s="30"/>
      <c r="C131" s="30"/>
      <c r="D131" s="30"/>
      <c r="E131" s="30"/>
      <c r="F131" s="46"/>
      <c r="G131" s="30"/>
      <c r="H131" s="30"/>
      <c r="I131" s="30"/>
      <c r="J131" s="30"/>
      <c r="K131" s="30"/>
      <c r="L131" s="30"/>
      <c r="M131" s="30"/>
      <c r="N131" s="30"/>
      <c r="O131" s="30"/>
      <c r="P131" s="30"/>
      <c r="Q131" s="30"/>
      <c r="R131" s="30"/>
      <c r="S131" s="30"/>
    </row>
    <row r="132" spans="1:19" ht="12" customHeight="1">
      <c r="A132" s="45"/>
      <c r="B132" s="30"/>
      <c r="C132" s="30"/>
      <c r="D132" s="30"/>
      <c r="E132" s="30"/>
      <c r="F132" s="46"/>
      <c r="G132" s="30"/>
      <c r="H132" s="30"/>
      <c r="I132" s="30"/>
      <c r="J132" s="30"/>
      <c r="K132" s="30"/>
      <c r="L132" s="30"/>
      <c r="M132" s="30"/>
      <c r="N132" s="30"/>
      <c r="O132" s="30"/>
      <c r="P132" s="30"/>
      <c r="Q132" s="30"/>
      <c r="R132" s="30"/>
      <c r="S132" s="30"/>
    </row>
    <row r="133" spans="1:19" ht="12" customHeight="1">
      <c r="A133" s="45"/>
      <c r="B133" s="30"/>
      <c r="C133" s="30"/>
      <c r="D133" s="30"/>
      <c r="E133" s="30"/>
      <c r="F133" s="46"/>
      <c r="G133" s="30"/>
      <c r="H133" s="30"/>
      <c r="I133" s="30"/>
      <c r="J133" s="30"/>
      <c r="K133" s="30"/>
      <c r="L133" s="30"/>
      <c r="M133" s="30"/>
      <c r="N133" s="30"/>
      <c r="O133" s="30"/>
      <c r="P133" s="30"/>
      <c r="Q133" s="30"/>
      <c r="R133" s="30"/>
      <c r="S133" s="30"/>
    </row>
    <row r="134" spans="1:19" ht="12" customHeight="1">
      <c r="A134" s="45"/>
      <c r="B134" s="30"/>
      <c r="C134" s="30"/>
      <c r="D134" s="30"/>
      <c r="E134" s="30"/>
      <c r="F134" s="46"/>
      <c r="G134" s="30"/>
      <c r="H134" s="30"/>
      <c r="I134" s="30"/>
      <c r="J134" s="30"/>
      <c r="K134" s="30"/>
      <c r="L134" s="30"/>
      <c r="M134" s="30"/>
      <c r="N134" s="30"/>
      <c r="O134" s="30"/>
      <c r="P134" s="30"/>
      <c r="Q134" s="30"/>
      <c r="R134" s="30"/>
      <c r="S134" s="30"/>
    </row>
    <row r="135" spans="1:19" ht="12" customHeight="1">
      <c r="A135" s="45"/>
      <c r="B135" s="30"/>
      <c r="C135" s="30"/>
      <c r="D135" s="30"/>
      <c r="E135" s="30"/>
      <c r="F135" s="46"/>
      <c r="G135" s="30"/>
      <c r="H135" s="30"/>
      <c r="I135" s="30"/>
      <c r="J135" s="30"/>
      <c r="K135" s="30"/>
      <c r="L135" s="30"/>
      <c r="M135" s="30"/>
      <c r="N135" s="30"/>
      <c r="O135" s="30"/>
      <c r="P135" s="30"/>
      <c r="Q135" s="30"/>
      <c r="R135" s="30"/>
      <c r="S135" s="30"/>
    </row>
    <row r="136" spans="1:19" ht="12" customHeight="1">
      <c r="A136" s="45"/>
      <c r="B136" s="30"/>
      <c r="C136" s="30"/>
      <c r="D136" s="30"/>
      <c r="E136" s="30"/>
      <c r="F136" s="46"/>
      <c r="G136" s="30"/>
      <c r="H136" s="30"/>
      <c r="I136" s="30"/>
      <c r="J136" s="30"/>
      <c r="K136" s="30"/>
      <c r="L136" s="30"/>
      <c r="M136" s="30"/>
      <c r="N136" s="30"/>
      <c r="O136" s="30"/>
      <c r="P136" s="30"/>
      <c r="Q136" s="30"/>
      <c r="R136" s="30"/>
      <c r="S136" s="30"/>
    </row>
    <row r="137" spans="1:19" ht="12" customHeight="1">
      <c r="A137" s="45"/>
      <c r="B137" s="30"/>
      <c r="C137" s="30"/>
      <c r="D137" s="30"/>
      <c r="E137" s="30"/>
      <c r="F137" s="46"/>
      <c r="G137" s="30"/>
      <c r="H137" s="30"/>
      <c r="I137" s="30"/>
      <c r="J137" s="30"/>
      <c r="K137" s="30"/>
      <c r="L137" s="30"/>
      <c r="M137" s="30"/>
      <c r="N137" s="30"/>
      <c r="O137" s="30"/>
      <c r="P137" s="30"/>
      <c r="Q137" s="30"/>
      <c r="R137" s="30"/>
      <c r="S137" s="30"/>
    </row>
    <row r="138" spans="1:19" ht="12" customHeight="1">
      <c r="A138" s="45"/>
      <c r="B138" s="30"/>
      <c r="C138" s="30"/>
      <c r="D138" s="30"/>
      <c r="E138" s="30"/>
      <c r="F138" s="46"/>
      <c r="G138" s="30"/>
      <c r="H138" s="30"/>
      <c r="I138" s="30"/>
      <c r="J138" s="30"/>
      <c r="K138" s="30"/>
      <c r="L138" s="30"/>
      <c r="M138" s="30"/>
      <c r="N138" s="30"/>
      <c r="O138" s="30"/>
      <c r="P138" s="30"/>
      <c r="Q138" s="30"/>
      <c r="R138" s="30"/>
      <c r="S138" s="30"/>
    </row>
    <row r="139" spans="1:19" ht="12" customHeight="1">
      <c r="A139" s="45"/>
      <c r="B139" s="30"/>
      <c r="C139" s="30"/>
      <c r="D139" s="30"/>
      <c r="E139" s="30"/>
      <c r="F139" s="46"/>
      <c r="G139" s="30"/>
      <c r="H139" s="30"/>
      <c r="I139" s="30"/>
      <c r="J139" s="30"/>
      <c r="K139" s="30"/>
      <c r="L139" s="30"/>
      <c r="M139" s="30"/>
      <c r="N139" s="30"/>
      <c r="O139" s="30"/>
      <c r="P139" s="30"/>
      <c r="Q139" s="30"/>
      <c r="R139" s="30"/>
      <c r="S139" s="30"/>
    </row>
    <row r="140" spans="1:19" ht="12" customHeight="1">
      <c r="A140" s="45"/>
      <c r="B140" s="30"/>
      <c r="C140" s="30"/>
      <c r="D140" s="30"/>
      <c r="E140" s="30"/>
      <c r="F140" s="46"/>
      <c r="G140" s="30"/>
      <c r="H140" s="30"/>
      <c r="I140" s="30"/>
      <c r="J140" s="30"/>
      <c r="K140" s="30"/>
      <c r="L140" s="30"/>
      <c r="M140" s="30"/>
      <c r="N140" s="30"/>
      <c r="O140" s="30"/>
      <c r="P140" s="30"/>
      <c r="Q140" s="30"/>
      <c r="R140" s="30"/>
      <c r="S140" s="30"/>
    </row>
    <row r="141" spans="1:19" ht="12" customHeight="1">
      <c r="A141" s="45"/>
      <c r="B141" s="30"/>
      <c r="C141" s="30"/>
      <c r="D141" s="30"/>
      <c r="E141" s="30"/>
      <c r="F141" s="46"/>
      <c r="G141" s="30"/>
      <c r="H141" s="30"/>
      <c r="I141" s="30"/>
      <c r="J141" s="30"/>
      <c r="K141" s="30"/>
      <c r="L141" s="30"/>
      <c r="M141" s="30"/>
      <c r="N141" s="30"/>
      <c r="O141" s="30"/>
      <c r="P141" s="30"/>
      <c r="Q141" s="30"/>
      <c r="R141" s="30"/>
      <c r="S141" s="30"/>
    </row>
    <row r="142" spans="1:19" ht="12" customHeight="1">
      <c r="A142" s="45"/>
      <c r="B142" s="30"/>
      <c r="C142" s="30"/>
      <c r="D142" s="30"/>
      <c r="E142" s="30"/>
      <c r="F142" s="46"/>
      <c r="G142" s="30"/>
      <c r="H142" s="30"/>
      <c r="I142" s="30"/>
      <c r="J142" s="30"/>
      <c r="K142" s="30"/>
      <c r="L142" s="30"/>
      <c r="M142" s="30"/>
      <c r="N142" s="30"/>
      <c r="O142" s="30"/>
      <c r="P142" s="30"/>
      <c r="Q142" s="30"/>
      <c r="R142" s="30"/>
      <c r="S142" s="30"/>
    </row>
    <row r="143" spans="1:19" ht="12" customHeight="1">
      <c r="A143" s="45"/>
      <c r="B143" s="30"/>
      <c r="C143" s="30"/>
      <c r="D143" s="30"/>
      <c r="E143" s="30"/>
      <c r="F143" s="46"/>
      <c r="G143" s="30"/>
      <c r="H143" s="30"/>
      <c r="I143" s="30"/>
      <c r="J143" s="30"/>
      <c r="K143" s="30"/>
      <c r="L143" s="30"/>
      <c r="M143" s="30"/>
      <c r="N143" s="30"/>
      <c r="O143" s="30"/>
      <c r="P143" s="30"/>
      <c r="Q143" s="30"/>
      <c r="R143" s="30"/>
      <c r="S143" s="30"/>
    </row>
    <row r="144" spans="1:19" ht="12" customHeight="1">
      <c r="A144" s="45"/>
      <c r="B144" s="30"/>
      <c r="C144" s="30"/>
      <c r="D144" s="30"/>
      <c r="E144" s="30"/>
      <c r="F144" s="46"/>
      <c r="G144" s="30"/>
      <c r="H144" s="30"/>
      <c r="I144" s="30"/>
      <c r="J144" s="30"/>
      <c r="K144" s="30"/>
      <c r="L144" s="30"/>
      <c r="M144" s="30"/>
      <c r="N144" s="30"/>
      <c r="O144" s="30"/>
      <c r="P144" s="30"/>
      <c r="Q144" s="30"/>
      <c r="R144" s="30"/>
      <c r="S144" s="30"/>
    </row>
    <row r="145" spans="1:19" ht="12" customHeight="1">
      <c r="A145" s="45"/>
      <c r="B145" s="30"/>
      <c r="C145" s="30"/>
      <c r="D145" s="30"/>
      <c r="E145" s="30"/>
      <c r="F145" s="46"/>
      <c r="G145" s="30"/>
      <c r="H145" s="30"/>
      <c r="I145" s="30"/>
      <c r="J145" s="30"/>
      <c r="K145" s="30"/>
      <c r="L145" s="30"/>
      <c r="M145" s="30"/>
      <c r="N145" s="30"/>
      <c r="O145" s="30"/>
      <c r="P145" s="30"/>
      <c r="Q145" s="30"/>
      <c r="R145" s="30"/>
      <c r="S145" s="30"/>
    </row>
    <row r="146" spans="1:19" ht="12" customHeight="1">
      <c r="A146" s="45"/>
      <c r="B146" s="30"/>
      <c r="C146" s="30"/>
      <c r="D146" s="30"/>
      <c r="E146" s="30"/>
      <c r="F146" s="46"/>
      <c r="G146" s="30"/>
      <c r="H146" s="30"/>
      <c r="I146" s="30"/>
      <c r="J146" s="30"/>
      <c r="K146" s="30"/>
      <c r="L146" s="30"/>
      <c r="M146" s="30"/>
      <c r="N146" s="30"/>
      <c r="O146" s="30"/>
      <c r="P146" s="30"/>
      <c r="Q146" s="30"/>
      <c r="R146" s="30"/>
      <c r="S146" s="30"/>
    </row>
    <row r="147" spans="1:19" ht="12" customHeight="1">
      <c r="A147" s="45"/>
      <c r="B147" s="30"/>
      <c r="C147" s="30"/>
      <c r="D147" s="30"/>
      <c r="E147" s="30"/>
      <c r="F147" s="46"/>
      <c r="G147" s="30"/>
      <c r="H147" s="30"/>
      <c r="I147" s="30"/>
      <c r="J147" s="30"/>
      <c r="K147" s="30"/>
      <c r="L147" s="30"/>
      <c r="M147" s="30"/>
      <c r="N147" s="30"/>
      <c r="O147" s="30"/>
      <c r="P147" s="30"/>
      <c r="Q147" s="30"/>
      <c r="R147" s="30"/>
      <c r="S147" s="30"/>
    </row>
    <row r="148" spans="1:19" ht="12" customHeight="1">
      <c r="A148" s="45"/>
      <c r="B148" s="30"/>
      <c r="C148" s="30"/>
      <c r="D148" s="30"/>
      <c r="E148" s="30"/>
      <c r="F148" s="46"/>
      <c r="G148" s="30"/>
      <c r="H148" s="30"/>
      <c r="I148" s="30"/>
      <c r="J148" s="30"/>
      <c r="K148" s="30"/>
      <c r="L148" s="30"/>
      <c r="M148" s="30"/>
      <c r="N148" s="30"/>
      <c r="O148" s="30"/>
      <c r="P148" s="30"/>
      <c r="Q148" s="30"/>
      <c r="R148" s="30"/>
      <c r="S148" s="30"/>
    </row>
    <row r="149" spans="1:19" ht="12" customHeight="1">
      <c r="A149" s="45"/>
      <c r="B149" s="30"/>
      <c r="C149" s="30"/>
      <c r="D149" s="30"/>
      <c r="E149" s="30"/>
      <c r="F149" s="46"/>
      <c r="G149" s="30"/>
      <c r="H149" s="30"/>
      <c r="I149" s="30"/>
      <c r="J149" s="30"/>
      <c r="K149" s="30"/>
      <c r="L149" s="30"/>
      <c r="M149" s="30"/>
      <c r="N149" s="30"/>
      <c r="O149" s="30"/>
      <c r="P149" s="30"/>
      <c r="Q149" s="30"/>
      <c r="R149" s="30"/>
      <c r="S149" s="30"/>
    </row>
    <row r="150" spans="1:19" ht="12" customHeight="1">
      <c r="A150" s="45"/>
      <c r="B150" s="30"/>
      <c r="C150" s="30"/>
      <c r="D150" s="30"/>
      <c r="E150" s="30"/>
      <c r="F150" s="46"/>
      <c r="G150" s="30"/>
      <c r="H150" s="30"/>
      <c r="I150" s="30"/>
      <c r="J150" s="30"/>
      <c r="K150" s="30"/>
      <c r="L150" s="30"/>
      <c r="M150" s="30"/>
      <c r="N150" s="30"/>
      <c r="O150" s="30"/>
      <c r="P150" s="30"/>
      <c r="Q150" s="30"/>
      <c r="R150" s="30"/>
      <c r="S150" s="30"/>
    </row>
    <row r="151" spans="1:19" ht="12" customHeight="1">
      <c r="A151" s="45"/>
      <c r="B151" s="30"/>
      <c r="C151" s="30"/>
      <c r="D151" s="30"/>
      <c r="E151" s="30"/>
      <c r="F151" s="46"/>
      <c r="G151" s="30"/>
      <c r="H151" s="30"/>
      <c r="I151" s="30"/>
      <c r="J151" s="30"/>
      <c r="K151" s="30"/>
      <c r="L151" s="30"/>
      <c r="M151" s="30"/>
      <c r="N151" s="30"/>
      <c r="O151" s="30"/>
      <c r="P151" s="30"/>
      <c r="Q151" s="30"/>
      <c r="R151" s="30"/>
      <c r="S151" s="30"/>
    </row>
    <row r="152" spans="1:19" ht="12" customHeight="1">
      <c r="A152" s="45"/>
      <c r="B152" s="30"/>
      <c r="C152" s="30"/>
      <c r="D152" s="30"/>
      <c r="E152" s="30"/>
      <c r="F152" s="46"/>
      <c r="G152" s="30"/>
      <c r="H152" s="30"/>
      <c r="I152" s="30"/>
      <c r="J152" s="30"/>
      <c r="K152" s="30"/>
      <c r="L152" s="30"/>
      <c r="M152" s="30"/>
      <c r="N152" s="30"/>
      <c r="O152" s="30"/>
      <c r="P152" s="30"/>
      <c r="Q152" s="30"/>
      <c r="R152" s="30"/>
      <c r="S152" s="30"/>
    </row>
    <row r="153" spans="1:19" ht="12" customHeight="1">
      <c r="A153" s="45"/>
      <c r="B153" s="30"/>
      <c r="C153" s="30"/>
      <c r="D153" s="30"/>
      <c r="E153" s="30"/>
      <c r="F153" s="46"/>
      <c r="G153" s="30"/>
      <c r="H153" s="30"/>
      <c r="I153" s="30"/>
      <c r="J153" s="30"/>
      <c r="K153" s="30"/>
      <c r="L153" s="30"/>
      <c r="M153" s="30"/>
      <c r="N153" s="30"/>
      <c r="O153" s="30"/>
      <c r="P153" s="30"/>
      <c r="Q153" s="30"/>
      <c r="R153" s="30"/>
      <c r="S153" s="30"/>
    </row>
    <row r="154" spans="1:19" ht="12" customHeight="1">
      <c r="A154" s="45"/>
      <c r="B154" s="30"/>
      <c r="C154" s="30"/>
      <c r="D154" s="30"/>
      <c r="E154" s="30"/>
      <c r="F154" s="46"/>
      <c r="G154" s="30"/>
      <c r="H154" s="30"/>
      <c r="I154" s="30"/>
      <c r="J154" s="30"/>
      <c r="K154" s="30"/>
      <c r="L154" s="30"/>
      <c r="M154" s="30"/>
      <c r="N154" s="30"/>
      <c r="O154" s="30"/>
      <c r="P154" s="30"/>
      <c r="Q154" s="30"/>
      <c r="R154" s="30"/>
      <c r="S154" s="30"/>
    </row>
    <row r="155" spans="1:19" ht="12" customHeight="1">
      <c r="A155" s="45"/>
      <c r="B155" s="30"/>
      <c r="C155" s="30"/>
      <c r="D155" s="30"/>
      <c r="E155" s="30"/>
      <c r="F155" s="46"/>
      <c r="G155" s="30"/>
      <c r="H155" s="30"/>
      <c r="I155" s="30"/>
      <c r="J155" s="30"/>
      <c r="K155" s="30"/>
      <c r="L155" s="30"/>
      <c r="M155" s="30"/>
      <c r="N155" s="30"/>
      <c r="O155" s="30"/>
      <c r="P155" s="30"/>
      <c r="Q155" s="30"/>
      <c r="R155" s="30"/>
      <c r="S155" s="30"/>
    </row>
    <row r="156" spans="1:19" ht="12" customHeight="1">
      <c r="A156" s="45"/>
      <c r="B156" s="30"/>
      <c r="C156" s="30"/>
      <c r="D156" s="30"/>
      <c r="E156" s="30"/>
      <c r="F156" s="46"/>
      <c r="G156" s="30"/>
      <c r="H156" s="30"/>
      <c r="I156" s="30"/>
      <c r="J156" s="30"/>
      <c r="K156" s="30"/>
      <c r="L156" s="30"/>
      <c r="M156" s="30"/>
      <c r="N156" s="30"/>
      <c r="O156" s="30"/>
      <c r="P156" s="30"/>
      <c r="Q156" s="30"/>
      <c r="R156" s="30"/>
      <c r="S156" s="30"/>
    </row>
    <row r="157" spans="1:19" ht="12" customHeight="1">
      <c r="A157" s="45"/>
      <c r="B157" s="30"/>
      <c r="C157" s="30"/>
      <c r="D157" s="30"/>
      <c r="E157" s="30"/>
      <c r="F157" s="46"/>
      <c r="G157" s="30"/>
      <c r="H157" s="30"/>
      <c r="I157" s="30"/>
      <c r="J157" s="30"/>
      <c r="K157" s="30"/>
      <c r="L157" s="30"/>
      <c r="M157" s="30"/>
      <c r="N157" s="30"/>
      <c r="O157" s="30"/>
      <c r="P157" s="30"/>
      <c r="Q157" s="30"/>
      <c r="R157" s="30"/>
      <c r="S157" s="30"/>
    </row>
    <row r="158" spans="1:19" ht="12" customHeight="1">
      <c r="A158" s="45"/>
      <c r="B158" s="30"/>
      <c r="C158" s="30"/>
      <c r="D158" s="30"/>
      <c r="E158" s="30"/>
      <c r="F158" s="46"/>
      <c r="G158" s="30"/>
      <c r="H158" s="30"/>
      <c r="I158" s="30"/>
      <c r="J158" s="30"/>
      <c r="K158" s="30"/>
      <c r="L158" s="30"/>
      <c r="M158" s="30"/>
      <c r="N158" s="30"/>
      <c r="O158" s="30"/>
      <c r="P158" s="30"/>
      <c r="Q158" s="30"/>
      <c r="R158" s="30"/>
      <c r="S158" s="30"/>
    </row>
    <row r="159" spans="1:19" ht="12" customHeight="1">
      <c r="A159" s="45"/>
      <c r="B159" s="30"/>
      <c r="C159" s="30"/>
      <c r="D159" s="30"/>
      <c r="E159" s="30"/>
      <c r="F159" s="46"/>
      <c r="G159" s="30"/>
      <c r="H159" s="30"/>
      <c r="I159" s="30"/>
      <c r="J159" s="30"/>
      <c r="K159" s="30"/>
      <c r="L159" s="30"/>
      <c r="M159" s="30"/>
      <c r="N159" s="30"/>
      <c r="O159" s="30"/>
      <c r="P159" s="30"/>
      <c r="Q159" s="30"/>
      <c r="R159" s="30"/>
      <c r="S159" s="30"/>
    </row>
    <row r="160" spans="1:19" ht="12" customHeight="1">
      <c r="A160" s="45"/>
      <c r="B160" s="30"/>
      <c r="C160" s="30"/>
      <c r="D160" s="30"/>
      <c r="E160" s="30"/>
      <c r="F160" s="46"/>
      <c r="G160" s="30"/>
      <c r="H160" s="30"/>
      <c r="I160" s="30"/>
      <c r="J160" s="30"/>
      <c r="K160" s="30"/>
      <c r="L160" s="30"/>
      <c r="M160" s="30"/>
      <c r="N160" s="30"/>
      <c r="O160" s="30"/>
      <c r="P160" s="30"/>
      <c r="Q160" s="30"/>
      <c r="R160" s="30"/>
      <c r="S160" s="30"/>
    </row>
    <row r="161" spans="1:19" ht="12" customHeight="1">
      <c r="A161" s="45"/>
      <c r="B161" s="30"/>
      <c r="C161" s="30"/>
      <c r="D161" s="30"/>
      <c r="E161" s="30"/>
      <c r="F161" s="46"/>
      <c r="G161" s="30"/>
      <c r="H161" s="30"/>
      <c r="I161" s="30"/>
      <c r="J161" s="30"/>
      <c r="K161" s="30"/>
      <c r="L161" s="30"/>
      <c r="M161" s="30"/>
      <c r="N161" s="30"/>
      <c r="O161" s="30"/>
      <c r="P161" s="30"/>
      <c r="Q161" s="30"/>
      <c r="R161" s="30"/>
      <c r="S161" s="30"/>
    </row>
    <row r="162" spans="1:19" ht="12" customHeight="1">
      <c r="A162" s="45"/>
      <c r="B162" s="30"/>
      <c r="C162" s="30"/>
      <c r="D162" s="30"/>
      <c r="E162" s="30"/>
      <c r="F162" s="46"/>
      <c r="G162" s="30"/>
      <c r="H162" s="30"/>
      <c r="I162" s="30"/>
      <c r="J162" s="30"/>
      <c r="K162" s="30"/>
      <c r="L162" s="30"/>
      <c r="M162" s="30"/>
      <c r="N162" s="30"/>
      <c r="O162" s="30"/>
      <c r="P162" s="30"/>
      <c r="Q162" s="30"/>
      <c r="R162" s="30"/>
      <c r="S162" s="30"/>
    </row>
    <row r="163" spans="1:19" ht="12" customHeight="1">
      <c r="A163" s="45"/>
      <c r="B163" s="30"/>
      <c r="C163" s="30"/>
      <c r="D163" s="30"/>
      <c r="E163" s="30"/>
      <c r="F163" s="46"/>
      <c r="G163" s="30"/>
      <c r="H163" s="30"/>
      <c r="I163" s="30"/>
      <c r="J163" s="30"/>
      <c r="K163" s="30"/>
      <c r="L163" s="30"/>
      <c r="M163" s="30"/>
      <c r="N163" s="30"/>
      <c r="O163" s="30"/>
      <c r="P163" s="30"/>
      <c r="Q163" s="30"/>
      <c r="R163" s="30"/>
      <c r="S163" s="30"/>
    </row>
    <row r="164" spans="1:19" ht="12" customHeight="1">
      <c r="A164" s="45"/>
      <c r="B164" s="30"/>
      <c r="C164" s="30"/>
      <c r="D164" s="30"/>
      <c r="E164" s="30"/>
      <c r="F164" s="46"/>
      <c r="G164" s="30"/>
      <c r="H164" s="30"/>
      <c r="I164" s="30"/>
      <c r="J164" s="30"/>
      <c r="K164" s="30"/>
      <c r="L164" s="30"/>
      <c r="M164" s="30"/>
      <c r="N164" s="30"/>
      <c r="O164" s="30"/>
      <c r="P164" s="30"/>
      <c r="Q164" s="30"/>
      <c r="R164" s="30"/>
      <c r="S164" s="30"/>
    </row>
    <row r="165" spans="1:19" ht="12" customHeight="1">
      <c r="A165" s="45"/>
      <c r="B165" s="30"/>
      <c r="C165" s="30"/>
      <c r="D165" s="30"/>
      <c r="E165" s="30"/>
      <c r="F165" s="46"/>
      <c r="G165" s="30"/>
      <c r="H165" s="30"/>
      <c r="I165" s="30"/>
      <c r="J165" s="30"/>
      <c r="K165" s="30"/>
      <c r="L165" s="30"/>
      <c r="M165" s="30"/>
      <c r="N165" s="30"/>
      <c r="O165" s="30"/>
      <c r="P165" s="30"/>
      <c r="Q165" s="30"/>
      <c r="R165" s="30"/>
      <c r="S165" s="30"/>
    </row>
    <row r="166" spans="1:19" ht="12" customHeight="1">
      <c r="A166" s="45"/>
      <c r="B166" s="30"/>
      <c r="C166" s="30"/>
      <c r="D166" s="30"/>
      <c r="E166" s="30"/>
      <c r="F166" s="46"/>
      <c r="G166" s="30"/>
      <c r="H166" s="30"/>
      <c r="I166" s="30"/>
      <c r="J166" s="30"/>
      <c r="K166" s="30"/>
      <c r="L166" s="30"/>
      <c r="M166" s="30"/>
      <c r="N166" s="30"/>
      <c r="O166" s="30"/>
      <c r="P166" s="30"/>
      <c r="Q166" s="30"/>
      <c r="R166" s="30"/>
      <c r="S166" s="30"/>
    </row>
    <row r="167" spans="1:19" ht="12" customHeight="1">
      <c r="A167" s="45"/>
      <c r="B167" s="30"/>
      <c r="C167" s="30"/>
      <c r="D167" s="30"/>
      <c r="E167" s="30"/>
      <c r="F167" s="46"/>
      <c r="G167" s="30"/>
      <c r="H167" s="30"/>
      <c r="I167" s="30"/>
      <c r="J167" s="30"/>
      <c r="K167" s="30"/>
      <c r="L167" s="30"/>
      <c r="M167" s="30"/>
      <c r="N167" s="30"/>
      <c r="O167" s="30"/>
      <c r="P167" s="30"/>
      <c r="Q167" s="30"/>
      <c r="R167" s="30"/>
      <c r="S167" s="30"/>
    </row>
    <row r="168" spans="1:19" ht="12" customHeight="1">
      <c r="A168" s="45"/>
      <c r="B168" s="30"/>
      <c r="C168" s="30"/>
      <c r="D168" s="30"/>
      <c r="E168" s="30"/>
      <c r="F168" s="46"/>
      <c r="G168" s="30"/>
      <c r="H168" s="30"/>
      <c r="I168" s="30"/>
      <c r="J168" s="30"/>
      <c r="K168" s="30"/>
      <c r="L168" s="30"/>
      <c r="M168" s="30"/>
      <c r="N168" s="30"/>
      <c r="O168" s="30"/>
      <c r="P168" s="30"/>
      <c r="Q168" s="30"/>
      <c r="R168" s="30"/>
      <c r="S168" s="30"/>
    </row>
    <row r="169" spans="1:19" ht="12" customHeight="1">
      <c r="A169" s="45"/>
      <c r="B169" s="30"/>
      <c r="C169" s="30"/>
      <c r="D169" s="30"/>
      <c r="E169" s="30"/>
      <c r="F169" s="46"/>
      <c r="G169" s="30"/>
      <c r="H169" s="30"/>
      <c r="I169" s="30"/>
      <c r="J169" s="30"/>
      <c r="K169" s="30"/>
      <c r="L169" s="30"/>
      <c r="M169" s="30"/>
      <c r="N169" s="30"/>
      <c r="O169" s="30"/>
      <c r="P169" s="30"/>
      <c r="Q169" s="30"/>
      <c r="R169" s="30"/>
      <c r="S169" s="30"/>
    </row>
    <row r="170" spans="1:19" ht="12" customHeight="1">
      <c r="A170" s="45"/>
      <c r="B170" s="30"/>
      <c r="C170" s="30"/>
      <c r="D170" s="30"/>
      <c r="E170" s="30"/>
      <c r="F170" s="46"/>
      <c r="G170" s="30"/>
      <c r="H170" s="30"/>
      <c r="I170" s="30"/>
      <c r="J170" s="30"/>
      <c r="K170" s="30"/>
      <c r="L170" s="30"/>
      <c r="M170" s="30"/>
      <c r="N170" s="30"/>
      <c r="O170" s="30"/>
      <c r="P170" s="30"/>
      <c r="Q170" s="30"/>
      <c r="R170" s="30"/>
      <c r="S170" s="30"/>
    </row>
    <row r="171" spans="1:19" ht="12" customHeight="1">
      <c r="A171" s="45"/>
      <c r="B171" s="30"/>
      <c r="C171" s="30"/>
      <c r="D171" s="30"/>
      <c r="E171" s="30"/>
      <c r="F171" s="46"/>
      <c r="G171" s="30"/>
      <c r="H171" s="30"/>
      <c r="I171" s="30"/>
      <c r="J171" s="30"/>
      <c r="K171" s="30"/>
      <c r="L171" s="30"/>
      <c r="M171" s="30"/>
      <c r="N171" s="30"/>
      <c r="O171" s="30"/>
      <c r="P171" s="30"/>
      <c r="Q171" s="30"/>
      <c r="R171" s="30"/>
      <c r="S171" s="30"/>
    </row>
    <row r="172" spans="1:19" ht="12" customHeight="1">
      <c r="A172" s="45"/>
      <c r="B172" s="30"/>
      <c r="C172" s="30"/>
      <c r="D172" s="30"/>
      <c r="E172" s="30"/>
      <c r="F172" s="46"/>
      <c r="G172" s="30"/>
      <c r="H172" s="30"/>
      <c r="I172" s="30"/>
      <c r="J172" s="30"/>
      <c r="K172" s="30"/>
      <c r="L172" s="30"/>
      <c r="M172" s="30"/>
      <c r="N172" s="30"/>
      <c r="O172" s="30"/>
      <c r="P172" s="30"/>
      <c r="Q172" s="30"/>
      <c r="R172" s="30"/>
      <c r="S172" s="30"/>
    </row>
    <row r="173" spans="1:19" ht="12" customHeight="1">
      <c r="A173" s="45"/>
      <c r="B173" s="30"/>
      <c r="C173" s="30"/>
      <c r="D173" s="30"/>
      <c r="E173" s="30"/>
      <c r="F173" s="46"/>
      <c r="G173" s="30"/>
      <c r="H173" s="30"/>
      <c r="I173" s="30"/>
      <c r="J173" s="30"/>
      <c r="K173" s="30"/>
      <c r="L173" s="30"/>
      <c r="M173" s="30"/>
      <c r="N173" s="30"/>
      <c r="O173" s="30"/>
      <c r="P173" s="30"/>
      <c r="Q173" s="30"/>
      <c r="R173" s="30"/>
      <c r="S173" s="30"/>
    </row>
    <row r="174" spans="1:19" ht="12" customHeight="1">
      <c r="A174" s="45"/>
      <c r="B174" s="30"/>
      <c r="C174" s="30"/>
      <c r="D174" s="30"/>
      <c r="E174" s="30"/>
      <c r="F174" s="46"/>
      <c r="G174" s="30"/>
      <c r="H174" s="30"/>
      <c r="I174" s="30"/>
      <c r="J174" s="30"/>
      <c r="K174" s="30"/>
      <c r="L174" s="30"/>
      <c r="M174" s="30"/>
      <c r="N174" s="30"/>
      <c r="O174" s="30"/>
      <c r="P174" s="30"/>
      <c r="Q174" s="30"/>
      <c r="R174" s="30"/>
      <c r="S174" s="30"/>
    </row>
    <row r="175" spans="1:19" ht="12" customHeight="1">
      <c r="A175" s="45"/>
      <c r="B175" s="30"/>
      <c r="C175" s="30"/>
      <c r="D175" s="30"/>
      <c r="E175" s="30"/>
      <c r="F175" s="46"/>
      <c r="G175" s="30"/>
      <c r="H175" s="30"/>
      <c r="I175" s="30"/>
      <c r="J175" s="30"/>
      <c r="K175" s="30"/>
      <c r="L175" s="30"/>
      <c r="M175" s="30"/>
      <c r="N175" s="30"/>
      <c r="O175" s="30"/>
      <c r="P175" s="30"/>
      <c r="Q175" s="30"/>
      <c r="R175" s="30"/>
      <c r="S175" s="30"/>
    </row>
    <row r="176" spans="1:19" ht="12" customHeight="1">
      <c r="A176" s="45"/>
      <c r="B176" s="30"/>
      <c r="C176" s="30"/>
      <c r="D176" s="30"/>
      <c r="E176" s="30"/>
      <c r="F176" s="46"/>
      <c r="G176" s="30"/>
      <c r="H176" s="30"/>
      <c r="I176" s="30"/>
      <c r="J176" s="30"/>
      <c r="K176" s="30"/>
      <c r="L176" s="30"/>
      <c r="M176" s="30"/>
      <c r="N176" s="30"/>
      <c r="O176" s="30"/>
      <c r="P176" s="30"/>
      <c r="Q176" s="30"/>
      <c r="R176" s="30"/>
      <c r="S176" s="30"/>
    </row>
    <row r="177" spans="1:19" ht="12" customHeight="1">
      <c r="A177" s="45"/>
      <c r="B177" s="30"/>
      <c r="C177" s="30"/>
      <c r="D177" s="30"/>
      <c r="E177" s="30"/>
      <c r="F177" s="46"/>
      <c r="G177" s="30"/>
      <c r="H177" s="30"/>
      <c r="I177" s="30"/>
      <c r="J177" s="30"/>
      <c r="K177" s="30"/>
      <c r="L177" s="30"/>
      <c r="M177" s="30"/>
      <c r="N177" s="30"/>
      <c r="O177" s="30"/>
      <c r="P177" s="30"/>
      <c r="Q177" s="30"/>
      <c r="R177" s="30"/>
      <c r="S177" s="30"/>
    </row>
    <row r="178" spans="1:19" ht="12" customHeight="1">
      <c r="A178" s="45"/>
      <c r="B178" s="30"/>
      <c r="C178" s="30"/>
      <c r="D178" s="30"/>
      <c r="E178" s="30"/>
      <c r="F178" s="46"/>
      <c r="G178" s="30"/>
      <c r="H178" s="30"/>
      <c r="I178" s="30"/>
      <c r="J178" s="30"/>
      <c r="K178" s="30"/>
      <c r="L178" s="30"/>
      <c r="M178" s="30"/>
      <c r="N178" s="30"/>
      <c r="O178" s="30"/>
      <c r="P178" s="30"/>
      <c r="Q178" s="30"/>
      <c r="R178" s="30"/>
      <c r="S178" s="30"/>
    </row>
    <row r="179" spans="1:19" ht="12" customHeight="1">
      <c r="A179" s="45"/>
      <c r="B179" s="30"/>
      <c r="C179" s="30"/>
      <c r="D179" s="30"/>
      <c r="E179" s="30"/>
      <c r="F179" s="46"/>
      <c r="G179" s="30"/>
      <c r="H179" s="30"/>
      <c r="I179" s="30"/>
      <c r="J179" s="30"/>
      <c r="K179" s="30"/>
      <c r="L179" s="30"/>
      <c r="M179" s="30"/>
      <c r="N179" s="30"/>
      <c r="O179" s="30"/>
      <c r="P179" s="30"/>
      <c r="Q179" s="30"/>
      <c r="R179" s="30"/>
      <c r="S179" s="30"/>
    </row>
    <row r="180" spans="1:19" ht="12" customHeight="1">
      <c r="A180" s="45"/>
      <c r="B180" s="30"/>
      <c r="C180" s="30"/>
      <c r="D180" s="30"/>
      <c r="E180" s="30"/>
      <c r="F180" s="46"/>
      <c r="G180" s="30"/>
      <c r="H180" s="30"/>
      <c r="I180" s="30"/>
      <c r="J180" s="30"/>
      <c r="K180" s="30"/>
      <c r="L180" s="30"/>
      <c r="M180" s="30"/>
      <c r="N180" s="30"/>
      <c r="O180" s="30"/>
      <c r="P180" s="30"/>
      <c r="Q180" s="30"/>
      <c r="R180" s="30"/>
      <c r="S180" s="30"/>
    </row>
    <row r="181" spans="1:19" ht="12" customHeight="1">
      <c r="A181" s="45"/>
      <c r="B181" s="30"/>
      <c r="C181" s="30"/>
      <c r="D181" s="30"/>
      <c r="E181" s="30"/>
      <c r="F181" s="46"/>
      <c r="G181" s="30"/>
      <c r="H181" s="30"/>
      <c r="I181" s="30"/>
      <c r="J181" s="30"/>
      <c r="K181" s="30"/>
      <c r="L181" s="30"/>
      <c r="M181" s="30"/>
      <c r="N181" s="30"/>
      <c r="O181" s="30"/>
      <c r="P181" s="30"/>
      <c r="Q181" s="30"/>
      <c r="R181" s="30"/>
      <c r="S181" s="30"/>
    </row>
    <row r="182" spans="1:19" ht="12" customHeight="1">
      <c r="A182" s="45"/>
      <c r="B182" s="30"/>
      <c r="C182" s="30"/>
      <c r="D182" s="30"/>
      <c r="E182" s="30"/>
      <c r="F182" s="46"/>
      <c r="G182" s="30"/>
      <c r="H182" s="30"/>
      <c r="I182" s="30"/>
      <c r="J182" s="30"/>
      <c r="K182" s="30"/>
      <c r="L182" s="30"/>
      <c r="M182" s="30"/>
      <c r="N182" s="30"/>
      <c r="O182" s="30"/>
      <c r="P182" s="30"/>
      <c r="Q182" s="30"/>
      <c r="R182" s="30"/>
      <c r="S182" s="30"/>
    </row>
    <row r="183" spans="1:19" ht="12" customHeight="1">
      <c r="A183" s="45"/>
      <c r="B183" s="30"/>
      <c r="C183" s="30"/>
      <c r="D183" s="30"/>
      <c r="E183" s="30"/>
      <c r="F183" s="46"/>
      <c r="G183" s="30"/>
      <c r="H183" s="30"/>
      <c r="I183" s="30"/>
      <c r="J183" s="30"/>
      <c r="K183" s="30"/>
      <c r="L183" s="30"/>
      <c r="M183" s="30"/>
      <c r="N183" s="30"/>
      <c r="O183" s="30"/>
      <c r="P183" s="30"/>
      <c r="Q183" s="30"/>
      <c r="R183" s="30"/>
      <c r="S183" s="30"/>
    </row>
    <row r="184" spans="1:19" ht="12" customHeight="1">
      <c r="A184" s="45"/>
      <c r="B184" s="30"/>
      <c r="C184" s="30"/>
      <c r="D184" s="30"/>
      <c r="E184" s="30"/>
      <c r="F184" s="46"/>
      <c r="G184" s="30"/>
      <c r="H184" s="30"/>
      <c r="I184" s="30"/>
      <c r="J184" s="30"/>
      <c r="K184" s="30"/>
      <c r="L184" s="30"/>
      <c r="M184" s="30"/>
      <c r="N184" s="30"/>
      <c r="O184" s="30"/>
      <c r="P184" s="30"/>
      <c r="Q184" s="30"/>
      <c r="R184" s="30"/>
      <c r="S184" s="30"/>
    </row>
    <row r="185" spans="1:19" ht="12" customHeight="1">
      <c r="A185" s="45"/>
      <c r="B185" s="30"/>
      <c r="C185" s="30"/>
      <c r="D185" s="30"/>
      <c r="E185" s="30"/>
      <c r="F185" s="46"/>
      <c r="G185" s="30"/>
      <c r="H185" s="30"/>
      <c r="I185" s="30"/>
      <c r="J185" s="30"/>
      <c r="K185" s="30"/>
      <c r="L185" s="30"/>
      <c r="M185" s="30"/>
      <c r="N185" s="30"/>
      <c r="O185" s="30"/>
      <c r="P185" s="30"/>
      <c r="Q185" s="30"/>
      <c r="R185" s="30"/>
      <c r="S185" s="30"/>
    </row>
    <row r="186" spans="1:19" ht="12" customHeight="1">
      <c r="A186" s="45"/>
      <c r="B186" s="30"/>
      <c r="C186" s="30"/>
      <c r="D186" s="30"/>
      <c r="E186" s="30"/>
      <c r="F186" s="46"/>
      <c r="G186" s="30"/>
      <c r="H186" s="30"/>
      <c r="I186" s="30"/>
      <c r="J186" s="30"/>
      <c r="K186" s="30"/>
      <c r="L186" s="30"/>
      <c r="M186" s="30"/>
      <c r="N186" s="30"/>
      <c r="O186" s="30"/>
      <c r="P186" s="30"/>
      <c r="Q186" s="30"/>
      <c r="R186" s="30"/>
      <c r="S186" s="30"/>
    </row>
    <row r="187" spans="1:19" ht="12" customHeight="1">
      <c r="A187" s="45"/>
      <c r="B187" s="30"/>
      <c r="C187" s="30"/>
      <c r="D187" s="30"/>
      <c r="E187" s="30"/>
      <c r="F187" s="46"/>
      <c r="G187" s="30"/>
      <c r="H187" s="30"/>
      <c r="I187" s="30"/>
      <c r="J187" s="30"/>
      <c r="K187" s="30"/>
      <c r="L187" s="30"/>
      <c r="M187" s="30"/>
      <c r="N187" s="30"/>
      <c r="O187" s="30"/>
      <c r="P187" s="30"/>
      <c r="Q187" s="30"/>
      <c r="R187" s="30"/>
      <c r="S187" s="30"/>
    </row>
    <row r="188" spans="1:19" ht="12" customHeight="1">
      <c r="A188" s="45"/>
      <c r="B188" s="30"/>
      <c r="C188" s="30"/>
      <c r="D188" s="30"/>
      <c r="E188" s="30"/>
      <c r="F188" s="46"/>
      <c r="G188" s="30"/>
      <c r="H188" s="30"/>
      <c r="I188" s="30"/>
      <c r="J188" s="30"/>
      <c r="K188" s="30"/>
      <c r="L188" s="30"/>
      <c r="M188" s="30"/>
      <c r="N188" s="30"/>
      <c r="O188" s="30"/>
      <c r="P188" s="30"/>
      <c r="Q188" s="30"/>
      <c r="R188" s="30"/>
      <c r="S188" s="30"/>
    </row>
    <row r="189" spans="1:19" ht="12" customHeight="1">
      <c r="A189" s="45"/>
      <c r="B189" s="30"/>
      <c r="C189" s="30"/>
      <c r="D189" s="30"/>
      <c r="E189" s="30"/>
      <c r="F189" s="46"/>
      <c r="G189" s="30"/>
      <c r="H189" s="30"/>
      <c r="I189" s="30"/>
      <c r="J189" s="30"/>
      <c r="K189" s="30"/>
      <c r="L189" s="30"/>
      <c r="M189" s="30"/>
      <c r="N189" s="30"/>
      <c r="O189" s="30"/>
      <c r="P189" s="30"/>
      <c r="Q189" s="30"/>
      <c r="R189" s="30"/>
      <c r="S189" s="30"/>
    </row>
    <row r="190" spans="1:19" ht="12" customHeight="1">
      <c r="A190" s="45"/>
      <c r="B190" s="30"/>
      <c r="C190" s="30"/>
      <c r="D190" s="30"/>
      <c r="E190" s="30"/>
      <c r="F190" s="46"/>
      <c r="G190" s="30"/>
      <c r="H190" s="30"/>
      <c r="I190" s="30"/>
      <c r="J190" s="30"/>
      <c r="K190" s="30"/>
      <c r="L190" s="30"/>
      <c r="M190" s="30"/>
      <c r="N190" s="30"/>
      <c r="O190" s="30"/>
      <c r="P190" s="30"/>
      <c r="Q190" s="30"/>
      <c r="R190" s="30"/>
      <c r="S190" s="30"/>
    </row>
    <row r="191" spans="1:19" ht="12" customHeight="1">
      <c r="A191" s="45"/>
      <c r="B191" s="30"/>
      <c r="C191" s="30"/>
      <c r="D191" s="30"/>
      <c r="E191" s="30"/>
      <c r="F191" s="46"/>
      <c r="G191" s="30"/>
      <c r="H191" s="30"/>
      <c r="I191" s="30"/>
      <c r="J191" s="30"/>
      <c r="K191" s="30"/>
      <c r="L191" s="30"/>
      <c r="M191" s="30"/>
      <c r="N191" s="30"/>
      <c r="O191" s="30"/>
      <c r="P191" s="30"/>
      <c r="Q191" s="30"/>
      <c r="R191" s="30"/>
      <c r="S191" s="30"/>
    </row>
    <row r="192" spans="1:19" ht="12" customHeight="1">
      <c r="A192" s="45"/>
      <c r="B192" s="30"/>
      <c r="C192" s="30"/>
      <c r="D192" s="30"/>
      <c r="E192" s="30"/>
      <c r="F192" s="46"/>
      <c r="G192" s="30"/>
      <c r="H192" s="30"/>
      <c r="I192" s="30"/>
      <c r="J192" s="30"/>
      <c r="K192" s="30"/>
      <c r="L192" s="30"/>
      <c r="M192" s="30"/>
      <c r="N192" s="30"/>
      <c r="O192" s="30"/>
      <c r="P192" s="30"/>
      <c r="Q192" s="30"/>
      <c r="R192" s="30"/>
      <c r="S192" s="30"/>
    </row>
    <row r="193" spans="1:19" ht="12" customHeight="1">
      <c r="A193" s="45"/>
      <c r="B193" s="30"/>
      <c r="C193" s="30"/>
      <c r="D193" s="30"/>
      <c r="E193" s="30"/>
      <c r="F193" s="46"/>
      <c r="G193" s="30"/>
      <c r="H193" s="30"/>
      <c r="I193" s="30"/>
      <c r="J193" s="30"/>
      <c r="K193" s="30"/>
      <c r="L193" s="30"/>
      <c r="M193" s="30"/>
      <c r="N193" s="30"/>
      <c r="O193" s="30"/>
      <c r="P193" s="30"/>
      <c r="Q193" s="30"/>
      <c r="R193" s="30"/>
      <c r="S193" s="30"/>
    </row>
    <row r="194" spans="1:19" ht="12" customHeight="1">
      <c r="A194" s="45"/>
      <c r="B194" s="30"/>
      <c r="C194" s="30"/>
      <c r="D194" s="30"/>
      <c r="E194" s="30"/>
      <c r="F194" s="46"/>
      <c r="G194" s="30"/>
      <c r="H194" s="30"/>
      <c r="I194" s="30"/>
      <c r="J194" s="30"/>
      <c r="K194" s="30"/>
      <c r="L194" s="30"/>
      <c r="M194" s="30"/>
      <c r="N194" s="30"/>
      <c r="O194" s="30"/>
      <c r="P194" s="30"/>
      <c r="Q194" s="30"/>
      <c r="R194" s="30"/>
      <c r="S194" s="30"/>
    </row>
    <row r="195" spans="1:19" ht="12" customHeight="1">
      <c r="A195" s="45"/>
      <c r="B195" s="30"/>
      <c r="C195" s="30"/>
      <c r="D195" s="30"/>
      <c r="E195" s="30"/>
      <c r="F195" s="46"/>
      <c r="G195" s="30"/>
      <c r="H195" s="30"/>
      <c r="I195" s="30"/>
      <c r="J195" s="30"/>
      <c r="K195" s="30"/>
      <c r="L195" s="30"/>
      <c r="M195" s="30"/>
      <c r="N195" s="30"/>
      <c r="O195" s="30"/>
      <c r="P195" s="30"/>
      <c r="Q195" s="30"/>
      <c r="R195" s="30"/>
      <c r="S195" s="30"/>
    </row>
    <row r="196" spans="1:19" ht="12" customHeight="1">
      <c r="A196" s="45"/>
      <c r="B196" s="30"/>
      <c r="C196" s="30"/>
      <c r="D196" s="30"/>
      <c r="E196" s="30"/>
      <c r="F196" s="46"/>
      <c r="G196" s="30"/>
      <c r="H196" s="30"/>
      <c r="I196" s="30"/>
      <c r="J196" s="30"/>
      <c r="K196" s="30"/>
      <c r="L196" s="30"/>
      <c r="M196" s="30"/>
      <c r="N196" s="30"/>
      <c r="O196" s="30"/>
      <c r="P196" s="30"/>
      <c r="Q196" s="30"/>
      <c r="R196" s="30"/>
      <c r="S196" s="30"/>
    </row>
    <row r="197" spans="1:19" ht="12" customHeight="1">
      <c r="A197" s="45"/>
      <c r="B197" s="30"/>
      <c r="C197" s="30"/>
      <c r="D197" s="30"/>
      <c r="E197" s="30"/>
      <c r="F197" s="46"/>
      <c r="G197" s="30"/>
      <c r="H197" s="30"/>
      <c r="I197" s="30"/>
      <c r="J197" s="30"/>
      <c r="K197" s="30"/>
      <c r="L197" s="30"/>
      <c r="M197" s="30"/>
      <c r="N197" s="30"/>
      <c r="O197" s="30"/>
      <c r="P197" s="30"/>
      <c r="Q197" s="30"/>
      <c r="R197" s="30"/>
      <c r="S197" s="30"/>
    </row>
    <row r="198" spans="1:19" ht="12" customHeight="1">
      <c r="A198" s="45"/>
      <c r="B198" s="30"/>
      <c r="C198" s="30"/>
      <c r="D198" s="30"/>
      <c r="E198" s="30"/>
      <c r="F198" s="46"/>
      <c r="G198" s="30"/>
      <c r="H198" s="30"/>
      <c r="I198" s="30"/>
      <c r="J198" s="30"/>
      <c r="K198" s="30"/>
      <c r="L198" s="30"/>
      <c r="M198" s="30"/>
      <c r="N198" s="30"/>
      <c r="O198" s="30"/>
      <c r="P198" s="30"/>
      <c r="Q198" s="30"/>
      <c r="R198" s="30"/>
      <c r="S198" s="30"/>
    </row>
    <row r="199" spans="1:19" ht="12" customHeight="1">
      <c r="A199" s="45"/>
      <c r="B199" s="30"/>
      <c r="C199" s="30"/>
      <c r="D199" s="30"/>
      <c r="E199" s="30"/>
      <c r="F199" s="46"/>
      <c r="G199" s="30"/>
      <c r="H199" s="30"/>
      <c r="I199" s="30"/>
      <c r="J199" s="30"/>
      <c r="K199" s="30"/>
      <c r="L199" s="30"/>
      <c r="M199" s="30"/>
      <c r="N199" s="30"/>
      <c r="O199" s="30"/>
      <c r="P199" s="30"/>
      <c r="Q199" s="30"/>
      <c r="R199" s="30"/>
      <c r="S199" s="30"/>
    </row>
    <row r="200" spans="1:19" ht="12" customHeight="1">
      <c r="A200" s="45"/>
      <c r="B200" s="30"/>
      <c r="C200" s="30"/>
      <c r="D200" s="30"/>
      <c r="E200" s="30"/>
      <c r="F200" s="46"/>
      <c r="G200" s="30"/>
      <c r="H200" s="30"/>
      <c r="I200" s="30"/>
      <c r="J200" s="30"/>
      <c r="K200" s="30"/>
      <c r="L200" s="30"/>
      <c r="M200" s="30"/>
      <c r="N200" s="30"/>
      <c r="O200" s="30"/>
      <c r="P200" s="30"/>
      <c r="Q200" s="30"/>
      <c r="R200" s="30"/>
      <c r="S200" s="30"/>
    </row>
    <row r="201" spans="1:19" ht="12" customHeight="1">
      <c r="A201" s="45"/>
      <c r="B201" s="30"/>
      <c r="C201" s="30"/>
      <c r="D201" s="30"/>
      <c r="E201" s="30"/>
      <c r="F201" s="46"/>
      <c r="G201" s="30"/>
      <c r="H201" s="30"/>
      <c r="I201" s="30"/>
      <c r="J201" s="30"/>
      <c r="K201" s="30"/>
      <c r="L201" s="30"/>
      <c r="M201" s="30"/>
      <c r="N201" s="30"/>
      <c r="O201" s="30"/>
      <c r="P201" s="30"/>
      <c r="Q201" s="30"/>
      <c r="R201" s="30"/>
      <c r="S201" s="30"/>
    </row>
    <row r="202" spans="1:19" ht="12" customHeight="1">
      <c r="A202" s="45"/>
      <c r="B202" s="30"/>
      <c r="C202" s="30"/>
      <c r="D202" s="30"/>
      <c r="E202" s="30"/>
      <c r="F202" s="46"/>
      <c r="G202" s="30"/>
      <c r="H202" s="30"/>
      <c r="I202" s="30"/>
      <c r="J202" s="30"/>
      <c r="K202" s="30"/>
      <c r="L202" s="30"/>
      <c r="M202" s="30"/>
      <c r="N202" s="30"/>
      <c r="O202" s="30"/>
      <c r="P202" s="30"/>
      <c r="Q202" s="30"/>
      <c r="R202" s="30"/>
      <c r="S202" s="30"/>
    </row>
    <row r="203" spans="1:19" ht="12" customHeight="1">
      <c r="A203" s="45"/>
      <c r="B203" s="30"/>
      <c r="C203" s="30"/>
      <c r="D203" s="30"/>
      <c r="E203" s="30"/>
      <c r="F203" s="46"/>
      <c r="G203" s="30"/>
      <c r="H203" s="30"/>
      <c r="I203" s="30"/>
      <c r="J203" s="30"/>
      <c r="K203" s="30"/>
      <c r="L203" s="30"/>
      <c r="M203" s="30"/>
      <c r="N203" s="30"/>
      <c r="O203" s="30"/>
      <c r="P203" s="30"/>
      <c r="Q203" s="30"/>
      <c r="R203" s="30"/>
      <c r="S203" s="30"/>
    </row>
    <row r="204" spans="1:19" ht="12" customHeight="1">
      <c r="A204" s="45"/>
      <c r="B204" s="30"/>
      <c r="C204" s="30"/>
      <c r="D204" s="30"/>
      <c r="E204" s="30"/>
      <c r="F204" s="46"/>
      <c r="G204" s="30"/>
      <c r="H204" s="30"/>
      <c r="I204" s="30"/>
      <c r="J204" s="30"/>
      <c r="K204" s="30"/>
      <c r="L204" s="30"/>
      <c r="M204" s="30"/>
      <c r="N204" s="30"/>
      <c r="O204" s="30"/>
      <c r="P204" s="30"/>
      <c r="Q204" s="30"/>
      <c r="R204" s="30"/>
      <c r="S204" s="30"/>
    </row>
    <row r="205" spans="1:19" ht="12" customHeight="1">
      <c r="A205" s="45"/>
      <c r="B205" s="30"/>
      <c r="C205" s="30"/>
      <c r="D205" s="30"/>
      <c r="E205" s="30"/>
      <c r="F205" s="46"/>
      <c r="G205" s="30"/>
      <c r="H205" s="30"/>
      <c r="I205" s="30"/>
      <c r="J205" s="30"/>
      <c r="K205" s="30"/>
      <c r="L205" s="30"/>
      <c r="M205" s="30"/>
      <c r="N205" s="30"/>
      <c r="O205" s="30"/>
      <c r="P205" s="30"/>
      <c r="Q205" s="30"/>
      <c r="R205" s="30"/>
      <c r="S205" s="30"/>
    </row>
    <row r="206" spans="1:19" ht="12" customHeight="1">
      <c r="A206" s="45"/>
      <c r="B206" s="30"/>
      <c r="C206" s="30"/>
      <c r="D206" s="30"/>
      <c r="E206" s="30"/>
      <c r="F206" s="46"/>
      <c r="G206" s="30"/>
      <c r="H206" s="30"/>
      <c r="I206" s="30"/>
      <c r="J206" s="30"/>
      <c r="K206" s="30"/>
      <c r="L206" s="30"/>
      <c r="M206" s="30"/>
      <c r="N206" s="30"/>
      <c r="O206" s="30"/>
      <c r="P206" s="30"/>
      <c r="Q206" s="30"/>
      <c r="R206" s="30"/>
      <c r="S206" s="30"/>
    </row>
    <row r="207" spans="1:19" ht="12" customHeight="1">
      <c r="A207" s="45"/>
      <c r="B207" s="30"/>
      <c r="C207" s="30"/>
      <c r="D207" s="30"/>
      <c r="E207" s="30"/>
      <c r="F207" s="46"/>
      <c r="G207" s="30"/>
      <c r="H207" s="30"/>
      <c r="I207" s="30"/>
      <c r="J207" s="30"/>
      <c r="K207" s="30"/>
      <c r="L207" s="30"/>
      <c r="M207" s="30"/>
      <c r="N207" s="30"/>
      <c r="O207" s="30"/>
      <c r="P207" s="30"/>
      <c r="Q207" s="30"/>
      <c r="R207" s="30"/>
      <c r="S207" s="30"/>
    </row>
    <row r="208" spans="1:19" ht="12" customHeight="1">
      <c r="A208" s="45"/>
      <c r="B208" s="30"/>
      <c r="C208" s="30"/>
      <c r="D208" s="30"/>
      <c r="E208" s="30"/>
      <c r="F208" s="46"/>
      <c r="G208" s="30"/>
      <c r="H208" s="30"/>
      <c r="I208" s="30"/>
      <c r="J208" s="30"/>
      <c r="K208" s="30"/>
      <c r="L208" s="30"/>
      <c r="M208" s="30"/>
      <c r="N208" s="30"/>
      <c r="O208" s="30"/>
      <c r="P208" s="30"/>
      <c r="Q208" s="30"/>
      <c r="R208" s="30"/>
      <c r="S208" s="30"/>
    </row>
    <row r="209" spans="1:19" ht="12" customHeight="1">
      <c r="A209" s="45"/>
      <c r="B209" s="30"/>
      <c r="C209" s="30"/>
      <c r="D209" s="30"/>
      <c r="E209" s="30"/>
      <c r="F209" s="46"/>
      <c r="G209" s="30"/>
      <c r="H209" s="30"/>
      <c r="I209" s="30"/>
      <c r="J209" s="30"/>
      <c r="K209" s="30"/>
      <c r="L209" s="30"/>
      <c r="M209" s="30"/>
      <c r="N209" s="30"/>
      <c r="O209" s="30"/>
      <c r="P209" s="30"/>
      <c r="Q209" s="30"/>
      <c r="R209" s="30"/>
      <c r="S209" s="30"/>
    </row>
    <row r="210" spans="1:19" ht="12" customHeight="1">
      <c r="A210" s="45"/>
      <c r="B210" s="30"/>
      <c r="C210" s="30"/>
      <c r="D210" s="30"/>
      <c r="E210" s="30"/>
      <c r="F210" s="46"/>
      <c r="G210" s="30"/>
      <c r="H210" s="30"/>
      <c r="I210" s="30"/>
      <c r="J210" s="30"/>
      <c r="K210" s="30"/>
      <c r="L210" s="30"/>
      <c r="M210" s="30"/>
      <c r="N210" s="30"/>
      <c r="O210" s="30"/>
      <c r="P210" s="30"/>
      <c r="Q210" s="30"/>
      <c r="R210" s="30"/>
      <c r="S210" s="30"/>
    </row>
    <row r="211" spans="1:19" ht="12" customHeight="1">
      <c r="A211" s="45"/>
      <c r="B211" s="30"/>
      <c r="C211" s="30"/>
      <c r="D211" s="30"/>
      <c r="E211" s="30"/>
      <c r="F211" s="46"/>
      <c r="G211" s="30"/>
      <c r="H211" s="30"/>
      <c r="I211" s="30"/>
      <c r="J211" s="30"/>
      <c r="K211" s="30"/>
      <c r="L211" s="30"/>
      <c r="M211" s="30"/>
      <c r="N211" s="30"/>
      <c r="O211" s="30"/>
      <c r="P211" s="30"/>
      <c r="Q211" s="30"/>
      <c r="R211" s="30"/>
      <c r="S211" s="30"/>
    </row>
    <row r="212" spans="1:19" ht="12" customHeight="1">
      <c r="A212" s="45"/>
      <c r="B212" s="30"/>
      <c r="C212" s="30"/>
      <c r="D212" s="30"/>
      <c r="E212" s="30"/>
      <c r="F212" s="46"/>
      <c r="G212" s="30"/>
      <c r="H212" s="30"/>
      <c r="I212" s="30"/>
      <c r="J212" s="30"/>
      <c r="K212" s="30"/>
      <c r="L212" s="30"/>
      <c r="M212" s="30"/>
      <c r="N212" s="30"/>
      <c r="O212" s="30"/>
      <c r="P212" s="30"/>
      <c r="Q212" s="30"/>
      <c r="R212" s="30"/>
      <c r="S212" s="30"/>
    </row>
    <row r="213" spans="1:19" ht="12" customHeight="1">
      <c r="A213" s="45"/>
      <c r="B213" s="30"/>
      <c r="C213" s="30"/>
      <c r="D213" s="30"/>
      <c r="E213" s="30"/>
      <c r="F213" s="46"/>
      <c r="G213" s="30"/>
      <c r="H213" s="30"/>
      <c r="I213" s="30"/>
      <c r="J213" s="30"/>
      <c r="K213" s="30"/>
      <c r="L213" s="30"/>
      <c r="M213" s="30"/>
      <c r="N213" s="30"/>
      <c r="O213" s="30"/>
      <c r="P213" s="30"/>
      <c r="Q213" s="30"/>
      <c r="R213" s="30"/>
      <c r="S213" s="30"/>
    </row>
    <row r="214" spans="1:19" ht="12" customHeight="1">
      <c r="A214" s="45"/>
      <c r="B214" s="30"/>
      <c r="C214" s="30"/>
      <c r="D214" s="30"/>
      <c r="E214" s="30"/>
      <c r="F214" s="46"/>
      <c r="G214" s="30"/>
      <c r="H214" s="30"/>
      <c r="I214" s="30"/>
      <c r="J214" s="30"/>
      <c r="K214" s="30"/>
      <c r="L214" s="30"/>
      <c r="M214" s="30"/>
      <c r="N214" s="30"/>
      <c r="O214" s="30"/>
      <c r="P214" s="30"/>
      <c r="Q214" s="30"/>
      <c r="R214" s="30"/>
      <c r="S214" s="30"/>
    </row>
    <row r="215" spans="1:19" ht="12" customHeight="1">
      <c r="A215" s="45"/>
      <c r="B215" s="30"/>
      <c r="C215" s="30"/>
      <c r="D215" s="30"/>
      <c r="E215" s="30"/>
      <c r="F215" s="46"/>
      <c r="G215" s="30"/>
      <c r="H215" s="30"/>
      <c r="I215" s="30"/>
      <c r="J215" s="30"/>
      <c r="K215" s="30"/>
      <c r="L215" s="30"/>
      <c r="M215" s="30"/>
      <c r="N215" s="30"/>
      <c r="O215" s="30"/>
      <c r="P215" s="30"/>
      <c r="Q215" s="30"/>
      <c r="R215" s="30"/>
      <c r="S215" s="30"/>
    </row>
    <row r="216" spans="1:19" ht="12" customHeight="1">
      <c r="A216" s="45"/>
      <c r="B216" s="30"/>
      <c r="C216" s="30"/>
      <c r="D216" s="30"/>
      <c r="E216" s="30"/>
      <c r="F216" s="46"/>
      <c r="G216" s="30"/>
      <c r="H216" s="30"/>
      <c r="I216" s="30"/>
      <c r="J216" s="30"/>
      <c r="K216" s="30"/>
      <c r="L216" s="30"/>
      <c r="M216" s="30"/>
      <c r="N216" s="30"/>
      <c r="O216" s="30"/>
      <c r="P216" s="30"/>
      <c r="Q216" s="30"/>
      <c r="R216" s="30"/>
      <c r="S216" s="30"/>
    </row>
    <row r="217" spans="1:19" ht="12" customHeight="1">
      <c r="A217" s="45"/>
      <c r="B217" s="30"/>
      <c r="C217" s="30"/>
      <c r="D217" s="30"/>
      <c r="E217" s="30"/>
      <c r="F217" s="46"/>
      <c r="G217" s="30"/>
      <c r="H217" s="30"/>
      <c r="I217" s="30"/>
      <c r="J217" s="30"/>
      <c r="K217" s="30"/>
      <c r="L217" s="30"/>
      <c r="M217" s="30"/>
      <c r="N217" s="30"/>
      <c r="O217" s="30"/>
      <c r="P217" s="30"/>
      <c r="Q217" s="30"/>
      <c r="R217" s="30"/>
      <c r="S217" s="30"/>
    </row>
    <row r="218" spans="1:19" ht="12" customHeight="1">
      <c r="A218" s="45"/>
      <c r="B218" s="30"/>
      <c r="C218" s="30"/>
      <c r="D218" s="30"/>
      <c r="E218" s="30"/>
      <c r="F218" s="46"/>
      <c r="G218" s="30"/>
      <c r="H218" s="30"/>
      <c r="I218" s="30"/>
      <c r="J218" s="30"/>
      <c r="K218" s="30"/>
      <c r="L218" s="30"/>
      <c r="M218" s="30"/>
      <c r="N218" s="30"/>
      <c r="O218" s="30"/>
      <c r="P218" s="30"/>
      <c r="Q218" s="30"/>
      <c r="R218" s="30"/>
      <c r="S218" s="30"/>
    </row>
    <row r="219" spans="1:19" ht="12" customHeight="1">
      <c r="A219" s="45"/>
      <c r="B219" s="30"/>
      <c r="C219" s="30"/>
      <c r="D219" s="30"/>
      <c r="E219" s="30"/>
      <c r="F219" s="46"/>
      <c r="G219" s="30"/>
      <c r="H219" s="30"/>
      <c r="I219" s="30"/>
      <c r="J219" s="30"/>
      <c r="K219" s="30"/>
      <c r="L219" s="30"/>
      <c r="M219" s="30"/>
      <c r="N219" s="30"/>
      <c r="O219" s="30"/>
      <c r="P219" s="30"/>
      <c r="Q219" s="30"/>
      <c r="R219" s="30"/>
      <c r="S219" s="30"/>
    </row>
    <row r="220" spans="1:19" ht="12" customHeight="1">
      <c r="A220" s="45"/>
      <c r="B220" s="30"/>
      <c r="C220" s="30"/>
      <c r="D220" s="30"/>
      <c r="E220" s="30"/>
      <c r="F220" s="46"/>
      <c r="G220" s="30"/>
      <c r="H220" s="30"/>
      <c r="I220" s="30"/>
      <c r="J220" s="30"/>
      <c r="K220" s="30"/>
      <c r="L220" s="30"/>
      <c r="M220" s="30"/>
      <c r="N220" s="30"/>
      <c r="O220" s="30"/>
      <c r="P220" s="30"/>
      <c r="Q220" s="30"/>
      <c r="R220" s="30"/>
      <c r="S220" s="30"/>
    </row>
    <row r="221" spans="1:19" ht="12" customHeight="1">
      <c r="A221" s="45"/>
      <c r="B221" s="30"/>
      <c r="C221" s="30"/>
      <c r="D221" s="30"/>
      <c r="E221" s="30"/>
      <c r="F221" s="46"/>
      <c r="G221" s="30"/>
      <c r="H221" s="30"/>
      <c r="I221" s="30"/>
      <c r="J221" s="30"/>
      <c r="K221" s="30"/>
      <c r="L221" s="30"/>
      <c r="M221" s="30"/>
      <c r="N221" s="30"/>
      <c r="O221" s="30"/>
      <c r="P221" s="30"/>
      <c r="Q221" s="30"/>
      <c r="R221" s="30"/>
      <c r="S221" s="30"/>
    </row>
    <row r="222" spans="1:19" ht="12" customHeight="1">
      <c r="A222" s="45"/>
      <c r="B222" s="30"/>
      <c r="C222" s="30"/>
      <c r="D222" s="30"/>
      <c r="E222" s="30"/>
      <c r="F222" s="46"/>
      <c r="G222" s="30"/>
      <c r="H222" s="30"/>
      <c r="I222" s="30"/>
      <c r="J222" s="30"/>
      <c r="K222" s="30"/>
      <c r="L222" s="30"/>
      <c r="M222" s="30"/>
      <c r="N222" s="30"/>
      <c r="O222" s="30"/>
      <c r="P222" s="30"/>
      <c r="Q222" s="30"/>
      <c r="R222" s="30"/>
      <c r="S222" s="30"/>
    </row>
    <row r="223" spans="1:19" ht="12" customHeight="1">
      <c r="A223" s="45"/>
      <c r="B223" s="30"/>
      <c r="C223" s="30"/>
      <c r="D223" s="30"/>
      <c r="E223" s="30"/>
      <c r="F223" s="46"/>
      <c r="G223" s="30"/>
      <c r="H223" s="30"/>
      <c r="I223" s="30"/>
      <c r="J223" s="30"/>
      <c r="K223" s="30"/>
      <c r="L223" s="30"/>
      <c r="M223" s="30"/>
      <c r="N223" s="30"/>
      <c r="O223" s="30"/>
      <c r="P223" s="30"/>
      <c r="Q223" s="30"/>
      <c r="R223" s="30"/>
      <c r="S223" s="30"/>
    </row>
    <row r="224" spans="1:19" ht="12" customHeight="1">
      <c r="A224" s="45"/>
      <c r="B224" s="30"/>
      <c r="C224" s="30"/>
      <c r="D224" s="30"/>
      <c r="E224" s="30"/>
      <c r="F224" s="46"/>
      <c r="G224" s="30"/>
      <c r="H224" s="30"/>
      <c r="I224" s="30"/>
      <c r="J224" s="30"/>
      <c r="K224" s="30"/>
      <c r="L224" s="30"/>
      <c r="M224" s="30"/>
      <c r="N224" s="30"/>
      <c r="O224" s="30"/>
      <c r="P224" s="30"/>
      <c r="Q224" s="30"/>
      <c r="R224" s="30"/>
      <c r="S224" s="30"/>
    </row>
    <row r="225" spans="1:19" ht="12" customHeight="1">
      <c r="A225" s="45"/>
      <c r="B225" s="30"/>
      <c r="C225" s="30"/>
      <c r="D225" s="30"/>
      <c r="E225" s="30"/>
      <c r="F225" s="46"/>
      <c r="G225" s="30"/>
      <c r="H225" s="30"/>
      <c r="I225" s="30"/>
      <c r="J225" s="30"/>
      <c r="K225" s="30"/>
      <c r="L225" s="30"/>
      <c r="M225" s="30"/>
      <c r="N225" s="30"/>
      <c r="O225" s="30"/>
      <c r="P225" s="30"/>
      <c r="Q225" s="30"/>
      <c r="R225" s="30"/>
      <c r="S225" s="30"/>
    </row>
    <row r="226" spans="1:19" ht="12" customHeight="1">
      <c r="A226" s="45"/>
      <c r="B226" s="30"/>
      <c r="C226" s="30"/>
      <c r="D226" s="30"/>
      <c r="E226" s="30"/>
      <c r="F226" s="46"/>
      <c r="G226" s="30"/>
      <c r="H226" s="30"/>
      <c r="I226" s="30"/>
      <c r="J226" s="30"/>
      <c r="K226" s="30"/>
      <c r="L226" s="30"/>
      <c r="M226" s="30"/>
      <c r="N226" s="30"/>
      <c r="O226" s="30"/>
      <c r="P226" s="30"/>
      <c r="Q226" s="30"/>
      <c r="R226" s="30"/>
      <c r="S226" s="30"/>
    </row>
    <row r="227" spans="1:19" ht="12" customHeight="1">
      <c r="A227" s="45"/>
      <c r="B227" s="30"/>
      <c r="C227" s="30"/>
      <c r="D227" s="30"/>
      <c r="E227" s="30"/>
      <c r="F227" s="46"/>
      <c r="G227" s="30"/>
      <c r="H227" s="30"/>
      <c r="I227" s="30"/>
      <c r="J227" s="30"/>
      <c r="K227" s="30"/>
      <c r="L227" s="30"/>
      <c r="M227" s="30"/>
      <c r="N227" s="30"/>
      <c r="O227" s="30"/>
      <c r="P227" s="30"/>
      <c r="Q227" s="30"/>
      <c r="R227" s="30"/>
      <c r="S227" s="30"/>
    </row>
    <row r="228" spans="1:19" ht="12" customHeight="1">
      <c r="A228" s="45"/>
      <c r="B228" s="30"/>
      <c r="C228" s="30"/>
      <c r="D228" s="30"/>
      <c r="E228" s="30"/>
      <c r="F228" s="46"/>
      <c r="G228" s="30"/>
      <c r="H228" s="30"/>
      <c r="I228" s="30"/>
      <c r="J228" s="30"/>
      <c r="K228" s="30"/>
      <c r="L228" s="30"/>
      <c r="M228" s="30"/>
      <c r="N228" s="30"/>
      <c r="O228" s="30"/>
      <c r="P228" s="30"/>
      <c r="Q228" s="30"/>
      <c r="R228" s="30"/>
      <c r="S228" s="30"/>
    </row>
    <row r="229" spans="1:19" ht="12" customHeight="1">
      <c r="A229" s="45"/>
      <c r="B229" s="30"/>
      <c r="C229" s="30"/>
      <c r="D229" s="30"/>
      <c r="E229" s="30"/>
      <c r="F229" s="46"/>
      <c r="G229" s="30"/>
      <c r="H229" s="30"/>
      <c r="I229" s="30"/>
      <c r="J229" s="30"/>
      <c r="K229" s="30"/>
      <c r="L229" s="30"/>
      <c r="M229" s="30"/>
      <c r="N229" s="30"/>
      <c r="O229" s="30"/>
      <c r="P229" s="30"/>
      <c r="Q229" s="30"/>
      <c r="R229" s="30"/>
      <c r="S229" s="30"/>
    </row>
    <row r="230" spans="1:19" ht="12" customHeight="1">
      <c r="A230" s="45"/>
      <c r="B230" s="30"/>
      <c r="C230" s="30"/>
      <c r="D230" s="30"/>
      <c r="E230" s="30"/>
      <c r="F230" s="46"/>
      <c r="G230" s="30"/>
      <c r="H230" s="30"/>
      <c r="I230" s="30"/>
      <c r="J230" s="30"/>
      <c r="K230" s="30"/>
      <c r="L230" s="30"/>
      <c r="M230" s="30"/>
      <c r="N230" s="30"/>
      <c r="O230" s="30"/>
      <c r="P230" s="30"/>
      <c r="Q230" s="30"/>
      <c r="R230" s="30"/>
      <c r="S230" s="30"/>
    </row>
    <row r="231" spans="1:19" ht="12" customHeight="1">
      <c r="A231" s="45"/>
      <c r="B231" s="30"/>
      <c r="C231" s="30"/>
      <c r="D231" s="30"/>
      <c r="E231" s="30"/>
      <c r="F231" s="46"/>
      <c r="G231" s="30"/>
      <c r="H231" s="30"/>
      <c r="I231" s="30"/>
      <c r="J231" s="30"/>
      <c r="K231" s="30"/>
      <c r="L231" s="30"/>
      <c r="M231" s="30"/>
      <c r="N231" s="30"/>
      <c r="O231" s="30"/>
      <c r="P231" s="30"/>
      <c r="Q231" s="30"/>
      <c r="R231" s="30"/>
      <c r="S231" s="30"/>
    </row>
    <row r="232" spans="1:19" ht="12" customHeight="1">
      <c r="A232" s="45"/>
      <c r="B232" s="30"/>
      <c r="C232" s="30"/>
      <c r="D232" s="30"/>
      <c r="E232" s="30"/>
      <c r="F232" s="46"/>
      <c r="G232" s="30"/>
      <c r="H232" s="30"/>
      <c r="I232" s="30"/>
      <c r="J232" s="30"/>
      <c r="K232" s="30"/>
      <c r="L232" s="30"/>
      <c r="M232" s="30"/>
      <c r="N232" s="30"/>
      <c r="O232" s="30"/>
      <c r="P232" s="30"/>
      <c r="Q232" s="30"/>
      <c r="R232" s="30"/>
      <c r="S232" s="30"/>
    </row>
    <row r="233" spans="1:19" ht="12" customHeight="1">
      <c r="A233" s="45"/>
      <c r="B233" s="30"/>
      <c r="C233" s="30"/>
      <c r="D233" s="30"/>
      <c r="E233" s="30"/>
      <c r="F233" s="46"/>
      <c r="G233" s="30"/>
      <c r="H233" s="30"/>
      <c r="I233" s="30"/>
      <c r="J233" s="30"/>
      <c r="K233" s="30"/>
      <c r="L233" s="30"/>
      <c r="M233" s="30"/>
      <c r="N233" s="30"/>
      <c r="O233" s="30"/>
      <c r="P233" s="30"/>
      <c r="Q233" s="30"/>
      <c r="R233" s="30"/>
      <c r="S233" s="30"/>
    </row>
    <row r="234" spans="1:19" ht="12" customHeight="1">
      <c r="A234" s="45"/>
      <c r="B234" s="30"/>
      <c r="C234" s="30"/>
      <c r="D234" s="30"/>
      <c r="E234" s="30"/>
      <c r="F234" s="46"/>
      <c r="G234" s="30"/>
      <c r="H234" s="30"/>
      <c r="I234" s="30"/>
      <c r="J234" s="30"/>
      <c r="K234" s="30"/>
      <c r="L234" s="30"/>
      <c r="M234" s="30"/>
      <c r="N234" s="30"/>
      <c r="O234" s="30"/>
      <c r="P234" s="30"/>
      <c r="Q234" s="30"/>
      <c r="R234" s="30"/>
      <c r="S234" s="30"/>
    </row>
    <row r="235" spans="1:19" ht="12" customHeight="1">
      <c r="A235" s="45"/>
      <c r="B235" s="30"/>
      <c r="C235" s="30"/>
      <c r="D235" s="30"/>
      <c r="E235" s="30"/>
      <c r="F235" s="46"/>
      <c r="G235" s="30"/>
      <c r="H235" s="30"/>
      <c r="I235" s="30"/>
      <c r="J235" s="30"/>
      <c r="K235" s="30"/>
      <c r="L235" s="30"/>
      <c r="M235" s="30"/>
      <c r="N235" s="30"/>
      <c r="O235" s="30"/>
      <c r="P235" s="30"/>
      <c r="Q235" s="30"/>
      <c r="R235" s="30"/>
      <c r="S235" s="30"/>
    </row>
    <row r="236" spans="1:19" ht="12" customHeight="1">
      <c r="A236" s="45"/>
      <c r="B236" s="30"/>
      <c r="C236" s="30"/>
      <c r="D236" s="30"/>
      <c r="E236" s="30"/>
      <c r="F236" s="46"/>
      <c r="G236" s="30"/>
      <c r="H236" s="30"/>
      <c r="I236" s="30"/>
      <c r="J236" s="30"/>
      <c r="K236" s="30"/>
      <c r="L236" s="30"/>
      <c r="M236" s="30"/>
      <c r="N236" s="30"/>
      <c r="O236" s="30"/>
      <c r="P236" s="30"/>
      <c r="Q236" s="30"/>
      <c r="R236" s="30"/>
      <c r="S236" s="30"/>
    </row>
    <row r="237" spans="1:19" ht="12" customHeight="1">
      <c r="A237" s="45"/>
      <c r="B237" s="30"/>
      <c r="C237" s="30"/>
      <c r="D237" s="30"/>
      <c r="E237" s="30"/>
      <c r="F237" s="46"/>
      <c r="G237" s="30"/>
      <c r="H237" s="30"/>
      <c r="I237" s="30"/>
      <c r="J237" s="30"/>
      <c r="K237" s="30"/>
      <c r="L237" s="30"/>
      <c r="M237" s="30"/>
      <c r="N237" s="30"/>
      <c r="O237" s="30"/>
      <c r="P237" s="30"/>
      <c r="Q237" s="30"/>
      <c r="R237" s="30"/>
      <c r="S237" s="30"/>
    </row>
    <row r="238" spans="1:19" ht="12" customHeight="1">
      <c r="A238" s="45"/>
      <c r="B238" s="30"/>
      <c r="C238" s="30"/>
      <c r="D238" s="30"/>
      <c r="E238" s="30"/>
      <c r="F238" s="46"/>
      <c r="G238" s="30"/>
      <c r="H238" s="30"/>
      <c r="I238" s="30"/>
      <c r="J238" s="30"/>
      <c r="K238" s="30"/>
      <c r="L238" s="30"/>
      <c r="M238" s="30"/>
      <c r="N238" s="30"/>
      <c r="O238" s="30"/>
      <c r="P238" s="30"/>
      <c r="Q238" s="30"/>
      <c r="R238" s="30"/>
      <c r="S238" s="30"/>
    </row>
    <row r="239" spans="1:19" ht="12" customHeight="1">
      <c r="A239" s="45"/>
      <c r="B239" s="30"/>
      <c r="C239" s="30"/>
      <c r="D239" s="30"/>
      <c r="E239" s="30"/>
      <c r="F239" s="46"/>
      <c r="G239" s="30"/>
      <c r="H239" s="30"/>
      <c r="I239" s="30"/>
      <c r="J239" s="30"/>
      <c r="K239" s="30"/>
      <c r="L239" s="30"/>
      <c r="M239" s="30"/>
      <c r="N239" s="30"/>
      <c r="O239" s="30"/>
      <c r="P239" s="30"/>
      <c r="Q239" s="30"/>
      <c r="R239" s="30"/>
      <c r="S239" s="30"/>
    </row>
    <row r="240" spans="1:19" ht="12" customHeight="1">
      <c r="A240" s="45"/>
      <c r="B240" s="30"/>
      <c r="C240" s="30"/>
      <c r="D240" s="30"/>
      <c r="E240" s="30"/>
      <c r="F240" s="46"/>
      <c r="G240" s="30"/>
      <c r="H240" s="30"/>
      <c r="I240" s="30"/>
      <c r="J240" s="30"/>
      <c r="K240" s="30"/>
      <c r="L240" s="30"/>
      <c r="M240" s="30"/>
      <c r="N240" s="30"/>
      <c r="O240" s="30"/>
      <c r="P240" s="30"/>
      <c r="Q240" s="30"/>
      <c r="R240" s="30"/>
      <c r="S240" s="30"/>
    </row>
    <row r="241" spans="1:19" ht="12" customHeight="1">
      <c r="A241" s="45"/>
      <c r="B241" s="30"/>
      <c r="C241" s="30"/>
      <c r="D241" s="30"/>
      <c r="E241" s="30"/>
      <c r="F241" s="46"/>
      <c r="G241" s="30"/>
      <c r="H241" s="30"/>
      <c r="I241" s="30"/>
      <c r="J241" s="30"/>
      <c r="K241" s="30"/>
      <c r="L241" s="30"/>
      <c r="M241" s="30"/>
      <c r="N241" s="30"/>
      <c r="O241" s="30"/>
      <c r="P241" s="30"/>
      <c r="Q241" s="30"/>
      <c r="R241" s="30"/>
      <c r="S241" s="30"/>
    </row>
    <row r="242" spans="1:19" ht="12" customHeight="1">
      <c r="A242" s="45"/>
      <c r="B242" s="30"/>
      <c r="C242" s="30"/>
      <c r="D242" s="30"/>
      <c r="E242" s="30"/>
      <c r="F242" s="46"/>
      <c r="G242" s="30"/>
      <c r="H242" s="30"/>
      <c r="I242" s="30"/>
      <c r="J242" s="30"/>
      <c r="K242" s="30"/>
      <c r="L242" s="30"/>
      <c r="M242" s="30"/>
      <c r="N242" s="30"/>
      <c r="O242" s="30"/>
      <c r="P242" s="30"/>
      <c r="Q242" s="30"/>
      <c r="R242" s="30"/>
      <c r="S242" s="30"/>
    </row>
    <row r="243" spans="1:19" ht="12" customHeight="1">
      <c r="A243" s="45"/>
      <c r="B243" s="30"/>
      <c r="C243" s="30"/>
      <c r="D243" s="30"/>
      <c r="E243" s="30"/>
      <c r="F243" s="46"/>
      <c r="G243" s="30"/>
      <c r="H243" s="30"/>
      <c r="I243" s="30"/>
      <c r="J243" s="30"/>
      <c r="K243" s="30"/>
      <c r="L243" s="30"/>
      <c r="M243" s="30"/>
      <c r="N243" s="30"/>
      <c r="O243" s="30"/>
      <c r="P243" s="30"/>
      <c r="Q243" s="30"/>
      <c r="R243" s="30"/>
      <c r="S243" s="30"/>
    </row>
    <row r="244" spans="1:19" ht="12" customHeight="1">
      <c r="A244" s="45"/>
      <c r="B244" s="30"/>
      <c r="C244" s="30"/>
      <c r="D244" s="30"/>
      <c r="E244" s="30"/>
      <c r="F244" s="46"/>
      <c r="G244" s="30"/>
      <c r="H244" s="30"/>
      <c r="I244" s="30"/>
      <c r="J244" s="30"/>
      <c r="K244" s="30"/>
      <c r="L244" s="30"/>
      <c r="M244" s="30"/>
      <c r="N244" s="30"/>
      <c r="O244" s="30"/>
      <c r="P244" s="30"/>
      <c r="Q244" s="30"/>
      <c r="R244" s="30"/>
      <c r="S244" s="30"/>
    </row>
    <row r="245" spans="1:19" ht="12" customHeight="1">
      <c r="A245" s="45"/>
      <c r="B245" s="30"/>
      <c r="C245" s="30"/>
      <c r="D245" s="30"/>
      <c r="E245" s="30"/>
      <c r="F245" s="46"/>
      <c r="G245" s="30"/>
      <c r="H245" s="30"/>
      <c r="I245" s="30"/>
      <c r="J245" s="30"/>
      <c r="K245" s="30"/>
      <c r="L245" s="30"/>
      <c r="M245" s="30"/>
      <c r="N245" s="30"/>
      <c r="O245" s="30"/>
      <c r="P245" s="30"/>
      <c r="Q245" s="30"/>
      <c r="R245" s="30"/>
      <c r="S245" s="30"/>
    </row>
    <row r="246" spans="1:19" ht="12" customHeight="1">
      <c r="A246" s="45"/>
      <c r="B246" s="30"/>
      <c r="C246" s="30"/>
      <c r="D246" s="30"/>
      <c r="E246" s="30"/>
      <c r="F246" s="46"/>
      <c r="G246" s="30"/>
      <c r="H246" s="30"/>
      <c r="I246" s="30"/>
      <c r="J246" s="30"/>
      <c r="K246" s="30"/>
      <c r="L246" s="30"/>
      <c r="M246" s="30"/>
      <c r="N246" s="30"/>
      <c r="O246" s="30"/>
      <c r="P246" s="30"/>
      <c r="Q246" s="30"/>
      <c r="R246" s="30"/>
      <c r="S246" s="30"/>
    </row>
    <row r="247" spans="1:19" ht="12" customHeight="1">
      <c r="A247" s="45"/>
      <c r="B247" s="30"/>
      <c r="C247" s="30"/>
      <c r="D247" s="30"/>
      <c r="E247" s="30"/>
      <c r="F247" s="46"/>
      <c r="G247" s="30"/>
      <c r="H247" s="30"/>
      <c r="I247" s="30"/>
      <c r="J247" s="30"/>
      <c r="K247" s="30"/>
      <c r="L247" s="30"/>
      <c r="M247" s="30"/>
      <c r="N247" s="30"/>
      <c r="O247" s="30"/>
      <c r="P247" s="30"/>
      <c r="Q247" s="30"/>
      <c r="R247" s="30"/>
      <c r="S247" s="30"/>
    </row>
    <row r="248" spans="1:19" ht="12" customHeight="1">
      <c r="A248" s="45"/>
      <c r="B248" s="30"/>
      <c r="C248" s="30"/>
      <c r="D248" s="30"/>
      <c r="E248" s="30"/>
      <c r="F248" s="46"/>
      <c r="G248" s="30"/>
      <c r="H248" s="30"/>
      <c r="I248" s="30"/>
      <c r="J248" s="30"/>
      <c r="K248" s="30"/>
      <c r="L248" s="30"/>
      <c r="M248" s="30"/>
      <c r="N248" s="30"/>
      <c r="O248" s="30"/>
      <c r="P248" s="30"/>
      <c r="Q248" s="30"/>
      <c r="R248" s="30"/>
      <c r="S248" s="30"/>
    </row>
    <row r="249" spans="1:19" ht="12" customHeight="1">
      <c r="A249" s="45"/>
      <c r="B249" s="30"/>
      <c r="C249" s="30"/>
      <c r="D249" s="30"/>
      <c r="E249" s="30"/>
      <c r="F249" s="46"/>
      <c r="G249" s="30"/>
      <c r="H249" s="30"/>
      <c r="I249" s="30"/>
      <c r="J249" s="30"/>
      <c r="K249" s="30"/>
      <c r="L249" s="30"/>
      <c r="M249" s="30"/>
      <c r="N249" s="30"/>
      <c r="O249" s="30"/>
      <c r="P249" s="30"/>
      <c r="Q249" s="30"/>
      <c r="R249" s="30"/>
      <c r="S249" s="30"/>
    </row>
    <row r="250" spans="1:19" ht="12" customHeight="1">
      <c r="A250" s="45"/>
      <c r="B250" s="30"/>
      <c r="C250" s="30"/>
      <c r="D250" s="30"/>
      <c r="E250" s="30"/>
      <c r="F250" s="46"/>
      <c r="G250" s="30"/>
      <c r="H250" s="30"/>
      <c r="I250" s="30"/>
      <c r="J250" s="30"/>
      <c r="K250" s="30"/>
      <c r="L250" s="30"/>
      <c r="M250" s="30"/>
      <c r="N250" s="30"/>
      <c r="O250" s="30"/>
      <c r="P250" s="30"/>
      <c r="Q250" s="30"/>
      <c r="R250" s="30"/>
      <c r="S250" s="30"/>
    </row>
    <row r="251" spans="1:19" ht="12" customHeight="1">
      <c r="A251" s="45"/>
      <c r="B251" s="30"/>
      <c r="C251" s="30"/>
      <c r="D251" s="30"/>
      <c r="E251" s="30"/>
      <c r="F251" s="46"/>
      <c r="G251" s="30"/>
      <c r="H251" s="30"/>
      <c r="I251" s="30"/>
      <c r="J251" s="30"/>
      <c r="K251" s="30"/>
      <c r="L251" s="30"/>
      <c r="M251" s="30"/>
      <c r="N251" s="30"/>
      <c r="O251" s="30"/>
      <c r="P251" s="30"/>
      <c r="Q251" s="30"/>
      <c r="R251" s="30"/>
      <c r="S251" s="30"/>
    </row>
    <row r="252" spans="1:19" ht="12" customHeight="1">
      <c r="A252" s="45"/>
      <c r="B252" s="30"/>
      <c r="C252" s="30"/>
      <c r="D252" s="30"/>
      <c r="E252" s="30"/>
      <c r="F252" s="46"/>
      <c r="G252" s="30"/>
      <c r="H252" s="30"/>
      <c r="I252" s="30"/>
      <c r="J252" s="30"/>
      <c r="K252" s="30"/>
      <c r="L252" s="30"/>
      <c r="M252" s="30"/>
      <c r="N252" s="30"/>
      <c r="O252" s="30"/>
      <c r="P252" s="30"/>
      <c r="Q252" s="30"/>
      <c r="R252" s="30"/>
      <c r="S252" s="30"/>
    </row>
    <row r="253" spans="1:19" ht="12" customHeight="1">
      <c r="A253" s="45"/>
      <c r="B253" s="30"/>
      <c r="C253" s="30"/>
      <c r="D253" s="30"/>
      <c r="E253" s="30"/>
      <c r="F253" s="46"/>
      <c r="G253" s="30"/>
      <c r="H253" s="30"/>
      <c r="I253" s="30"/>
      <c r="J253" s="30"/>
      <c r="K253" s="30"/>
      <c r="L253" s="30"/>
      <c r="M253" s="30"/>
      <c r="N253" s="30"/>
      <c r="O253" s="30"/>
      <c r="P253" s="30"/>
      <c r="Q253" s="30"/>
      <c r="R253" s="30"/>
      <c r="S253" s="30"/>
    </row>
    <row r="254" spans="1:19" ht="12" customHeight="1">
      <c r="A254" s="45"/>
      <c r="B254" s="30"/>
      <c r="C254" s="30"/>
      <c r="D254" s="30"/>
      <c r="E254" s="30"/>
      <c r="F254" s="46"/>
      <c r="G254" s="30"/>
      <c r="H254" s="30"/>
      <c r="I254" s="30"/>
      <c r="J254" s="30"/>
      <c r="K254" s="30"/>
      <c r="L254" s="30"/>
      <c r="M254" s="30"/>
      <c r="N254" s="30"/>
      <c r="O254" s="30"/>
      <c r="P254" s="30"/>
      <c r="Q254" s="30"/>
      <c r="R254" s="30"/>
      <c r="S254" s="30"/>
    </row>
    <row r="255" spans="1:19" ht="12" customHeight="1">
      <c r="A255" s="45"/>
      <c r="B255" s="30"/>
      <c r="C255" s="30"/>
      <c r="D255" s="30"/>
      <c r="E255" s="30"/>
      <c r="F255" s="46"/>
      <c r="G255" s="30"/>
      <c r="H255" s="30"/>
      <c r="I255" s="30"/>
      <c r="J255" s="30"/>
      <c r="K255" s="30"/>
      <c r="L255" s="30"/>
      <c r="M255" s="30"/>
      <c r="N255" s="30"/>
      <c r="O255" s="30"/>
      <c r="P255" s="30"/>
      <c r="Q255" s="30"/>
      <c r="R255" s="30"/>
      <c r="S255" s="30"/>
    </row>
    <row r="256" spans="1:19" ht="12" customHeight="1">
      <c r="A256" s="45"/>
      <c r="B256" s="30"/>
      <c r="C256" s="30"/>
      <c r="D256" s="30"/>
      <c r="E256" s="30"/>
      <c r="F256" s="46"/>
      <c r="G256" s="30"/>
      <c r="H256" s="30"/>
      <c r="I256" s="30"/>
      <c r="J256" s="30"/>
      <c r="K256" s="30"/>
      <c r="L256" s="30"/>
      <c r="M256" s="30"/>
      <c r="N256" s="30"/>
      <c r="O256" s="30"/>
      <c r="P256" s="30"/>
      <c r="Q256" s="30"/>
      <c r="R256" s="30"/>
      <c r="S256" s="30"/>
    </row>
    <row r="257" spans="1:19" ht="12" customHeight="1">
      <c r="A257" s="45"/>
      <c r="B257" s="30"/>
      <c r="C257" s="30"/>
      <c r="D257" s="30"/>
      <c r="E257" s="30"/>
      <c r="F257" s="46"/>
      <c r="G257" s="30"/>
      <c r="H257" s="30"/>
      <c r="I257" s="30"/>
      <c r="J257" s="30"/>
      <c r="K257" s="30"/>
      <c r="L257" s="30"/>
      <c r="M257" s="30"/>
      <c r="N257" s="30"/>
      <c r="O257" s="30"/>
      <c r="P257" s="30"/>
      <c r="Q257" s="30"/>
      <c r="R257" s="30"/>
      <c r="S257" s="30"/>
    </row>
    <row r="258" spans="1:19" ht="15.75" customHeight="1"/>
    <row r="259" spans="1:19" ht="15.75" customHeight="1"/>
    <row r="260" spans="1:19" ht="15.75" customHeight="1"/>
    <row r="261" spans="1:19" ht="15.75" customHeight="1"/>
    <row r="262" spans="1:19" ht="15.75" customHeight="1"/>
    <row r="263" spans="1:19" ht="15.75" customHeight="1"/>
    <row r="264" spans="1:19" ht="15.75" customHeight="1"/>
    <row r="265" spans="1:19" ht="15.75" customHeight="1"/>
    <row r="266" spans="1:19" ht="15.75" customHeight="1"/>
    <row r="267" spans="1:19" ht="15.75" customHeight="1"/>
    <row r="268" spans="1:19" ht="15.75" customHeight="1"/>
    <row r="269" spans="1:19" ht="15.75" customHeight="1"/>
    <row r="270" spans="1:19" ht="15.75" customHeight="1"/>
    <row r="271" spans="1:19" ht="15.75" customHeight="1"/>
    <row r="272" spans="1:19"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2">
    <dataValidation type="custom" allowBlank="1" showDropDown="1" showErrorMessage="1" sqref="B12">
      <formula1>AND(GTE(LEN(B12),MIN((1),(500))),LTE(LEN(B12),MAX((1),(500))))</formula1>
    </dataValidation>
    <dataValidation type="list" allowBlank="1" showErrorMessage="1" sqref="B9 H9 B11">
      <formula1>#REF!</formula1>
    </dataValidation>
  </dataValidations>
  <hyperlinks>
    <hyperlink ref="B48" r:id="rId1"/>
  </hyperlinks>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99594"/>
  </sheetPr>
  <dimension ref="A1:Z1000"/>
  <sheetViews>
    <sheetView topLeftCell="A12" zoomScale="85" zoomScaleNormal="85" workbookViewId="0">
      <selection activeCell="A14" sqref="A14:A18"/>
    </sheetView>
  </sheetViews>
  <sheetFormatPr baseColWidth="10" defaultColWidth="12.625" defaultRowHeight="15" customHeight="1"/>
  <cols>
    <col min="1" max="1" width="5" customWidth="1"/>
    <col min="2" max="2" width="35.625" customWidth="1"/>
    <col min="3" max="3" width="13.625" customWidth="1"/>
    <col min="4" max="4" width="5" customWidth="1"/>
    <col min="5" max="5" width="35.625" customWidth="1"/>
    <col min="6" max="6" width="17" customWidth="1"/>
    <col min="7" max="9" width="13.625" customWidth="1"/>
    <col min="10" max="10" width="70.625" customWidth="1"/>
    <col min="11" max="26" width="9.375" customWidth="1"/>
  </cols>
  <sheetData>
    <row r="1" spans="1:26" ht="30" customHeight="1">
      <c r="A1" s="402"/>
      <c r="B1" s="334"/>
      <c r="C1" s="403" t="s">
        <v>0</v>
      </c>
      <c r="D1" s="347"/>
      <c r="E1" s="347"/>
      <c r="F1" s="347"/>
      <c r="G1" s="347"/>
      <c r="H1" s="347"/>
      <c r="I1" s="347"/>
      <c r="J1" s="348"/>
      <c r="K1" s="81"/>
      <c r="L1" s="81"/>
      <c r="M1" s="81"/>
      <c r="N1" s="81"/>
      <c r="O1" s="81"/>
      <c r="P1" s="81"/>
      <c r="Q1" s="81"/>
      <c r="R1" s="81"/>
      <c r="S1" s="81"/>
      <c r="T1" s="81"/>
      <c r="U1" s="81"/>
      <c r="V1" s="81"/>
      <c r="W1" s="81"/>
      <c r="X1" s="81"/>
      <c r="Y1" s="81"/>
      <c r="Z1" s="81"/>
    </row>
    <row r="2" spans="1:26" ht="30" customHeight="1">
      <c r="A2" s="335"/>
      <c r="B2" s="336"/>
      <c r="C2" s="403" t="s">
        <v>1</v>
      </c>
      <c r="D2" s="347"/>
      <c r="E2" s="347"/>
      <c r="F2" s="347"/>
      <c r="G2" s="347"/>
      <c r="H2" s="347"/>
      <c r="I2" s="347"/>
      <c r="J2" s="348"/>
      <c r="K2" s="81"/>
      <c r="L2" s="81"/>
      <c r="M2" s="81"/>
      <c r="N2" s="81"/>
      <c r="O2" s="81"/>
      <c r="P2" s="81"/>
      <c r="Q2" s="81"/>
      <c r="R2" s="81"/>
      <c r="S2" s="81"/>
      <c r="T2" s="81"/>
      <c r="U2" s="81"/>
      <c r="V2" s="81"/>
      <c r="W2" s="81"/>
      <c r="X2" s="81"/>
      <c r="Y2" s="81"/>
      <c r="Z2" s="81"/>
    </row>
    <row r="3" spans="1:26" ht="30" customHeight="1">
      <c r="A3" s="335"/>
      <c r="B3" s="336"/>
      <c r="C3" s="403" t="s">
        <v>263</v>
      </c>
      <c r="D3" s="347"/>
      <c r="E3" s="347"/>
      <c r="F3" s="347"/>
      <c r="G3" s="347"/>
      <c r="H3" s="347"/>
      <c r="I3" s="347"/>
      <c r="J3" s="348"/>
      <c r="K3" s="81"/>
      <c r="L3" s="81"/>
      <c r="M3" s="81"/>
      <c r="N3" s="81"/>
      <c r="O3" s="81"/>
      <c r="P3" s="81"/>
      <c r="Q3" s="81"/>
      <c r="R3" s="81"/>
      <c r="S3" s="81"/>
      <c r="T3" s="81"/>
      <c r="U3" s="81"/>
      <c r="V3" s="81"/>
      <c r="W3" s="81"/>
      <c r="X3" s="81"/>
      <c r="Y3" s="81"/>
      <c r="Z3" s="81"/>
    </row>
    <row r="4" spans="1:26" ht="30" customHeight="1">
      <c r="A4" s="337"/>
      <c r="B4" s="338"/>
      <c r="C4" s="403" t="s">
        <v>166</v>
      </c>
      <c r="D4" s="347"/>
      <c r="E4" s="347"/>
      <c r="F4" s="348"/>
      <c r="G4" s="420" t="s">
        <v>66</v>
      </c>
      <c r="H4" s="347"/>
      <c r="I4" s="347"/>
      <c r="J4" s="348"/>
      <c r="K4" s="81"/>
      <c r="L4" s="81"/>
      <c r="M4" s="81"/>
      <c r="N4" s="81"/>
      <c r="O4" s="81"/>
      <c r="P4" s="81"/>
      <c r="Q4" s="81"/>
      <c r="R4" s="81"/>
      <c r="S4" s="81"/>
      <c r="T4" s="81"/>
      <c r="U4" s="81"/>
      <c r="V4" s="81"/>
      <c r="W4" s="81"/>
      <c r="X4" s="81"/>
      <c r="Y4" s="81"/>
      <c r="Z4" s="81"/>
    </row>
    <row r="5" spans="1:26" ht="30" customHeight="1">
      <c r="A5" s="82"/>
      <c r="B5" s="83"/>
      <c r="C5" s="81"/>
      <c r="D5" s="83"/>
      <c r="E5" s="81"/>
      <c r="F5" s="83"/>
      <c r="G5" s="83"/>
      <c r="H5" s="81"/>
      <c r="I5" s="81"/>
      <c r="J5" s="81"/>
      <c r="K5" s="81"/>
      <c r="L5" s="81"/>
      <c r="M5" s="81"/>
      <c r="N5" s="81"/>
      <c r="O5" s="81"/>
      <c r="P5" s="81"/>
      <c r="Q5" s="81"/>
      <c r="R5" s="81"/>
      <c r="S5" s="81"/>
      <c r="T5" s="81"/>
      <c r="U5" s="81"/>
      <c r="V5" s="81"/>
      <c r="W5" s="81"/>
      <c r="X5" s="81"/>
      <c r="Y5" s="81"/>
      <c r="Z5" s="81"/>
    </row>
    <row r="6" spans="1:26" ht="30" customHeight="1">
      <c r="A6" s="82"/>
      <c r="B6" s="50" t="s">
        <v>167</v>
      </c>
      <c r="C6" s="383" t="s">
        <v>168</v>
      </c>
      <c r="D6" s="347"/>
      <c r="E6" s="348"/>
      <c r="F6" s="83"/>
      <c r="G6" s="83"/>
      <c r="H6" s="81"/>
      <c r="I6" s="84"/>
      <c r="J6" s="81"/>
      <c r="K6" s="81"/>
      <c r="L6" s="81"/>
      <c r="M6" s="81"/>
      <c r="N6" s="81"/>
      <c r="O6" s="81"/>
      <c r="P6" s="81"/>
      <c r="Q6" s="81"/>
      <c r="R6" s="81"/>
      <c r="S6" s="81"/>
      <c r="T6" s="81"/>
      <c r="U6" s="81"/>
      <c r="V6" s="81"/>
      <c r="W6" s="81"/>
      <c r="X6" s="81"/>
      <c r="Y6" s="81"/>
      <c r="Z6" s="81"/>
    </row>
    <row r="7" spans="1:26" ht="30" customHeight="1">
      <c r="A7" s="82"/>
      <c r="B7" s="52" t="s">
        <v>4</v>
      </c>
      <c r="C7" s="383" t="s">
        <v>169</v>
      </c>
      <c r="D7" s="347"/>
      <c r="E7" s="348"/>
      <c r="F7" s="83"/>
      <c r="G7" s="83"/>
      <c r="H7" s="81"/>
      <c r="I7" s="84"/>
      <c r="J7" s="81"/>
      <c r="K7" s="81"/>
      <c r="L7" s="81"/>
      <c r="M7" s="81"/>
      <c r="N7" s="81"/>
      <c r="O7" s="81"/>
      <c r="P7" s="81"/>
      <c r="Q7" s="81"/>
      <c r="R7" s="81"/>
      <c r="S7" s="81"/>
      <c r="T7" s="81"/>
      <c r="U7" s="81"/>
      <c r="V7" s="81"/>
      <c r="W7" s="81"/>
      <c r="X7" s="81"/>
      <c r="Y7" s="81"/>
      <c r="Z7" s="81"/>
    </row>
    <row r="8" spans="1:26" ht="30" customHeight="1">
      <c r="A8" s="82"/>
      <c r="B8" s="52" t="s">
        <v>170</v>
      </c>
      <c r="C8" s="383" t="s">
        <v>7</v>
      </c>
      <c r="D8" s="347"/>
      <c r="E8" s="348"/>
      <c r="F8" s="83"/>
      <c r="G8" s="83"/>
      <c r="H8" s="81"/>
      <c r="I8" s="84"/>
      <c r="J8" s="81"/>
      <c r="K8" s="81"/>
      <c r="L8" s="81"/>
      <c r="M8" s="81"/>
      <c r="N8" s="81"/>
      <c r="O8" s="81"/>
      <c r="P8" s="81"/>
      <c r="Q8" s="81"/>
      <c r="R8" s="81"/>
      <c r="S8" s="81"/>
      <c r="T8" s="81"/>
      <c r="U8" s="81"/>
      <c r="V8" s="81"/>
      <c r="W8" s="81"/>
      <c r="X8" s="81"/>
      <c r="Y8" s="81"/>
      <c r="Z8" s="81"/>
    </row>
    <row r="9" spans="1:26" ht="30" customHeight="1">
      <c r="A9" s="82"/>
      <c r="B9" s="52" t="s">
        <v>171</v>
      </c>
      <c r="C9" s="383" t="s">
        <v>161</v>
      </c>
      <c r="D9" s="347"/>
      <c r="E9" s="348"/>
      <c r="F9" s="83"/>
      <c r="G9" s="83"/>
      <c r="H9" s="81"/>
      <c r="I9" s="84"/>
      <c r="J9" s="81"/>
      <c r="K9" s="81"/>
      <c r="L9" s="81"/>
      <c r="M9" s="81"/>
      <c r="N9" s="81"/>
      <c r="O9" s="81"/>
      <c r="P9" s="81"/>
      <c r="Q9" s="81"/>
      <c r="R9" s="81"/>
      <c r="S9" s="81"/>
      <c r="T9" s="81"/>
      <c r="U9" s="81"/>
      <c r="V9" s="81"/>
      <c r="W9" s="81"/>
      <c r="X9" s="81"/>
      <c r="Y9" s="81"/>
      <c r="Z9" s="81"/>
    </row>
    <row r="10" spans="1:26" ht="48" customHeight="1">
      <c r="A10" s="82"/>
      <c r="B10" s="52" t="s">
        <v>172</v>
      </c>
      <c r="C10" s="383" t="str">
        <f>+'3'!E8</f>
        <v>Obtener el 80% porciento de satisfacción en las capacitaciones interinstitucionales de acuerdo con los Resultados de las encuestas aplicadas a los colaboradores de la SDM que participaron en la capacitación</v>
      </c>
      <c r="D10" s="347"/>
      <c r="E10" s="348"/>
      <c r="F10" s="83"/>
      <c r="G10" s="83"/>
      <c r="H10" s="81"/>
      <c r="I10" s="84"/>
      <c r="J10" s="81"/>
      <c r="K10" s="81"/>
      <c r="L10" s="81"/>
      <c r="M10" s="81"/>
      <c r="N10" s="81"/>
      <c r="O10" s="81"/>
      <c r="P10" s="81"/>
      <c r="Q10" s="81"/>
      <c r="R10" s="81"/>
      <c r="S10" s="81"/>
      <c r="T10" s="81"/>
      <c r="U10" s="81"/>
      <c r="V10" s="81"/>
      <c r="W10" s="81"/>
      <c r="X10" s="81"/>
      <c r="Y10" s="81"/>
      <c r="Z10" s="81"/>
    </row>
    <row r="11" spans="1:26" ht="30" customHeight="1">
      <c r="A11" s="82"/>
      <c r="B11" s="83"/>
      <c r="C11" s="81"/>
      <c r="D11" s="83"/>
      <c r="E11" s="81"/>
      <c r="F11" s="83"/>
      <c r="G11" s="83"/>
      <c r="H11" s="81"/>
      <c r="I11" s="81"/>
      <c r="J11" s="81"/>
      <c r="K11" s="81"/>
      <c r="L11" s="81"/>
      <c r="M11" s="81"/>
      <c r="N11" s="81"/>
      <c r="O11" s="81"/>
      <c r="P11" s="81"/>
      <c r="Q11" s="81"/>
      <c r="R11" s="81"/>
      <c r="S11" s="81"/>
      <c r="T11" s="81"/>
      <c r="U11" s="81"/>
      <c r="V11" s="81"/>
      <c r="W11" s="81"/>
      <c r="X11" s="81"/>
      <c r="Y11" s="81"/>
      <c r="Z11" s="81"/>
    </row>
    <row r="12" spans="1:26" ht="30" customHeight="1">
      <c r="A12" s="421" t="s">
        <v>264</v>
      </c>
      <c r="B12" s="347"/>
      <c r="C12" s="347"/>
      <c r="D12" s="347"/>
      <c r="E12" s="347"/>
      <c r="F12" s="347"/>
      <c r="G12" s="348"/>
      <c r="H12" s="417" t="s">
        <v>175</v>
      </c>
      <c r="I12" s="398"/>
      <c r="J12" s="399"/>
      <c r="K12" s="85"/>
      <c r="L12" s="85"/>
      <c r="M12" s="85"/>
      <c r="N12" s="85"/>
      <c r="O12" s="85"/>
      <c r="P12" s="85"/>
      <c r="Q12" s="85"/>
      <c r="R12" s="85"/>
      <c r="S12" s="85"/>
      <c r="T12" s="85"/>
      <c r="U12" s="85"/>
      <c r="V12" s="85"/>
      <c r="W12" s="85"/>
      <c r="X12" s="85"/>
      <c r="Y12" s="85"/>
      <c r="Z12" s="85"/>
    </row>
    <row r="13" spans="1:26" ht="49.5" customHeight="1">
      <c r="A13" s="86" t="s">
        <v>176</v>
      </c>
      <c r="B13" s="86" t="s">
        <v>177</v>
      </c>
      <c r="C13" s="86" t="s">
        <v>178</v>
      </c>
      <c r="D13" s="86" t="s">
        <v>179</v>
      </c>
      <c r="E13" s="86" t="s">
        <v>180</v>
      </c>
      <c r="F13" s="86" t="s">
        <v>181</v>
      </c>
      <c r="G13" s="86" t="s">
        <v>182</v>
      </c>
      <c r="H13" s="87" t="s">
        <v>183</v>
      </c>
      <c r="I13" s="87" t="s">
        <v>184</v>
      </c>
      <c r="J13" s="87" t="s">
        <v>185</v>
      </c>
      <c r="K13" s="88"/>
      <c r="L13" s="88"/>
      <c r="M13" s="88"/>
      <c r="N13" s="88"/>
      <c r="O13" s="88"/>
      <c r="P13" s="88"/>
      <c r="Q13" s="88"/>
      <c r="R13" s="88"/>
      <c r="S13" s="88"/>
      <c r="T13" s="88"/>
      <c r="U13" s="88"/>
      <c r="V13" s="88"/>
      <c r="W13" s="88"/>
      <c r="X13" s="88"/>
      <c r="Y13" s="88"/>
      <c r="Z13" s="88"/>
    </row>
    <row r="14" spans="1:26" ht="59.25" customHeight="1">
      <c r="A14" s="414">
        <v>1</v>
      </c>
      <c r="B14" s="422" t="s">
        <v>250</v>
      </c>
      <c r="C14" s="411">
        <v>0.8</v>
      </c>
      <c r="D14" s="92">
        <v>1</v>
      </c>
      <c r="E14" s="93" t="s">
        <v>265</v>
      </c>
      <c r="F14" s="11">
        <v>0.2</v>
      </c>
      <c r="G14" s="94">
        <v>43831</v>
      </c>
      <c r="H14" s="11">
        <v>0.2</v>
      </c>
      <c r="I14" s="94">
        <v>43983</v>
      </c>
      <c r="J14" s="95" t="s">
        <v>266</v>
      </c>
      <c r="K14" s="96"/>
      <c r="L14" s="96"/>
      <c r="M14" s="96"/>
      <c r="N14" s="96"/>
      <c r="O14" s="96"/>
      <c r="P14" s="96"/>
      <c r="Q14" s="96"/>
      <c r="R14" s="96"/>
      <c r="S14" s="96"/>
      <c r="T14" s="96"/>
      <c r="U14" s="96"/>
      <c r="V14" s="96"/>
      <c r="W14" s="96"/>
      <c r="X14" s="96"/>
      <c r="Y14" s="96"/>
      <c r="Z14" s="96"/>
    </row>
    <row r="15" spans="1:26" ht="159.75" customHeight="1">
      <c r="A15" s="415"/>
      <c r="B15" s="423"/>
      <c r="C15" s="412"/>
      <c r="D15" s="92">
        <v>2</v>
      </c>
      <c r="E15" s="93" t="s">
        <v>267</v>
      </c>
      <c r="F15" s="98">
        <v>0.15</v>
      </c>
      <c r="G15" s="94">
        <v>43922</v>
      </c>
      <c r="H15" s="98">
        <v>0.15</v>
      </c>
      <c r="I15" s="94">
        <v>43983</v>
      </c>
      <c r="J15" s="95" t="s">
        <v>268</v>
      </c>
      <c r="K15" s="96"/>
      <c r="L15" s="96"/>
      <c r="M15" s="96"/>
      <c r="N15" s="96"/>
      <c r="O15" s="96"/>
      <c r="P15" s="96"/>
      <c r="Q15" s="96"/>
      <c r="R15" s="96"/>
      <c r="S15" s="96"/>
      <c r="T15" s="96"/>
      <c r="U15" s="96"/>
      <c r="V15" s="96"/>
      <c r="W15" s="96"/>
      <c r="X15" s="96"/>
      <c r="Y15" s="96"/>
      <c r="Z15" s="96"/>
    </row>
    <row r="16" spans="1:26" ht="216.75">
      <c r="A16" s="415"/>
      <c r="B16" s="423"/>
      <c r="C16" s="412"/>
      <c r="D16" s="92">
        <v>3</v>
      </c>
      <c r="E16" s="93" t="s">
        <v>269</v>
      </c>
      <c r="F16" s="98">
        <v>0.15</v>
      </c>
      <c r="G16" s="94">
        <v>44013</v>
      </c>
      <c r="H16" s="98">
        <v>0.15</v>
      </c>
      <c r="I16" s="94">
        <v>44013</v>
      </c>
      <c r="J16" s="99" t="s">
        <v>270</v>
      </c>
      <c r="K16" s="96"/>
      <c r="L16" s="96"/>
      <c r="M16" s="96"/>
      <c r="N16" s="96"/>
      <c r="O16" s="96"/>
      <c r="P16" s="96"/>
      <c r="Q16" s="96"/>
      <c r="R16" s="96"/>
      <c r="S16" s="96"/>
      <c r="T16" s="96"/>
      <c r="U16" s="96"/>
      <c r="V16" s="96"/>
      <c r="W16" s="96"/>
      <c r="X16" s="96"/>
      <c r="Y16" s="96"/>
      <c r="Z16" s="96"/>
    </row>
    <row r="17" spans="1:26" ht="72.75" customHeight="1">
      <c r="A17" s="415"/>
      <c r="B17" s="423"/>
      <c r="C17" s="412"/>
      <c r="D17" s="92">
        <v>2</v>
      </c>
      <c r="E17" s="93" t="s">
        <v>267</v>
      </c>
      <c r="F17" s="98">
        <v>0.15</v>
      </c>
      <c r="G17" s="94">
        <v>44166</v>
      </c>
      <c r="H17" s="98">
        <v>0.15</v>
      </c>
      <c r="I17" s="94">
        <v>44166</v>
      </c>
      <c r="J17" s="95" t="s">
        <v>271</v>
      </c>
      <c r="K17" s="96"/>
      <c r="L17" s="96"/>
      <c r="M17" s="96"/>
      <c r="N17" s="96"/>
      <c r="O17" s="96"/>
      <c r="P17" s="96"/>
      <c r="Q17" s="96"/>
      <c r="R17" s="96"/>
      <c r="S17" s="96"/>
      <c r="T17" s="96"/>
      <c r="U17" s="96"/>
      <c r="V17" s="96"/>
      <c r="W17" s="96"/>
      <c r="X17" s="96"/>
      <c r="Y17" s="96"/>
      <c r="Z17" s="96"/>
    </row>
    <row r="18" spans="1:26" ht="72.75" customHeight="1">
      <c r="A18" s="416"/>
      <c r="B18" s="424"/>
      <c r="C18" s="413"/>
      <c r="D18" s="92">
        <v>3</v>
      </c>
      <c r="E18" s="93" t="s">
        <v>269</v>
      </c>
      <c r="F18" s="98">
        <v>0.15</v>
      </c>
      <c r="G18" s="94">
        <v>44166</v>
      </c>
      <c r="H18" s="288">
        <v>0.05</v>
      </c>
      <c r="I18" s="94">
        <v>44166</v>
      </c>
      <c r="J18" s="300" t="s">
        <v>1044</v>
      </c>
      <c r="K18" s="96"/>
      <c r="L18" s="96"/>
      <c r="M18" s="96"/>
      <c r="N18" s="96"/>
      <c r="O18" s="96"/>
      <c r="P18" s="96"/>
      <c r="Q18" s="96"/>
      <c r="R18" s="96"/>
      <c r="S18" s="96"/>
      <c r="T18" s="96"/>
      <c r="U18" s="96"/>
      <c r="V18" s="96"/>
      <c r="W18" s="96"/>
      <c r="X18" s="96"/>
      <c r="Y18" s="96"/>
      <c r="Z18" s="96"/>
    </row>
    <row r="19" spans="1:26" ht="30" customHeight="1">
      <c r="A19" s="418" t="s">
        <v>213</v>
      </c>
      <c r="B19" s="348"/>
      <c r="C19" s="106">
        <f>SUM(C14)</f>
        <v>0.8</v>
      </c>
      <c r="D19" s="419" t="s">
        <v>214</v>
      </c>
      <c r="E19" s="348"/>
      <c r="F19" s="106">
        <f>SUM(F14:F18)</f>
        <v>0.8</v>
      </c>
      <c r="G19" s="106"/>
      <c r="H19" s="107">
        <f>SUM(H14:H18)</f>
        <v>0.70000000000000007</v>
      </c>
      <c r="I19" s="108"/>
      <c r="J19" s="108"/>
      <c r="K19" s="110"/>
      <c r="L19" s="110"/>
      <c r="M19" s="110"/>
      <c r="N19" s="110"/>
      <c r="O19" s="110"/>
      <c r="P19" s="110"/>
      <c r="Q19" s="110"/>
      <c r="R19" s="110"/>
      <c r="S19" s="110"/>
      <c r="T19" s="110"/>
      <c r="U19" s="110"/>
      <c r="V19" s="110"/>
      <c r="W19" s="110"/>
      <c r="X19" s="110"/>
      <c r="Y19" s="110"/>
      <c r="Z19" s="110"/>
    </row>
    <row r="20" spans="1:26" ht="30" hidden="1" customHeight="1">
      <c r="A20" s="111"/>
      <c r="B20" s="110"/>
      <c r="C20" s="96"/>
      <c r="D20" s="110"/>
      <c r="E20" s="96"/>
      <c r="F20" s="110"/>
      <c r="G20" s="110"/>
      <c r="H20" s="96"/>
      <c r="I20" s="96"/>
      <c r="J20" s="96"/>
      <c r="K20" s="96"/>
      <c r="L20" s="96"/>
      <c r="M20" s="96"/>
      <c r="N20" s="96"/>
      <c r="O20" s="96"/>
      <c r="P20" s="96"/>
      <c r="Q20" s="96"/>
      <c r="R20" s="96"/>
      <c r="S20" s="96"/>
      <c r="T20" s="96"/>
      <c r="U20" s="96"/>
      <c r="V20" s="96"/>
      <c r="W20" s="96"/>
      <c r="X20" s="96"/>
      <c r="Y20" s="96"/>
      <c r="Z20" s="96"/>
    </row>
    <row r="21" spans="1:26" ht="30" hidden="1" customHeight="1">
      <c r="A21" s="111"/>
      <c r="B21" s="110"/>
      <c r="C21" s="96"/>
      <c r="D21" s="110"/>
      <c r="E21" s="96"/>
      <c r="F21" s="110"/>
      <c r="G21" s="110"/>
      <c r="H21" s="96"/>
      <c r="I21" s="96"/>
      <c r="J21" s="96"/>
      <c r="K21" s="96"/>
      <c r="L21" s="96"/>
      <c r="M21" s="96"/>
      <c r="N21" s="96"/>
      <c r="O21" s="96"/>
      <c r="P21" s="96"/>
      <c r="Q21" s="96"/>
      <c r="R21" s="96"/>
      <c r="S21" s="96"/>
      <c r="T21" s="96"/>
      <c r="U21" s="96"/>
      <c r="V21" s="96"/>
      <c r="W21" s="96"/>
      <c r="X21" s="96"/>
      <c r="Y21" s="96"/>
      <c r="Z21" s="96"/>
    </row>
    <row r="22" spans="1:26" ht="30" customHeight="1">
      <c r="A22" s="111"/>
      <c r="B22" s="110"/>
      <c r="C22" s="96"/>
      <c r="D22" s="110"/>
      <c r="E22" s="96"/>
      <c r="F22" s="110"/>
      <c r="G22" s="110"/>
      <c r="H22" s="96"/>
      <c r="I22" s="96"/>
      <c r="J22" s="96"/>
      <c r="K22" s="96"/>
      <c r="L22" s="96"/>
      <c r="M22" s="96"/>
      <c r="N22" s="96"/>
      <c r="O22" s="96"/>
      <c r="P22" s="96"/>
      <c r="Q22" s="96"/>
      <c r="R22" s="96"/>
      <c r="S22" s="96"/>
      <c r="T22" s="96"/>
      <c r="U22" s="96"/>
      <c r="V22" s="96"/>
      <c r="W22" s="96"/>
      <c r="X22" s="96"/>
      <c r="Y22" s="96"/>
      <c r="Z22" s="96"/>
    </row>
    <row r="23" spans="1:26" ht="30" customHeight="1">
      <c r="A23" s="111"/>
      <c r="B23" s="110"/>
      <c r="C23" s="96"/>
      <c r="D23" s="110"/>
      <c r="E23" s="96"/>
      <c r="F23" s="110"/>
      <c r="G23" s="110"/>
      <c r="H23" s="96"/>
      <c r="I23" s="96"/>
      <c r="J23" s="96"/>
      <c r="K23" s="96"/>
      <c r="L23" s="96"/>
      <c r="M23" s="96"/>
      <c r="N23" s="96"/>
      <c r="O23" s="96"/>
      <c r="P23" s="96"/>
      <c r="Q23" s="96"/>
      <c r="R23" s="96"/>
      <c r="S23" s="96"/>
      <c r="T23" s="96"/>
      <c r="U23" s="96"/>
      <c r="V23" s="96"/>
      <c r="W23" s="96"/>
      <c r="X23" s="96"/>
      <c r="Y23" s="96"/>
      <c r="Z23" s="96"/>
    </row>
    <row r="24" spans="1:26" ht="30" customHeight="1">
      <c r="A24" s="111"/>
      <c r="B24" s="110"/>
      <c r="C24" s="96"/>
      <c r="D24" s="110"/>
      <c r="E24" s="96"/>
      <c r="F24" s="110"/>
      <c r="G24" s="110"/>
      <c r="H24" s="96"/>
      <c r="I24" s="96"/>
      <c r="J24" s="96"/>
      <c r="K24" s="96"/>
      <c r="L24" s="96"/>
      <c r="M24" s="96"/>
      <c r="N24" s="96"/>
      <c r="O24" s="96"/>
      <c r="P24" s="96"/>
      <c r="Q24" s="96"/>
      <c r="R24" s="96"/>
      <c r="S24" s="96"/>
      <c r="T24" s="96"/>
      <c r="U24" s="96"/>
      <c r="V24" s="96"/>
      <c r="W24" s="96"/>
      <c r="X24" s="96"/>
      <c r="Y24" s="96"/>
      <c r="Z24" s="96"/>
    </row>
    <row r="25" spans="1:26" ht="30" customHeight="1">
      <c r="A25" s="111"/>
      <c r="B25" s="110"/>
      <c r="C25" s="96"/>
      <c r="D25" s="110"/>
      <c r="E25" s="96"/>
      <c r="F25" s="110"/>
      <c r="G25" s="110"/>
      <c r="H25" s="96"/>
      <c r="I25" s="96"/>
      <c r="J25" s="96"/>
      <c r="K25" s="96"/>
      <c r="L25" s="96"/>
      <c r="M25" s="96"/>
      <c r="N25" s="96"/>
      <c r="O25" s="96"/>
      <c r="P25" s="96"/>
      <c r="Q25" s="96"/>
      <c r="R25" s="96"/>
      <c r="S25" s="96"/>
      <c r="T25" s="96"/>
      <c r="U25" s="96"/>
      <c r="V25" s="96"/>
      <c r="W25" s="96"/>
      <c r="X25" s="96"/>
      <c r="Y25" s="96"/>
      <c r="Z25" s="96"/>
    </row>
    <row r="26" spans="1:26" ht="30" customHeight="1">
      <c r="A26" s="111"/>
      <c r="B26" s="110"/>
      <c r="C26" s="96"/>
      <c r="D26" s="110"/>
      <c r="E26" s="96"/>
      <c r="F26" s="110"/>
      <c r="G26" s="110"/>
      <c r="H26" s="96"/>
      <c r="I26" s="96"/>
      <c r="J26" s="96"/>
      <c r="K26" s="96"/>
      <c r="L26" s="96"/>
      <c r="M26" s="96"/>
      <c r="N26" s="96"/>
      <c r="O26" s="96"/>
      <c r="P26" s="96"/>
      <c r="Q26" s="96"/>
      <c r="R26" s="96"/>
      <c r="S26" s="96"/>
      <c r="T26" s="96"/>
      <c r="U26" s="96"/>
      <c r="V26" s="96"/>
      <c r="W26" s="96"/>
      <c r="X26" s="96"/>
      <c r="Y26" s="96"/>
      <c r="Z26" s="96"/>
    </row>
    <row r="27" spans="1:26" ht="30" hidden="1" customHeight="1">
      <c r="A27" s="111"/>
      <c r="B27" s="110"/>
      <c r="C27" s="96"/>
      <c r="D27" s="110"/>
      <c r="E27" s="96"/>
      <c r="F27" s="110"/>
      <c r="G27" s="110"/>
      <c r="H27" s="96"/>
      <c r="I27" s="96"/>
      <c r="J27" s="96"/>
      <c r="K27" s="96"/>
      <c r="L27" s="96"/>
      <c r="M27" s="96"/>
      <c r="N27" s="96"/>
      <c r="O27" s="96"/>
      <c r="P27" s="96"/>
      <c r="Q27" s="96"/>
      <c r="R27" s="96"/>
      <c r="S27" s="96"/>
      <c r="T27" s="96"/>
      <c r="U27" s="96"/>
      <c r="V27" s="96"/>
      <c r="W27" s="96"/>
      <c r="X27" s="96"/>
      <c r="Y27" s="96"/>
      <c r="Z27" s="96"/>
    </row>
    <row r="28" spans="1:26" ht="30" hidden="1" customHeight="1">
      <c r="A28" s="111"/>
      <c r="B28" s="110"/>
      <c r="C28" s="96"/>
      <c r="D28" s="110"/>
      <c r="E28" s="96"/>
      <c r="F28" s="110"/>
      <c r="G28" s="110"/>
      <c r="H28" s="96"/>
      <c r="I28" s="96"/>
      <c r="J28" s="96"/>
      <c r="K28" s="96"/>
      <c r="L28" s="96"/>
      <c r="M28" s="96"/>
      <c r="N28" s="96"/>
      <c r="O28" s="96"/>
      <c r="P28" s="96"/>
      <c r="Q28" s="96"/>
      <c r="R28" s="96"/>
      <c r="S28" s="96"/>
      <c r="T28" s="96"/>
      <c r="U28" s="96"/>
      <c r="V28" s="96"/>
      <c r="W28" s="96"/>
      <c r="X28" s="96"/>
      <c r="Y28" s="96"/>
      <c r="Z28" s="96"/>
    </row>
    <row r="29" spans="1:26" ht="30" hidden="1" customHeight="1">
      <c r="A29" s="111"/>
      <c r="B29" s="110"/>
      <c r="C29" s="96"/>
      <c r="D29" s="110"/>
      <c r="E29" s="96"/>
      <c r="F29" s="110"/>
      <c r="G29" s="110"/>
      <c r="H29" s="96"/>
      <c r="I29" s="96"/>
      <c r="J29" s="96"/>
      <c r="K29" s="96"/>
      <c r="L29" s="96"/>
      <c r="M29" s="96"/>
      <c r="N29" s="96"/>
      <c r="O29" s="96"/>
      <c r="P29" s="96"/>
      <c r="Q29" s="96"/>
      <c r="R29" s="96"/>
      <c r="S29" s="96"/>
      <c r="T29" s="96"/>
      <c r="U29" s="96"/>
      <c r="V29" s="96"/>
      <c r="W29" s="96"/>
      <c r="X29" s="96"/>
      <c r="Y29" s="96"/>
      <c r="Z29" s="96"/>
    </row>
    <row r="30" spans="1:26" ht="30" hidden="1" customHeight="1">
      <c r="A30" s="111"/>
      <c r="B30" s="110"/>
      <c r="C30" s="96"/>
      <c r="D30" s="110"/>
      <c r="E30" s="96"/>
      <c r="F30" s="110"/>
      <c r="G30" s="110"/>
      <c r="H30" s="96"/>
      <c r="I30" s="96"/>
      <c r="J30" s="96"/>
      <c r="K30" s="96"/>
      <c r="L30" s="96"/>
      <c r="M30" s="96"/>
      <c r="N30" s="96"/>
      <c r="O30" s="96"/>
      <c r="P30" s="96"/>
      <c r="Q30" s="96"/>
      <c r="R30" s="96"/>
      <c r="S30" s="96"/>
      <c r="T30" s="96"/>
      <c r="U30" s="96"/>
      <c r="V30" s="96"/>
      <c r="W30" s="96"/>
      <c r="X30" s="96"/>
      <c r="Y30" s="96"/>
      <c r="Z30" s="96"/>
    </row>
    <row r="31" spans="1:26" ht="30" customHeight="1">
      <c r="A31" s="111"/>
      <c r="B31" s="110"/>
      <c r="C31" s="96"/>
      <c r="D31" s="110"/>
      <c r="E31" s="96"/>
      <c r="F31" s="110"/>
      <c r="G31" s="110"/>
      <c r="H31" s="96"/>
      <c r="I31" s="96"/>
      <c r="J31" s="96"/>
      <c r="K31" s="96"/>
      <c r="L31" s="96"/>
      <c r="M31" s="96"/>
      <c r="N31" s="96"/>
      <c r="O31" s="96"/>
      <c r="P31" s="96"/>
      <c r="Q31" s="96"/>
      <c r="R31" s="96"/>
      <c r="S31" s="96"/>
      <c r="T31" s="96"/>
      <c r="U31" s="96"/>
      <c r="V31" s="96"/>
      <c r="W31" s="96"/>
      <c r="X31" s="96"/>
      <c r="Y31" s="96"/>
      <c r="Z31" s="96"/>
    </row>
    <row r="32" spans="1:26" ht="30" customHeight="1">
      <c r="A32" s="111"/>
      <c r="B32" s="110"/>
      <c r="C32" s="96"/>
      <c r="D32" s="110"/>
      <c r="E32" s="96"/>
      <c r="F32" s="110"/>
      <c r="G32" s="110"/>
      <c r="H32" s="96"/>
      <c r="I32" s="96"/>
      <c r="J32" s="96"/>
      <c r="K32" s="96"/>
      <c r="L32" s="96"/>
      <c r="M32" s="96"/>
      <c r="N32" s="96"/>
      <c r="O32" s="96"/>
      <c r="P32" s="96"/>
      <c r="Q32" s="96"/>
      <c r="R32" s="96"/>
      <c r="S32" s="96"/>
      <c r="T32" s="96"/>
      <c r="U32" s="96"/>
      <c r="V32" s="96"/>
      <c r="W32" s="96"/>
      <c r="X32" s="96"/>
      <c r="Y32" s="96"/>
      <c r="Z32" s="96"/>
    </row>
    <row r="33" spans="1:26" ht="30" customHeight="1">
      <c r="A33" s="111"/>
      <c r="B33" s="110"/>
      <c r="C33" s="96"/>
      <c r="D33" s="110"/>
      <c r="E33" s="96"/>
      <c r="F33" s="110"/>
      <c r="G33" s="110"/>
      <c r="H33" s="96"/>
      <c r="I33" s="96"/>
      <c r="J33" s="96"/>
      <c r="K33" s="96"/>
      <c r="L33" s="96"/>
      <c r="M33" s="96"/>
      <c r="N33" s="96"/>
      <c r="O33" s="96"/>
      <c r="P33" s="96"/>
      <c r="Q33" s="96"/>
      <c r="R33" s="96"/>
      <c r="S33" s="96"/>
      <c r="T33" s="96"/>
      <c r="U33" s="96"/>
      <c r="V33" s="96"/>
      <c r="W33" s="96"/>
      <c r="X33" s="96"/>
      <c r="Y33" s="96"/>
      <c r="Z33" s="96"/>
    </row>
    <row r="34" spans="1:26" ht="30" customHeight="1">
      <c r="A34" s="111"/>
      <c r="B34" s="110"/>
      <c r="C34" s="96"/>
      <c r="D34" s="110"/>
      <c r="E34" s="96"/>
      <c r="F34" s="110"/>
      <c r="G34" s="110"/>
      <c r="H34" s="96"/>
      <c r="I34" s="96"/>
      <c r="J34" s="96"/>
      <c r="K34" s="96"/>
      <c r="L34" s="96"/>
      <c r="M34" s="96"/>
      <c r="N34" s="96"/>
      <c r="O34" s="96"/>
      <c r="P34" s="96"/>
      <c r="Q34" s="96"/>
      <c r="R34" s="96"/>
      <c r="S34" s="96"/>
      <c r="T34" s="96"/>
      <c r="U34" s="96"/>
      <c r="V34" s="96"/>
      <c r="W34" s="96"/>
      <c r="X34" s="96"/>
      <c r="Y34" s="96"/>
      <c r="Z34" s="96"/>
    </row>
    <row r="35" spans="1:26" ht="30" customHeight="1">
      <c r="A35" s="111"/>
      <c r="B35" s="110"/>
      <c r="C35" s="96"/>
      <c r="D35" s="110"/>
      <c r="E35" s="96"/>
      <c r="F35" s="110"/>
      <c r="G35" s="110"/>
      <c r="H35" s="96"/>
      <c r="I35" s="96"/>
      <c r="J35" s="96"/>
      <c r="K35" s="96"/>
      <c r="L35" s="96"/>
      <c r="M35" s="96"/>
      <c r="N35" s="96"/>
      <c r="O35" s="96"/>
      <c r="P35" s="96"/>
      <c r="Q35" s="96"/>
      <c r="R35" s="96"/>
      <c r="S35" s="96"/>
      <c r="T35" s="96"/>
      <c r="U35" s="96"/>
      <c r="V35" s="96"/>
      <c r="W35" s="96"/>
      <c r="X35" s="96"/>
      <c r="Y35" s="96"/>
      <c r="Z35" s="96"/>
    </row>
    <row r="36" spans="1:26" ht="30" customHeight="1">
      <c r="A36" s="111"/>
      <c r="B36" s="110"/>
      <c r="C36" s="96"/>
      <c r="D36" s="110"/>
      <c r="E36" s="96"/>
      <c r="F36" s="110"/>
      <c r="G36" s="110"/>
      <c r="H36" s="96"/>
      <c r="I36" s="96"/>
      <c r="J36" s="96"/>
      <c r="K36" s="96"/>
      <c r="L36" s="96"/>
      <c r="M36" s="96"/>
      <c r="N36" s="96"/>
      <c r="O36" s="96"/>
      <c r="P36" s="96"/>
      <c r="Q36" s="96"/>
      <c r="R36" s="96"/>
      <c r="S36" s="96"/>
      <c r="T36" s="96"/>
      <c r="U36" s="96"/>
      <c r="V36" s="96"/>
      <c r="W36" s="96"/>
      <c r="X36" s="96"/>
      <c r="Y36" s="96"/>
      <c r="Z36" s="96"/>
    </row>
    <row r="37" spans="1:26" ht="30" customHeight="1">
      <c r="A37" s="111"/>
      <c r="B37" s="110"/>
      <c r="C37" s="96"/>
      <c r="D37" s="110"/>
      <c r="E37" s="96"/>
      <c r="F37" s="110"/>
      <c r="G37" s="110"/>
      <c r="H37" s="96"/>
      <c r="I37" s="96"/>
      <c r="J37" s="96"/>
      <c r="K37" s="96"/>
      <c r="L37" s="96"/>
      <c r="M37" s="96"/>
      <c r="N37" s="96"/>
      <c r="O37" s="96"/>
      <c r="P37" s="96"/>
      <c r="Q37" s="96"/>
      <c r="R37" s="96"/>
      <c r="S37" s="96"/>
      <c r="T37" s="96"/>
      <c r="U37" s="96"/>
      <c r="V37" s="96"/>
      <c r="W37" s="96"/>
      <c r="X37" s="96"/>
      <c r="Y37" s="96"/>
      <c r="Z37" s="96"/>
    </row>
    <row r="38" spans="1:26" ht="30" customHeight="1">
      <c r="A38" s="111"/>
      <c r="B38" s="110"/>
      <c r="C38" s="96"/>
      <c r="D38" s="110"/>
      <c r="E38" s="96"/>
      <c r="F38" s="110"/>
      <c r="G38" s="110"/>
      <c r="H38" s="96"/>
      <c r="I38" s="96"/>
      <c r="J38" s="96"/>
      <c r="K38" s="96"/>
      <c r="L38" s="96"/>
      <c r="M38" s="96"/>
      <c r="N38" s="96"/>
      <c r="O38" s="96"/>
      <c r="P38" s="96"/>
      <c r="Q38" s="96"/>
      <c r="R38" s="96"/>
      <c r="S38" s="96"/>
      <c r="T38" s="96"/>
      <c r="U38" s="96"/>
      <c r="V38" s="96"/>
      <c r="W38" s="96"/>
      <c r="X38" s="96"/>
      <c r="Y38" s="96"/>
      <c r="Z38" s="96"/>
    </row>
    <row r="39" spans="1:26" ht="30" customHeight="1">
      <c r="A39" s="111"/>
      <c r="B39" s="110"/>
      <c r="C39" s="96"/>
      <c r="D39" s="110"/>
      <c r="E39" s="96"/>
      <c r="F39" s="110"/>
      <c r="G39" s="110"/>
      <c r="H39" s="96"/>
      <c r="I39" s="96"/>
      <c r="J39" s="96"/>
      <c r="K39" s="96"/>
      <c r="L39" s="96"/>
      <c r="M39" s="96"/>
      <c r="N39" s="96"/>
      <c r="O39" s="96"/>
      <c r="P39" s="96"/>
      <c r="Q39" s="96"/>
      <c r="R39" s="96"/>
      <c r="S39" s="96"/>
      <c r="T39" s="96"/>
      <c r="U39" s="96"/>
      <c r="V39" s="96"/>
      <c r="W39" s="96"/>
      <c r="X39" s="96"/>
      <c r="Y39" s="96"/>
      <c r="Z39" s="96"/>
    </row>
    <row r="40" spans="1:26" ht="30" customHeight="1">
      <c r="A40" s="111"/>
      <c r="B40" s="110"/>
      <c r="C40" s="96"/>
      <c r="D40" s="110"/>
      <c r="E40" s="96"/>
      <c r="F40" s="110"/>
      <c r="G40" s="110"/>
      <c r="H40" s="96"/>
      <c r="I40" s="96"/>
      <c r="J40" s="96"/>
      <c r="K40" s="96"/>
      <c r="L40" s="96"/>
      <c r="M40" s="96"/>
      <c r="N40" s="96"/>
      <c r="O40" s="96"/>
      <c r="P40" s="96"/>
      <c r="Q40" s="96"/>
      <c r="R40" s="96"/>
      <c r="S40" s="96"/>
      <c r="T40" s="96"/>
      <c r="U40" s="96"/>
      <c r="V40" s="96"/>
      <c r="W40" s="96"/>
      <c r="X40" s="96"/>
      <c r="Y40" s="96"/>
      <c r="Z40" s="96"/>
    </row>
    <row r="41" spans="1:26" ht="30" customHeight="1">
      <c r="A41" s="111"/>
      <c r="B41" s="110"/>
      <c r="C41" s="96"/>
      <c r="D41" s="110"/>
      <c r="E41" s="96"/>
      <c r="F41" s="110"/>
      <c r="G41" s="110"/>
      <c r="H41" s="96"/>
      <c r="I41" s="96"/>
      <c r="J41" s="96"/>
      <c r="K41" s="96"/>
      <c r="L41" s="96"/>
      <c r="M41" s="96"/>
      <c r="N41" s="96"/>
      <c r="O41" s="96"/>
      <c r="P41" s="96"/>
      <c r="Q41" s="96"/>
      <c r="R41" s="96"/>
      <c r="S41" s="96"/>
      <c r="T41" s="96"/>
      <c r="U41" s="96"/>
      <c r="V41" s="96"/>
      <c r="W41" s="96"/>
      <c r="X41" s="96"/>
      <c r="Y41" s="96"/>
      <c r="Z41" s="96"/>
    </row>
    <row r="42" spans="1:26" ht="30" customHeight="1">
      <c r="A42" s="111"/>
      <c r="B42" s="110"/>
      <c r="C42" s="96"/>
      <c r="D42" s="110"/>
      <c r="E42" s="96"/>
      <c r="F42" s="110"/>
      <c r="G42" s="110"/>
      <c r="H42" s="96"/>
      <c r="I42" s="96"/>
      <c r="J42" s="96"/>
      <c r="K42" s="96"/>
      <c r="L42" s="96"/>
      <c r="M42" s="96"/>
      <c r="N42" s="96"/>
      <c r="O42" s="96"/>
      <c r="P42" s="96"/>
      <c r="Q42" s="96"/>
      <c r="R42" s="96"/>
      <c r="S42" s="96"/>
      <c r="T42" s="96"/>
      <c r="U42" s="96"/>
      <c r="V42" s="96"/>
      <c r="W42" s="96"/>
      <c r="X42" s="96"/>
      <c r="Y42" s="96"/>
      <c r="Z42" s="96"/>
    </row>
    <row r="43" spans="1:26" ht="30" customHeight="1">
      <c r="A43" s="111"/>
      <c r="B43" s="110"/>
      <c r="C43" s="96"/>
      <c r="D43" s="110"/>
      <c r="E43" s="96"/>
      <c r="F43" s="110"/>
      <c r="G43" s="110"/>
      <c r="H43" s="96"/>
      <c r="I43" s="96"/>
      <c r="J43" s="96"/>
      <c r="K43" s="96"/>
      <c r="L43" s="96"/>
      <c r="M43" s="96"/>
      <c r="N43" s="96"/>
      <c r="O43" s="96"/>
      <c r="P43" s="96"/>
      <c r="Q43" s="96"/>
      <c r="R43" s="96"/>
      <c r="S43" s="96"/>
      <c r="T43" s="96"/>
      <c r="U43" s="96"/>
      <c r="V43" s="96"/>
      <c r="W43" s="96"/>
      <c r="X43" s="96"/>
      <c r="Y43" s="96"/>
      <c r="Z43" s="96"/>
    </row>
    <row r="44" spans="1:26" ht="30" customHeight="1">
      <c r="A44" s="111"/>
      <c r="B44" s="110"/>
      <c r="C44" s="96"/>
      <c r="D44" s="110"/>
      <c r="E44" s="96"/>
      <c r="F44" s="110"/>
      <c r="G44" s="110"/>
      <c r="H44" s="96"/>
      <c r="I44" s="96"/>
      <c r="J44" s="96"/>
      <c r="K44" s="96"/>
      <c r="L44" s="96"/>
      <c r="M44" s="96"/>
      <c r="N44" s="96"/>
      <c r="O44" s="96"/>
      <c r="P44" s="96"/>
      <c r="Q44" s="96"/>
      <c r="R44" s="96"/>
      <c r="S44" s="96"/>
      <c r="T44" s="96"/>
      <c r="U44" s="96"/>
      <c r="V44" s="96"/>
      <c r="W44" s="96"/>
      <c r="X44" s="96"/>
      <c r="Y44" s="96"/>
      <c r="Z44" s="96"/>
    </row>
    <row r="45" spans="1:26" ht="30" customHeight="1">
      <c r="A45" s="111"/>
      <c r="B45" s="110"/>
      <c r="C45" s="96"/>
      <c r="D45" s="110"/>
      <c r="E45" s="96"/>
      <c r="F45" s="110"/>
      <c r="G45" s="110"/>
      <c r="H45" s="96"/>
      <c r="I45" s="96"/>
      <c r="J45" s="96"/>
      <c r="K45" s="96"/>
      <c r="L45" s="96"/>
      <c r="M45" s="96"/>
      <c r="N45" s="96"/>
      <c r="O45" s="96"/>
      <c r="P45" s="96"/>
      <c r="Q45" s="96"/>
      <c r="R45" s="96"/>
      <c r="S45" s="96"/>
      <c r="T45" s="96"/>
      <c r="U45" s="96"/>
      <c r="V45" s="96"/>
      <c r="W45" s="96"/>
      <c r="X45" s="96"/>
      <c r="Y45" s="96"/>
      <c r="Z45" s="96"/>
    </row>
    <row r="46" spans="1:26" ht="30" customHeight="1">
      <c r="A46" s="111"/>
      <c r="B46" s="110"/>
      <c r="C46" s="96"/>
      <c r="D46" s="110"/>
      <c r="E46" s="96"/>
      <c r="F46" s="110"/>
      <c r="G46" s="110"/>
      <c r="H46" s="96"/>
      <c r="I46" s="96"/>
      <c r="J46" s="96"/>
      <c r="K46" s="96"/>
      <c r="L46" s="96"/>
      <c r="M46" s="96"/>
      <c r="N46" s="96"/>
      <c r="O46" s="96"/>
      <c r="P46" s="96"/>
      <c r="Q46" s="96"/>
      <c r="R46" s="96"/>
      <c r="S46" s="96"/>
      <c r="T46" s="96"/>
      <c r="U46" s="96"/>
      <c r="V46" s="96"/>
      <c r="W46" s="96"/>
      <c r="X46" s="96"/>
      <c r="Y46" s="96"/>
      <c r="Z46" s="96"/>
    </row>
    <row r="47" spans="1:26" ht="30" customHeight="1">
      <c r="A47" s="111"/>
      <c r="B47" s="110"/>
      <c r="C47" s="96"/>
      <c r="D47" s="110"/>
      <c r="E47" s="96"/>
      <c r="F47" s="110"/>
      <c r="G47" s="110"/>
      <c r="H47" s="96"/>
      <c r="I47" s="96"/>
      <c r="J47" s="96"/>
      <c r="K47" s="96"/>
      <c r="L47" s="96"/>
      <c r="M47" s="96"/>
      <c r="N47" s="96"/>
      <c r="O47" s="96"/>
      <c r="P47" s="96"/>
      <c r="Q47" s="96"/>
      <c r="R47" s="96"/>
      <c r="S47" s="96"/>
      <c r="T47" s="96"/>
      <c r="U47" s="96"/>
      <c r="V47" s="96"/>
      <c r="W47" s="96"/>
      <c r="X47" s="96"/>
      <c r="Y47" s="96"/>
      <c r="Z47" s="96"/>
    </row>
    <row r="48" spans="1:26" ht="30" customHeight="1">
      <c r="A48" s="111"/>
      <c r="B48" s="110"/>
      <c r="C48" s="96"/>
      <c r="D48" s="110"/>
      <c r="E48" s="96"/>
      <c r="F48" s="110"/>
      <c r="G48" s="110"/>
      <c r="H48" s="96"/>
      <c r="I48" s="96"/>
      <c r="J48" s="96"/>
      <c r="K48" s="96"/>
      <c r="L48" s="96"/>
      <c r="M48" s="96"/>
      <c r="N48" s="96"/>
      <c r="O48" s="96"/>
      <c r="P48" s="96"/>
      <c r="Q48" s="96"/>
      <c r="R48" s="96"/>
      <c r="S48" s="96"/>
      <c r="T48" s="96"/>
      <c r="U48" s="96"/>
      <c r="V48" s="96"/>
      <c r="W48" s="96"/>
      <c r="X48" s="96"/>
      <c r="Y48" s="96"/>
      <c r="Z48" s="96"/>
    </row>
    <row r="49" spans="1:26" ht="30" customHeight="1">
      <c r="A49" s="111"/>
      <c r="B49" s="110"/>
      <c r="C49" s="96"/>
      <c r="D49" s="110"/>
      <c r="E49" s="96"/>
      <c r="F49" s="110"/>
      <c r="G49" s="110"/>
      <c r="H49" s="96"/>
      <c r="I49" s="96"/>
      <c r="J49" s="96"/>
      <c r="K49" s="96"/>
      <c r="L49" s="96"/>
      <c r="M49" s="96"/>
      <c r="N49" s="96"/>
      <c r="O49" s="96"/>
      <c r="P49" s="96"/>
      <c r="Q49" s="96"/>
      <c r="R49" s="96"/>
      <c r="S49" s="96"/>
      <c r="T49" s="96"/>
      <c r="U49" s="96"/>
      <c r="V49" s="96"/>
      <c r="W49" s="96"/>
      <c r="X49" s="96"/>
      <c r="Y49" s="96"/>
      <c r="Z49" s="96"/>
    </row>
    <row r="50" spans="1:26" ht="30" customHeight="1">
      <c r="A50" s="111"/>
      <c r="B50" s="110"/>
      <c r="C50" s="96"/>
      <c r="D50" s="110"/>
      <c r="E50" s="96"/>
      <c r="F50" s="110"/>
      <c r="G50" s="110"/>
      <c r="H50" s="96"/>
      <c r="I50" s="96"/>
      <c r="J50" s="96"/>
      <c r="K50" s="96"/>
      <c r="L50" s="96"/>
      <c r="M50" s="96"/>
      <c r="N50" s="96"/>
      <c r="O50" s="96"/>
      <c r="P50" s="96"/>
      <c r="Q50" s="96"/>
      <c r="R50" s="96"/>
      <c r="S50" s="96"/>
      <c r="T50" s="96"/>
      <c r="U50" s="96"/>
      <c r="V50" s="96"/>
      <c r="W50" s="96"/>
      <c r="X50" s="96"/>
      <c r="Y50" s="96"/>
      <c r="Z50" s="96"/>
    </row>
    <row r="51" spans="1:26" ht="30" customHeight="1">
      <c r="A51" s="111"/>
      <c r="B51" s="110"/>
      <c r="C51" s="96"/>
      <c r="D51" s="110"/>
      <c r="E51" s="96"/>
      <c r="F51" s="110"/>
      <c r="G51" s="110"/>
      <c r="H51" s="96"/>
      <c r="I51" s="96"/>
      <c r="J51" s="96"/>
      <c r="K51" s="96"/>
      <c r="L51" s="96"/>
      <c r="M51" s="96"/>
      <c r="N51" s="96"/>
      <c r="O51" s="96"/>
      <c r="P51" s="96"/>
      <c r="Q51" s="96"/>
      <c r="R51" s="96"/>
      <c r="S51" s="96"/>
      <c r="T51" s="96"/>
      <c r="U51" s="96"/>
      <c r="V51" s="96"/>
      <c r="W51" s="96"/>
      <c r="X51" s="96"/>
      <c r="Y51" s="96"/>
      <c r="Z51" s="96"/>
    </row>
    <row r="52" spans="1:26" ht="30" customHeight="1">
      <c r="A52" s="111"/>
      <c r="B52" s="110"/>
      <c r="C52" s="96"/>
      <c r="D52" s="110"/>
      <c r="E52" s="96"/>
      <c r="F52" s="110"/>
      <c r="G52" s="110"/>
      <c r="H52" s="96"/>
      <c r="I52" s="96"/>
      <c r="J52" s="96"/>
      <c r="K52" s="96"/>
      <c r="L52" s="96"/>
      <c r="M52" s="96"/>
      <c r="N52" s="96"/>
      <c r="O52" s="96"/>
      <c r="P52" s="96"/>
      <c r="Q52" s="96"/>
      <c r="R52" s="96"/>
      <c r="S52" s="96"/>
      <c r="T52" s="96"/>
      <c r="U52" s="96"/>
      <c r="V52" s="96"/>
      <c r="W52" s="96"/>
      <c r="X52" s="96"/>
      <c r="Y52" s="96"/>
      <c r="Z52" s="96"/>
    </row>
    <row r="53" spans="1:26" ht="30" customHeight="1">
      <c r="A53" s="111"/>
      <c r="B53" s="110"/>
      <c r="C53" s="96"/>
      <c r="D53" s="110"/>
      <c r="E53" s="96"/>
      <c r="F53" s="110"/>
      <c r="G53" s="110"/>
      <c r="H53" s="96"/>
      <c r="I53" s="96"/>
      <c r="J53" s="96"/>
      <c r="K53" s="96"/>
      <c r="L53" s="96"/>
      <c r="M53" s="96"/>
      <c r="N53" s="96"/>
      <c r="O53" s="96"/>
      <c r="P53" s="96"/>
      <c r="Q53" s="96"/>
      <c r="R53" s="96"/>
      <c r="S53" s="96"/>
      <c r="T53" s="96"/>
      <c r="U53" s="96"/>
      <c r="V53" s="96"/>
      <c r="W53" s="96"/>
      <c r="X53" s="96"/>
      <c r="Y53" s="96"/>
      <c r="Z53" s="96"/>
    </row>
    <row r="54" spans="1:26" ht="30" customHeight="1">
      <c r="A54" s="111"/>
      <c r="B54" s="110"/>
      <c r="C54" s="96"/>
      <c r="D54" s="110"/>
      <c r="E54" s="96"/>
      <c r="F54" s="110"/>
      <c r="G54" s="110"/>
      <c r="H54" s="96"/>
      <c r="I54" s="96"/>
      <c r="J54" s="96"/>
      <c r="K54" s="96"/>
      <c r="L54" s="96"/>
      <c r="M54" s="96"/>
      <c r="N54" s="96"/>
      <c r="O54" s="96"/>
      <c r="P54" s="96"/>
      <c r="Q54" s="96"/>
      <c r="R54" s="96"/>
      <c r="S54" s="96"/>
      <c r="T54" s="96"/>
      <c r="U54" s="96"/>
      <c r="V54" s="96"/>
      <c r="W54" s="96"/>
      <c r="X54" s="96"/>
      <c r="Y54" s="96"/>
      <c r="Z54" s="96"/>
    </row>
    <row r="55" spans="1:26" ht="30" customHeight="1">
      <c r="A55" s="111"/>
      <c r="B55" s="110"/>
      <c r="C55" s="96"/>
      <c r="D55" s="110"/>
      <c r="E55" s="96"/>
      <c r="F55" s="110"/>
      <c r="G55" s="110"/>
      <c r="H55" s="96"/>
      <c r="I55" s="96"/>
      <c r="J55" s="96"/>
      <c r="K55" s="96"/>
      <c r="L55" s="96"/>
      <c r="M55" s="96"/>
      <c r="N55" s="96"/>
      <c r="O55" s="96"/>
      <c r="P55" s="96"/>
      <c r="Q55" s="96"/>
      <c r="R55" s="96"/>
      <c r="S55" s="96"/>
      <c r="T55" s="96"/>
      <c r="U55" s="96"/>
      <c r="V55" s="96"/>
      <c r="W55" s="96"/>
      <c r="X55" s="96"/>
      <c r="Y55" s="96"/>
      <c r="Z55" s="96"/>
    </row>
    <row r="56" spans="1:26" ht="30" customHeight="1">
      <c r="A56" s="111"/>
      <c r="B56" s="110"/>
      <c r="C56" s="96"/>
      <c r="D56" s="110"/>
      <c r="E56" s="96"/>
      <c r="F56" s="110"/>
      <c r="G56" s="110"/>
      <c r="H56" s="96"/>
      <c r="I56" s="96"/>
      <c r="J56" s="96"/>
      <c r="K56" s="96"/>
      <c r="L56" s="96"/>
      <c r="M56" s="96"/>
      <c r="N56" s="96"/>
      <c r="O56" s="96"/>
      <c r="P56" s="96"/>
      <c r="Q56" s="96"/>
      <c r="R56" s="96"/>
      <c r="S56" s="96"/>
      <c r="T56" s="96"/>
      <c r="U56" s="96"/>
      <c r="V56" s="96"/>
      <c r="W56" s="96"/>
      <c r="X56" s="96"/>
      <c r="Y56" s="96"/>
      <c r="Z56" s="96"/>
    </row>
    <row r="57" spans="1:26" ht="30" customHeight="1">
      <c r="A57" s="111"/>
      <c r="B57" s="110"/>
      <c r="C57" s="96"/>
      <c r="D57" s="110"/>
      <c r="E57" s="96"/>
      <c r="F57" s="110"/>
      <c r="G57" s="110"/>
      <c r="H57" s="96"/>
      <c r="I57" s="96"/>
      <c r="J57" s="96"/>
      <c r="K57" s="96"/>
      <c r="L57" s="96"/>
      <c r="M57" s="96"/>
      <c r="N57" s="96"/>
      <c r="O57" s="96"/>
      <c r="P57" s="96"/>
      <c r="Q57" s="96"/>
      <c r="R57" s="96"/>
      <c r="S57" s="96"/>
      <c r="T57" s="96"/>
      <c r="U57" s="96"/>
      <c r="V57" s="96"/>
      <c r="W57" s="96"/>
      <c r="X57" s="96"/>
      <c r="Y57" s="96"/>
      <c r="Z57" s="96"/>
    </row>
    <row r="58" spans="1:26" ht="30" customHeight="1">
      <c r="A58" s="111"/>
      <c r="B58" s="110"/>
      <c r="C58" s="96"/>
      <c r="D58" s="110"/>
      <c r="E58" s="96"/>
      <c r="F58" s="110"/>
      <c r="G58" s="110"/>
      <c r="H58" s="96"/>
      <c r="I58" s="96"/>
      <c r="J58" s="96"/>
      <c r="K58" s="96"/>
      <c r="L58" s="96"/>
      <c r="M58" s="96"/>
      <c r="N58" s="96"/>
      <c r="O58" s="96"/>
      <c r="P58" s="96"/>
      <c r="Q58" s="96"/>
      <c r="R58" s="96"/>
      <c r="S58" s="96"/>
      <c r="T58" s="96"/>
      <c r="U58" s="96"/>
      <c r="V58" s="96"/>
      <c r="W58" s="96"/>
      <c r="X58" s="96"/>
      <c r="Y58" s="96"/>
      <c r="Z58" s="96"/>
    </row>
    <row r="59" spans="1:26" ht="30" customHeight="1">
      <c r="A59" s="111"/>
      <c r="B59" s="110"/>
      <c r="C59" s="96"/>
      <c r="D59" s="110"/>
      <c r="E59" s="96"/>
      <c r="F59" s="110"/>
      <c r="G59" s="110"/>
      <c r="H59" s="96"/>
      <c r="I59" s="96"/>
      <c r="J59" s="96"/>
      <c r="K59" s="96"/>
      <c r="L59" s="96"/>
      <c r="M59" s="96"/>
      <c r="N59" s="96"/>
      <c r="O59" s="96"/>
      <c r="P59" s="96"/>
      <c r="Q59" s="96"/>
      <c r="R59" s="96"/>
      <c r="S59" s="96"/>
      <c r="T59" s="96"/>
      <c r="U59" s="96"/>
      <c r="V59" s="96"/>
      <c r="W59" s="96"/>
      <c r="X59" s="96"/>
      <c r="Y59" s="96"/>
      <c r="Z59" s="96"/>
    </row>
    <row r="60" spans="1:26" ht="30" customHeight="1">
      <c r="A60" s="111"/>
      <c r="B60" s="110"/>
      <c r="C60" s="96"/>
      <c r="D60" s="110"/>
      <c r="E60" s="96"/>
      <c r="F60" s="110"/>
      <c r="G60" s="110"/>
      <c r="H60" s="96"/>
      <c r="I60" s="96"/>
      <c r="J60" s="96"/>
      <c r="K60" s="96"/>
      <c r="L60" s="96"/>
      <c r="M60" s="96"/>
      <c r="N60" s="96"/>
      <c r="O60" s="96"/>
      <c r="P60" s="96"/>
      <c r="Q60" s="96"/>
      <c r="R60" s="96"/>
      <c r="S60" s="96"/>
      <c r="T60" s="96"/>
      <c r="U60" s="96"/>
      <c r="V60" s="96"/>
      <c r="W60" s="96"/>
      <c r="X60" s="96"/>
      <c r="Y60" s="96"/>
      <c r="Z60" s="96"/>
    </row>
    <row r="61" spans="1:26" ht="30" customHeight="1">
      <c r="A61" s="111"/>
      <c r="B61" s="110"/>
      <c r="C61" s="96"/>
      <c r="D61" s="110"/>
      <c r="E61" s="96"/>
      <c r="F61" s="110"/>
      <c r="G61" s="110"/>
      <c r="H61" s="96"/>
      <c r="I61" s="96"/>
      <c r="J61" s="96"/>
      <c r="K61" s="96"/>
      <c r="L61" s="96"/>
      <c r="M61" s="96"/>
      <c r="N61" s="96"/>
      <c r="O61" s="96"/>
      <c r="P61" s="96"/>
      <c r="Q61" s="96"/>
      <c r="R61" s="96"/>
      <c r="S61" s="96"/>
      <c r="T61" s="96"/>
      <c r="U61" s="96"/>
      <c r="V61" s="96"/>
      <c r="W61" s="96"/>
      <c r="X61" s="96"/>
      <c r="Y61" s="96"/>
      <c r="Z61" s="96"/>
    </row>
    <row r="62" spans="1:26" ht="30" customHeight="1">
      <c r="A62" s="111"/>
      <c r="B62" s="110"/>
      <c r="C62" s="96"/>
      <c r="D62" s="110"/>
      <c r="E62" s="96"/>
      <c r="F62" s="110"/>
      <c r="G62" s="110"/>
      <c r="H62" s="96"/>
      <c r="I62" s="96"/>
      <c r="J62" s="96"/>
      <c r="K62" s="96"/>
      <c r="L62" s="96"/>
      <c r="M62" s="96"/>
      <c r="N62" s="96"/>
      <c r="O62" s="96"/>
      <c r="P62" s="96"/>
      <c r="Q62" s="96"/>
      <c r="R62" s="96"/>
      <c r="S62" s="96"/>
      <c r="T62" s="96"/>
      <c r="U62" s="96"/>
      <c r="V62" s="96"/>
      <c r="W62" s="96"/>
      <c r="X62" s="96"/>
      <c r="Y62" s="96"/>
      <c r="Z62" s="96"/>
    </row>
    <row r="63" spans="1:26" ht="30" customHeight="1">
      <c r="A63" s="111"/>
      <c r="B63" s="110"/>
      <c r="C63" s="96"/>
      <c r="D63" s="110"/>
      <c r="E63" s="96"/>
      <c r="F63" s="110"/>
      <c r="G63" s="110"/>
      <c r="H63" s="96"/>
      <c r="I63" s="96"/>
      <c r="J63" s="96"/>
      <c r="K63" s="96"/>
      <c r="L63" s="96"/>
      <c r="M63" s="96"/>
      <c r="N63" s="96"/>
      <c r="O63" s="96"/>
      <c r="P63" s="96"/>
      <c r="Q63" s="96"/>
      <c r="R63" s="96"/>
      <c r="S63" s="96"/>
      <c r="T63" s="96"/>
      <c r="U63" s="96"/>
      <c r="V63" s="96"/>
      <c r="W63" s="96"/>
      <c r="X63" s="96"/>
      <c r="Y63" s="96"/>
      <c r="Z63" s="96"/>
    </row>
    <row r="64" spans="1:26" ht="30" customHeight="1">
      <c r="A64" s="111"/>
      <c r="B64" s="110"/>
      <c r="C64" s="96"/>
      <c r="D64" s="110"/>
      <c r="E64" s="96"/>
      <c r="F64" s="110"/>
      <c r="G64" s="110"/>
      <c r="H64" s="96"/>
      <c r="I64" s="96"/>
      <c r="J64" s="96"/>
      <c r="K64" s="96"/>
      <c r="L64" s="96"/>
      <c r="M64" s="96"/>
      <c r="N64" s="96"/>
      <c r="O64" s="96"/>
      <c r="P64" s="96"/>
      <c r="Q64" s="96"/>
      <c r="R64" s="96"/>
      <c r="S64" s="96"/>
      <c r="T64" s="96"/>
      <c r="U64" s="96"/>
      <c r="V64" s="96"/>
      <c r="W64" s="96"/>
      <c r="X64" s="96"/>
      <c r="Y64" s="96"/>
      <c r="Z64" s="96"/>
    </row>
    <row r="65" spans="1:26" ht="30" customHeight="1">
      <c r="A65" s="111"/>
      <c r="B65" s="110"/>
      <c r="C65" s="96"/>
      <c r="D65" s="110"/>
      <c r="E65" s="96"/>
      <c r="F65" s="110"/>
      <c r="G65" s="110"/>
      <c r="H65" s="96"/>
      <c r="I65" s="96"/>
      <c r="J65" s="96"/>
      <c r="K65" s="96"/>
      <c r="L65" s="96"/>
      <c r="M65" s="96"/>
      <c r="N65" s="96"/>
      <c r="O65" s="96"/>
      <c r="P65" s="96"/>
      <c r="Q65" s="96"/>
      <c r="R65" s="96"/>
      <c r="S65" s="96"/>
      <c r="T65" s="96"/>
      <c r="U65" s="96"/>
      <c r="V65" s="96"/>
      <c r="W65" s="96"/>
      <c r="X65" s="96"/>
      <c r="Y65" s="96"/>
      <c r="Z65" s="96"/>
    </row>
    <row r="66" spans="1:26" ht="30" customHeight="1">
      <c r="A66" s="111"/>
      <c r="B66" s="110"/>
      <c r="C66" s="96"/>
      <c r="D66" s="110"/>
      <c r="E66" s="96"/>
      <c r="F66" s="110"/>
      <c r="G66" s="110"/>
      <c r="H66" s="96"/>
      <c r="I66" s="96"/>
      <c r="J66" s="96"/>
      <c r="K66" s="96"/>
      <c r="L66" s="96"/>
      <c r="M66" s="96"/>
      <c r="N66" s="96"/>
      <c r="O66" s="96"/>
      <c r="P66" s="96"/>
      <c r="Q66" s="96"/>
      <c r="R66" s="96"/>
      <c r="S66" s="96"/>
      <c r="T66" s="96"/>
      <c r="U66" s="96"/>
      <c r="V66" s="96"/>
      <c r="W66" s="96"/>
      <c r="X66" s="96"/>
      <c r="Y66" s="96"/>
      <c r="Z66" s="96"/>
    </row>
    <row r="67" spans="1:26" ht="30" customHeight="1">
      <c r="A67" s="111"/>
      <c r="B67" s="110"/>
      <c r="C67" s="96"/>
      <c r="D67" s="110"/>
      <c r="E67" s="96"/>
      <c r="F67" s="110"/>
      <c r="G67" s="110"/>
      <c r="H67" s="96"/>
      <c r="I67" s="96"/>
      <c r="J67" s="96"/>
      <c r="K67" s="96"/>
      <c r="L67" s="96"/>
      <c r="M67" s="96"/>
      <c r="N67" s="96"/>
      <c r="O67" s="96"/>
      <c r="P67" s="96"/>
      <c r="Q67" s="96"/>
      <c r="R67" s="96"/>
      <c r="S67" s="96"/>
      <c r="T67" s="96"/>
      <c r="U67" s="96"/>
      <c r="V67" s="96"/>
      <c r="W67" s="96"/>
      <c r="X67" s="96"/>
      <c r="Y67" s="96"/>
      <c r="Z67" s="96"/>
    </row>
    <row r="68" spans="1:26" ht="30" customHeight="1">
      <c r="A68" s="111"/>
      <c r="B68" s="110"/>
      <c r="C68" s="96"/>
      <c r="D68" s="110"/>
      <c r="E68" s="96"/>
      <c r="F68" s="110"/>
      <c r="G68" s="110"/>
      <c r="H68" s="96"/>
      <c r="I68" s="96"/>
      <c r="J68" s="96"/>
      <c r="K68" s="96"/>
      <c r="L68" s="96"/>
      <c r="M68" s="96"/>
      <c r="N68" s="96"/>
      <c r="O68" s="96"/>
      <c r="P68" s="96"/>
      <c r="Q68" s="96"/>
      <c r="R68" s="96"/>
      <c r="S68" s="96"/>
      <c r="T68" s="96"/>
      <c r="U68" s="96"/>
      <c r="V68" s="96"/>
      <c r="W68" s="96"/>
      <c r="X68" s="96"/>
      <c r="Y68" s="96"/>
      <c r="Z68" s="96"/>
    </row>
    <row r="69" spans="1:26" ht="30" customHeight="1">
      <c r="A69" s="111"/>
      <c r="B69" s="110"/>
      <c r="C69" s="96"/>
      <c r="D69" s="110"/>
      <c r="E69" s="96"/>
      <c r="F69" s="110"/>
      <c r="G69" s="110"/>
      <c r="H69" s="96"/>
      <c r="I69" s="96"/>
      <c r="J69" s="96"/>
      <c r="K69" s="96"/>
      <c r="L69" s="96"/>
      <c r="M69" s="96"/>
      <c r="N69" s="96"/>
      <c r="O69" s="96"/>
      <c r="P69" s="96"/>
      <c r="Q69" s="96"/>
      <c r="R69" s="96"/>
      <c r="S69" s="96"/>
      <c r="T69" s="96"/>
      <c r="U69" s="96"/>
      <c r="V69" s="96"/>
      <c r="W69" s="96"/>
      <c r="X69" s="96"/>
      <c r="Y69" s="96"/>
      <c r="Z69" s="96"/>
    </row>
    <row r="70" spans="1:26" ht="30" customHeight="1">
      <c r="A70" s="111"/>
      <c r="B70" s="110"/>
      <c r="C70" s="96"/>
      <c r="D70" s="110"/>
      <c r="E70" s="96"/>
      <c r="F70" s="110"/>
      <c r="G70" s="110"/>
      <c r="H70" s="96"/>
      <c r="I70" s="96"/>
      <c r="J70" s="96"/>
      <c r="K70" s="96"/>
      <c r="L70" s="96"/>
      <c r="M70" s="96"/>
      <c r="N70" s="96"/>
      <c r="O70" s="96"/>
      <c r="P70" s="96"/>
      <c r="Q70" s="96"/>
      <c r="R70" s="96"/>
      <c r="S70" s="96"/>
      <c r="T70" s="96"/>
      <c r="U70" s="96"/>
      <c r="V70" s="96"/>
      <c r="W70" s="96"/>
      <c r="X70" s="96"/>
      <c r="Y70" s="96"/>
      <c r="Z70" s="96"/>
    </row>
    <row r="71" spans="1:26" ht="30" customHeight="1">
      <c r="A71" s="111"/>
      <c r="B71" s="110"/>
      <c r="C71" s="96"/>
      <c r="D71" s="110"/>
      <c r="E71" s="96"/>
      <c r="F71" s="110"/>
      <c r="G71" s="110"/>
      <c r="H71" s="96"/>
      <c r="I71" s="96"/>
      <c r="J71" s="96"/>
      <c r="K71" s="96"/>
      <c r="L71" s="96"/>
      <c r="M71" s="96"/>
      <c r="N71" s="96"/>
      <c r="O71" s="96"/>
      <c r="P71" s="96"/>
      <c r="Q71" s="96"/>
      <c r="R71" s="96"/>
      <c r="S71" s="96"/>
      <c r="T71" s="96"/>
      <c r="U71" s="96"/>
      <c r="V71" s="96"/>
      <c r="W71" s="96"/>
      <c r="X71" s="96"/>
      <c r="Y71" s="96"/>
      <c r="Z71" s="96"/>
    </row>
    <row r="72" spans="1:26" ht="30" customHeight="1">
      <c r="A72" s="111"/>
      <c r="B72" s="110"/>
      <c r="C72" s="96"/>
      <c r="D72" s="110"/>
      <c r="E72" s="96"/>
      <c r="F72" s="110"/>
      <c r="G72" s="110"/>
      <c r="H72" s="96"/>
      <c r="I72" s="96"/>
      <c r="J72" s="96"/>
      <c r="K72" s="96"/>
      <c r="L72" s="96"/>
      <c r="M72" s="96"/>
      <c r="N72" s="96"/>
      <c r="O72" s="96"/>
      <c r="P72" s="96"/>
      <c r="Q72" s="96"/>
      <c r="R72" s="96"/>
      <c r="S72" s="96"/>
      <c r="T72" s="96"/>
      <c r="U72" s="96"/>
      <c r="V72" s="96"/>
      <c r="W72" s="96"/>
      <c r="X72" s="96"/>
      <c r="Y72" s="96"/>
      <c r="Z72" s="96"/>
    </row>
    <row r="73" spans="1:26" ht="30" customHeight="1">
      <c r="A73" s="111"/>
      <c r="B73" s="110"/>
      <c r="C73" s="96"/>
      <c r="D73" s="110"/>
      <c r="E73" s="96"/>
      <c r="F73" s="110"/>
      <c r="G73" s="110"/>
      <c r="H73" s="96"/>
      <c r="I73" s="96"/>
      <c r="J73" s="96"/>
      <c r="K73" s="96"/>
      <c r="L73" s="96"/>
      <c r="M73" s="96"/>
      <c r="N73" s="96"/>
      <c r="O73" s="96"/>
      <c r="P73" s="96"/>
      <c r="Q73" s="96"/>
      <c r="R73" s="96"/>
      <c r="S73" s="96"/>
      <c r="T73" s="96"/>
      <c r="U73" s="96"/>
      <c r="V73" s="96"/>
      <c r="W73" s="96"/>
      <c r="X73" s="96"/>
      <c r="Y73" s="96"/>
      <c r="Z73" s="96"/>
    </row>
    <row r="74" spans="1:26" ht="30" customHeight="1">
      <c r="A74" s="111"/>
      <c r="B74" s="110"/>
      <c r="C74" s="96"/>
      <c r="D74" s="110"/>
      <c r="E74" s="96"/>
      <c r="F74" s="110"/>
      <c r="G74" s="110"/>
      <c r="H74" s="96"/>
      <c r="I74" s="96"/>
      <c r="J74" s="96"/>
      <c r="K74" s="96"/>
      <c r="L74" s="96"/>
      <c r="M74" s="96"/>
      <c r="N74" s="96"/>
      <c r="O74" s="96"/>
      <c r="P74" s="96"/>
      <c r="Q74" s="96"/>
      <c r="R74" s="96"/>
      <c r="S74" s="96"/>
      <c r="T74" s="96"/>
      <c r="U74" s="96"/>
      <c r="V74" s="96"/>
      <c r="W74" s="96"/>
      <c r="X74" s="96"/>
      <c r="Y74" s="96"/>
      <c r="Z74" s="96"/>
    </row>
    <row r="75" spans="1:26" ht="30" customHeight="1">
      <c r="A75" s="111"/>
      <c r="B75" s="110"/>
      <c r="C75" s="96"/>
      <c r="D75" s="110"/>
      <c r="E75" s="96"/>
      <c r="F75" s="110"/>
      <c r="G75" s="110"/>
      <c r="H75" s="96"/>
      <c r="I75" s="96"/>
      <c r="J75" s="96"/>
      <c r="K75" s="96"/>
      <c r="L75" s="96"/>
      <c r="M75" s="96"/>
      <c r="N75" s="96"/>
      <c r="O75" s="96"/>
      <c r="P75" s="96"/>
      <c r="Q75" s="96"/>
      <c r="R75" s="96"/>
      <c r="S75" s="96"/>
      <c r="T75" s="96"/>
      <c r="U75" s="96"/>
      <c r="V75" s="96"/>
      <c r="W75" s="96"/>
      <c r="X75" s="96"/>
      <c r="Y75" s="96"/>
      <c r="Z75" s="96"/>
    </row>
    <row r="76" spans="1:26" ht="30" customHeight="1">
      <c r="A76" s="111"/>
      <c r="B76" s="110"/>
      <c r="C76" s="96"/>
      <c r="D76" s="110"/>
      <c r="E76" s="96"/>
      <c r="F76" s="110"/>
      <c r="G76" s="110"/>
      <c r="H76" s="96"/>
      <c r="I76" s="96"/>
      <c r="J76" s="96"/>
      <c r="K76" s="96"/>
      <c r="L76" s="96"/>
      <c r="M76" s="96"/>
      <c r="N76" s="96"/>
      <c r="O76" s="96"/>
      <c r="P76" s="96"/>
      <c r="Q76" s="96"/>
      <c r="R76" s="96"/>
      <c r="S76" s="96"/>
      <c r="T76" s="96"/>
      <c r="U76" s="96"/>
      <c r="V76" s="96"/>
      <c r="W76" s="96"/>
      <c r="X76" s="96"/>
      <c r="Y76" s="96"/>
      <c r="Z76" s="96"/>
    </row>
    <row r="77" spans="1:26" ht="30" customHeight="1">
      <c r="A77" s="111"/>
      <c r="B77" s="110"/>
      <c r="C77" s="96"/>
      <c r="D77" s="110"/>
      <c r="E77" s="96"/>
      <c r="F77" s="110"/>
      <c r="G77" s="110"/>
      <c r="H77" s="96"/>
      <c r="I77" s="96"/>
      <c r="J77" s="96"/>
      <c r="K77" s="96"/>
      <c r="L77" s="96"/>
      <c r="M77" s="96"/>
      <c r="N77" s="96"/>
      <c r="O77" s="96"/>
      <c r="P77" s="96"/>
      <c r="Q77" s="96"/>
      <c r="R77" s="96"/>
      <c r="S77" s="96"/>
      <c r="T77" s="96"/>
      <c r="U77" s="96"/>
      <c r="V77" s="96"/>
      <c r="W77" s="96"/>
      <c r="X77" s="96"/>
      <c r="Y77" s="96"/>
      <c r="Z77" s="96"/>
    </row>
    <row r="78" spans="1:26" ht="30" customHeight="1">
      <c r="A78" s="111"/>
      <c r="B78" s="110"/>
      <c r="C78" s="96"/>
      <c r="D78" s="110"/>
      <c r="E78" s="96"/>
      <c r="F78" s="110"/>
      <c r="G78" s="110"/>
      <c r="H78" s="96"/>
      <c r="I78" s="96"/>
      <c r="J78" s="96"/>
      <c r="K78" s="96"/>
      <c r="L78" s="96"/>
      <c r="M78" s="96"/>
      <c r="N78" s="96"/>
      <c r="O78" s="96"/>
      <c r="P78" s="96"/>
      <c r="Q78" s="96"/>
      <c r="R78" s="96"/>
      <c r="S78" s="96"/>
      <c r="T78" s="96"/>
      <c r="U78" s="96"/>
      <c r="V78" s="96"/>
      <c r="W78" s="96"/>
      <c r="X78" s="96"/>
      <c r="Y78" s="96"/>
      <c r="Z78" s="96"/>
    </row>
    <row r="79" spans="1:26" ht="30" customHeight="1">
      <c r="A79" s="111"/>
      <c r="B79" s="110"/>
      <c r="C79" s="96"/>
      <c r="D79" s="110"/>
      <c r="E79" s="96"/>
      <c r="F79" s="110"/>
      <c r="G79" s="110"/>
      <c r="H79" s="96"/>
      <c r="I79" s="96"/>
      <c r="J79" s="96"/>
      <c r="K79" s="96"/>
      <c r="L79" s="96"/>
      <c r="M79" s="96"/>
      <c r="N79" s="96"/>
      <c r="O79" s="96"/>
      <c r="P79" s="96"/>
      <c r="Q79" s="96"/>
      <c r="R79" s="96"/>
      <c r="S79" s="96"/>
      <c r="T79" s="96"/>
      <c r="U79" s="96"/>
      <c r="V79" s="96"/>
      <c r="W79" s="96"/>
      <c r="X79" s="96"/>
      <c r="Y79" s="96"/>
      <c r="Z79" s="96"/>
    </row>
    <row r="80" spans="1:26" ht="30" customHeight="1">
      <c r="A80" s="111"/>
      <c r="B80" s="110"/>
      <c r="C80" s="96"/>
      <c r="D80" s="110"/>
      <c r="E80" s="96"/>
      <c r="F80" s="110"/>
      <c r="G80" s="110"/>
      <c r="H80" s="96"/>
      <c r="I80" s="96"/>
      <c r="J80" s="96"/>
      <c r="K80" s="96"/>
      <c r="L80" s="96"/>
      <c r="M80" s="96"/>
      <c r="N80" s="96"/>
      <c r="O80" s="96"/>
      <c r="P80" s="96"/>
      <c r="Q80" s="96"/>
      <c r="R80" s="96"/>
      <c r="S80" s="96"/>
      <c r="T80" s="96"/>
      <c r="U80" s="96"/>
      <c r="V80" s="96"/>
      <c r="W80" s="96"/>
      <c r="X80" s="96"/>
      <c r="Y80" s="96"/>
      <c r="Z80" s="96"/>
    </row>
    <row r="81" spans="1:26" ht="30" customHeight="1">
      <c r="A81" s="111"/>
      <c r="B81" s="110"/>
      <c r="C81" s="96"/>
      <c r="D81" s="110"/>
      <c r="E81" s="96"/>
      <c r="F81" s="110"/>
      <c r="G81" s="110"/>
      <c r="H81" s="96"/>
      <c r="I81" s="96"/>
      <c r="J81" s="96"/>
      <c r="K81" s="96"/>
      <c r="L81" s="96"/>
      <c r="M81" s="96"/>
      <c r="N81" s="96"/>
      <c r="O81" s="96"/>
      <c r="P81" s="96"/>
      <c r="Q81" s="96"/>
      <c r="R81" s="96"/>
      <c r="S81" s="96"/>
      <c r="T81" s="96"/>
      <c r="U81" s="96"/>
      <c r="V81" s="96"/>
      <c r="W81" s="96"/>
      <c r="X81" s="96"/>
      <c r="Y81" s="96"/>
      <c r="Z81" s="96"/>
    </row>
    <row r="82" spans="1:26" ht="30" customHeight="1">
      <c r="A82" s="111"/>
      <c r="B82" s="110"/>
      <c r="C82" s="96"/>
      <c r="D82" s="110"/>
      <c r="E82" s="96"/>
      <c r="F82" s="110"/>
      <c r="G82" s="110"/>
      <c r="H82" s="96"/>
      <c r="I82" s="96"/>
      <c r="J82" s="96"/>
      <c r="K82" s="96"/>
      <c r="L82" s="96"/>
      <c r="M82" s="96"/>
      <c r="N82" s="96"/>
      <c r="O82" s="96"/>
      <c r="P82" s="96"/>
      <c r="Q82" s="96"/>
      <c r="R82" s="96"/>
      <c r="S82" s="96"/>
      <c r="T82" s="96"/>
      <c r="U82" s="96"/>
      <c r="V82" s="96"/>
      <c r="W82" s="96"/>
      <c r="X82" s="96"/>
      <c r="Y82" s="96"/>
      <c r="Z82" s="96"/>
    </row>
    <row r="83" spans="1:26" ht="30" customHeight="1">
      <c r="A83" s="111"/>
      <c r="B83" s="110"/>
      <c r="C83" s="96"/>
      <c r="D83" s="110"/>
      <c r="E83" s="96"/>
      <c r="F83" s="110"/>
      <c r="G83" s="110"/>
      <c r="H83" s="96"/>
      <c r="I83" s="96"/>
      <c r="J83" s="96"/>
      <c r="K83" s="96"/>
      <c r="L83" s="96"/>
      <c r="M83" s="96"/>
      <c r="N83" s="96"/>
      <c r="O83" s="96"/>
      <c r="P83" s="96"/>
      <c r="Q83" s="96"/>
      <c r="R83" s="96"/>
      <c r="S83" s="96"/>
      <c r="T83" s="96"/>
      <c r="U83" s="96"/>
      <c r="V83" s="96"/>
      <c r="W83" s="96"/>
      <c r="X83" s="96"/>
      <c r="Y83" s="96"/>
      <c r="Z83" s="96"/>
    </row>
    <row r="84" spans="1:26" ht="30" customHeight="1">
      <c r="A84" s="111"/>
      <c r="B84" s="110"/>
      <c r="C84" s="96"/>
      <c r="D84" s="110"/>
      <c r="E84" s="96"/>
      <c r="F84" s="110"/>
      <c r="G84" s="110"/>
      <c r="H84" s="96"/>
      <c r="I84" s="96"/>
      <c r="J84" s="96"/>
      <c r="K84" s="96"/>
      <c r="L84" s="96"/>
      <c r="M84" s="96"/>
      <c r="N84" s="96"/>
      <c r="O84" s="96"/>
      <c r="P84" s="96"/>
      <c r="Q84" s="96"/>
      <c r="R84" s="96"/>
      <c r="S84" s="96"/>
      <c r="T84" s="96"/>
      <c r="U84" s="96"/>
      <c r="V84" s="96"/>
      <c r="W84" s="96"/>
      <c r="X84" s="96"/>
      <c r="Y84" s="96"/>
      <c r="Z84" s="96"/>
    </row>
    <row r="85" spans="1:26" ht="30" customHeight="1">
      <c r="A85" s="111"/>
      <c r="B85" s="110"/>
      <c r="C85" s="96"/>
      <c r="D85" s="110"/>
      <c r="E85" s="96"/>
      <c r="F85" s="110"/>
      <c r="G85" s="110"/>
      <c r="H85" s="96"/>
      <c r="I85" s="96"/>
      <c r="J85" s="96"/>
      <c r="K85" s="96"/>
      <c r="L85" s="96"/>
      <c r="M85" s="96"/>
      <c r="N85" s="96"/>
      <c r="O85" s="96"/>
      <c r="P85" s="96"/>
      <c r="Q85" s="96"/>
      <c r="R85" s="96"/>
      <c r="S85" s="96"/>
      <c r="T85" s="96"/>
      <c r="U85" s="96"/>
      <c r="V85" s="96"/>
      <c r="W85" s="96"/>
      <c r="X85" s="96"/>
      <c r="Y85" s="96"/>
      <c r="Z85" s="96"/>
    </row>
    <row r="86" spans="1:26" ht="30" customHeight="1">
      <c r="A86" s="111"/>
      <c r="B86" s="110"/>
      <c r="C86" s="96"/>
      <c r="D86" s="110"/>
      <c r="E86" s="96"/>
      <c r="F86" s="110"/>
      <c r="G86" s="110"/>
      <c r="H86" s="96"/>
      <c r="I86" s="96"/>
      <c r="J86" s="96"/>
      <c r="K86" s="96"/>
      <c r="L86" s="96"/>
      <c r="M86" s="96"/>
      <c r="N86" s="96"/>
      <c r="O86" s="96"/>
      <c r="P86" s="96"/>
      <c r="Q86" s="96"/>
      <c r="R86" s="96"/>
      <c r="S86" s="96"/>
      <c r="T86" s="96"/>
      <c r="U86" s="96"/>
      <c r="V86" s="96"/>
      <c r="W86" s="96"/>
      <c r="X86" s="96"/>
      <c r="Y86" s="96"/>
      <c r="Z86" s="96"/>
    </row>
    <row r="87" spans="1:26" ht="30" customHeight="1">
      <c r="A87" s="111"/>
      <c r="B87" s="110"/>
      <c r="C87" s="96"/>
      <c r="D87" s="110"/>
      <c r="E87" s="96"/>
      <c r="F87" s="110"/>
      <c r="G87" s="110"/>
      <c r="H87" s="96"/>
      <c r="I87" s="96"/>
      <c r="J87" s="96"/>
      <c r="K87" s="96"/>
      <c r="L87" s="96"/>
      <c r="M87" s="96"/>
      <c r="N87" s="96"/>
      <c r="O87" s="96"/>
      <c r="P87" s="96"/>
      <c r="Q87" s="96"/>
      <c r="R87" s="96"/>
      <c r="S87" s="96"/>
      <c r="T87" s="96"/>
      <c r="U87" s="96"/>
      <c r="V87" s="96"/>
      <c r="W87" s="96"/>
      <c r="X87" s="96"/>
      <c r="Y87" s="96"/>
      <c r="Z87" s="96"/>
    </row>
    <row r="88" spans="1:26" ht="30" customHeight="1">
      <c r="A88" s="111"/>
      <c r="B88" s="110"/>
      <c r="C88" s="96"/>
      <c r="D88" s="110"/>
      <c r="E88" s="96"/>
      <c r="F88" s="110"/>
      <c r="G88" s="110"/>
      <c r="H88" s="96"/>
      <c r="I88" s="96"/>
      <c r="J88" s="96"/>
      <c r="K88" s="96"/>
      <c r="L88" s="96"/>
      <c r="M88" s="96"/>
      <c r="N88" s="96"/>
      <c r="O88" s="96"/>
      <c r="P88" s="96"/>
      <c r="Q88" s="96"/>
      <c r="R88" s="96"/>
      <c r="S88" s="96"/>
      <c r="T88" s="96"/>
      <c r="U88" s="96"/>
      <c r="V88" s="96"/>
      <c r="W88" s="96"/>
      <c r="X88" s="96"/>
      <c r="Y88" s="96"/>
      <c r="Z88" s="96"/>
    </row>
    <row r="89" spans="1:26" ht="30" customHeight="1">
      <c r="A89" s="111"/>
      <c r="B89" s="110"/>
      <c r="C89" s="96"/>
      <c r="D89" s="110"/>
      <c r="E89" s="96"/>
      <c r="F89" s="110"/>
      <c r="G89" s="110"/>
      <c r="H89" s="96"/>
      <c r="I89" s="96"/>
      <c r="J89" s="96"/>
      <c r="K89" s="96"/>
      <c r="L89" s="96"/>
      <c r="M89" s="96"/>
      <c r="N89" s="96"/>
      <c r="O89" s="96"/>
      <c r="P89" s="96"/>
      <c r="Q89" s="96"/>
      <c r="R89" s="96"/>
      <c r="S89" s="96"/>
      <c r="T89" s="96"/>
      <c r="U89" s="96"/>
      <c r="V89" s="96"/>
      <c r="W89" s="96"/>
      <c r="X89" s="96"/>
      <c r="Y89" s="96"/>
      <c r="Z89" s="96"/>
    </row>
    <row r="90" spans="1:26" ht="30" customHeight="1">
      <c r="A90" s="111"/>
      <c r="B90" s="110"/>
      <c r="C90" s="96"/>
      <c r="D90" s="110"/>
      <c r="E90" s="96"/>
      <c r="F90" s="110"/>
      <c r="G90" s="110"/>
      <c r="H90" s="96"/>
      <c r="I90" s="96"/>
      <c r="J90" s="96"/>
      <c r="K90" s="96"/>
      <c r="L90" s="96"/>
      <c r="M90" s="96"/>
      <c r="N90" s="96"/>
      <c r="O90" s="96"/>
      <c r="P90" s="96"/>
      <c r="Q90" s="96"/>
      <c r="R90" s="96"/>
      <c r="S90" s="96"/>
      <c r="T90" s="96"/>
      <c r="U90" s="96"/>
      <c r="V90" s="96"/>
      <c r="W90" s="96"/>
      <c r="X90" s="96"/>
      <c r="Y90" s="96"/>
      <c r="Z90" s="96"/>
    </row>
    <row r="91" spans="1:26" ht="30" customHeight="1">
      <c r="A91" s="111"/>
      <c r="B91" s="110"/>
      <c r="C91" s="96"/>
      <c r="D91" s="110"/>
      <c r="E91" s="96"/>
      <c r="F91" s="110"/>
      <c r="G91" s="110"/>
      <c r="H91" s="96"/>
      <c r="I91" s="96"/>
      <c r="J91" s="96"/>
      <c r="K91" s="96"/>
      <c r="L91" s="96"/>
      <c r="M91" s="96"/>
      <c r="N91" s="96"/>
      <c r="O91" s="96"/>
      <c r="P91" s="96"/>
      <c r="Q91" s="96"/>
      <c r="R91" s="96"/>
      <c r="S91" s="96"/>
      <c r="T91" s="96"/>
      <c r="U91" s="96"/>
      <c r="V91" s="96"/>
      <c r="W91" s="96"/>
      <c r="X91" s="96"/>
      <c r="Y91" s="96"/>
      <c r="Z91" s="96"/>
    </row>
    <row r="92" spans="1:26" ht="30" customHeight="1">
      <c r="A92" s="111"/>
      <c r="B92" s="110"/>
      <c r="C92" s="96"/>
      <c r="D92" s="110"/>
      <c r="E92" s="96"/>
      <c r="F92" s="110"/>
      <c r="G92" s="110"/>
      <c r="H92" s="96"/>
      <c r="I92" s="96"/>
      <c r="J92" s="96"/>
      <c r="K92" s="96"/>
      <c r="L92" s="96"/>
      <c r="M92" s="96"/>
      <c r="N92" s="96"/>
      <c r="O92" s="96"/>
      <c r="P92" s="96"/>
      <c r="Q92" s="96"/>
      <c r="R92" s="96"/>
      <c r="S92" s="96"/>
      <c r="T92" s="96"/>
      <c r="U92" s="96"/>
      <c r="V92" s="96"/>
      <c r="W92" s="96"/>
      <c r="X92" s="96"/>
      <c r="Y92" s="96"/>
      <c r="Z92" s="96"/>
    </row>
    <row r="93" spans="1:26" ht="30" customHeight="1">
      <c r="A93" s="111"/>
      <c r="B93" s="110"/>
      <c r="C93" s="96"/>
      <c r="D93" s="110"/>
      <c r="E93" s="96"/>
      <c r="F93" s="110"/>
      <c r="G93" s="110"/>
      <c r="H93" s="96"/>
      <c r="I93" s="96"/>
      <c r="J93" s="96"/>
      <c r="K93" s="96"/>
      <c r="L93" s="96"/>
      <c r="M93" s="96"/>
      <c r="N93" s="96"/>
      <c r="O93" s="96"/>
      <c r="P93" s="96"/>
      <c r="Q93" s="96"/>
      <c r="R93" s="96"/>
      <c r="S93" s="96"/>
      <c r="T93" s="96"/>
      <c r="U93" s="96"/>
      <c r="V93" s="96"/>
      <c r="W93" s="96"/>
      <c r="X93" s="96"/>
      <c r="Y93" s="96"/>
      <c r="Z93" s="96"/>
    </row>
    <row r="94" spans="1:26" ht="30" customHeight="1">
      <c r="A94" s="111"/>
      <c r="B94" s="110"/>
      <c r="C94" s="96"/>
      <c r="D94" s="110"/>
      <c r="E94" s="96"/>
      <c r="F94" s="110"/>
      <c r="G94" s="110"/>
      <c r="H94" s="96"/>
      <c r="I94" s="96"/>
      <c r="J94" s="96"/>
      <c r="K94" s="96"/>
      <c r="L94" s="96"/>
      <c r="M94" s="96"/>
      <c r="N94" s="96"/>
      <c r="O94" s="96"/>
      <c r="P94" s="96"/>
      <c r="Q94" s="96"/>
      <c r="R94" s="96"/>
      <c r="S94" s="96"/>
      <c r="T94" s="96"/>
      <c r="U94" s="96"/>
      <c r="V94" s="96"/>
      <c r="W94" s="96"/>
      <c r="X94" s="96"/>
      <c r="Y94" s="96"/>
      <c r="Z94" s="96"/>
    </row>
    <row r="95" spans="1:26" ht="30" customHeight="1">
      <c r="A95" s="111"/>
      <c r="B95" s="110"/>
      <c r="C95" s="96"/>
      <c r="D95" s="110"/>
      <c r="E95" s="96"/>
      <c r="F95" s="110"/>
      <c r="G95" s="110"/>
      <c r="H95" s="96"/>
      <c r="I95" s="96"/>
      <c r="J95" s="96"/>
      <c r="K95" s="96"/>
      <c r="L95" s="96"/>
      <c r="M95" s="96"/>
      <c r="N95" s="96"/>
      <c r="O95" s="96"/>
      <c r="P95" s="96"/>
      <c r="Q95" s="96"/>
      <c r="R95" s="96"/>
      <c r="S95" s="96"/>
      <c r="T95" s="96"/>
      <c r="U95" s="96"/>
      <c r="V95" s="96"/>
      <c r="W95" s="96"/>
      <c r="X95" s="96"/>
      <c r="Y95" s="96"/>
      <c r="Z95" s="96"/>
    </row>
    <row r="96" spans="1:26" ht="30" customHeight="1">
      <c r="A96" s="111"/>
      <c r="B96" s="110"/>
      <c r="C96" s="96"/>
      <c r="D96" s="110"/>
      <c r="E96" s="96"/>
      <c r="F96" s="110"/>
      <c r="G96" s="110"/>
      <c r="H96" s="96"/>
      <c r="I96" s="96"/>
      <c r="J96" s="96"/>
      <c r="K96" s="96"/>
      <c r="L96" s="96"/>
      <c r="M96" s="96"/>
      <c r="N96" s="96"/>
      <c r="O96" s="96"/>
      <c r="P96" s="96"/>
      <c r="Q96" s="96"/>
      <c r="R96" s="96"/>
      <c r="S96" s="96"/>
      <c r="T96" s="96"/>
      <c r="U96" s="96"/>
      <c r="V96" s="96"/>
      <c r="W96" s="96"/>
      <c r="X96" s="96"/>
      <c r="Y96" s="96"/>
      <c r="Z96" s="96"/>
    </row>
    <row r="97" spans="1:26" ht="30" customHeight="1">
      <c r="A97" s="111"/>
      <c r="B97" s="110"/>
      <c r="C97" s="96"/>
      <c r="D97" s="110"/>
      <c r="E97" s="96"/>
      <c r="F97" s="110"/>
      <c r="G97" s="110"/>
      <c r="H97" s="96"/>
      <c r="I97" s="96"/>
      <c r="J97" s="96"/>
      <c r="K97" s="96"/>
      <c r="L97" s="96"/>
      <c r="M97" s="96"/>
      <c r="N97" s="96"/>
      <c r="O97" s="96"/>
      <c r="P97" s="96"/>
      <c r="Q97" s="96"/>
      <c r="R97" s="96"/>
      <c r="S97" s="96"/>
      <c r="T97" s="96"/>
      <c r="U97" s="96"/>
      <c r="V97" s="96"/>
      <c r="W97" s="96"/>
      <c r="X97" s="96"/>
      <c r="Y97" s="96"/>
      <c r="Z97" s="96"/>
    </row>
    <row r="98" spans="1:26" ht="30" customHeight="1">
      <c r="A98" s="111"/>
      <c r="B98" s="110"/>
      <c r="C98" s="96"/>
      <c r="D98" s="110"/>
      <c r="E98" s="96"/>
      <c r="F98" s="110"/>
      <c r="G98" s="110"/>
      <c r="H98" s="96"/>
      <c r="I98" s="96"/>
      <c r="J98" s="96"/>
      <c r="K98" s="96"/>
      <c r="L98" s="96"/>
      <c r="M98" s="96"/>
      <c r="N98" s="96"/>
      <c r="O98" s="96"/>
      <c r="P98" s="96"/>
      <c r="Q98" s="96"/>
      <c r="R98" s="96"/>
      <c r="S98" s="96"/>
      <c r="T98" s="96"/>
      <c r="U98" s="96"/>
      <c r="V98" s="96"/>
      <c r="W98" s="96"/>
      <c r="X98" s="96"/>
      <c r="Y98" s="96"/>
      <c r="Z98" s="96"/>
    </row>
    <row r="99" spans="1:26" ht="30" customHeight="1">
      <c r="A99" s="111"/>
      <c r="B99" s="110"/>
      <c r="C99" s="96"/>
      <c r="D99" s="110"/>
      <c r="E99" s="96"/>
      <c r="F99" s="110"/>
      <c r="G99" s="110"/>
      <c r="H99" s="96"/>
      <c r="I99" s="96"/>
      <c r="J99" s="96"/>
      <c r="K99" s="96"/>
      <c r="L99" s="96"/>
      <c r="M99" s="96"/>
      <c r="N99" s="96"/>
      <c r="O99" s="96"/>
      <c r="P99" s="96"/>
      <c r="Q99" s="96"/>
      <c r="R99" s="96"/>
      <c r="S99" s="96"/>
      <c r="T99" s="96"/>
      <c r="U99" s="96"/>
      <c r="V99" s="96"/>
      <c r="W99" s="96"/>
      <c r="X99" s="96"/>
      <c r="Y99" s="96"/>
      <c r="Z99" s="96"/>
    </row>
    <row r="100" spans="1:26" ht="30" customHeight="1">
      <c r="A100" s="111"/>
      <c r="B100" s="110"/>
      <c r="C100" s="96"/>
      <c r="D100" s="110"/>
      <c r="E100" s="96"/>
      <c r="F100" s="110"/>
      <c r="G100" s="110"/>
      <c r="H100" s="96"/>
      <c r="I100" s="96"/>
      <c r="J100" s="96"/>
      <c r="K100" s="96"/>
      <c r="L100" s="96"/>
      <c r="M100" s="96"/>
      <c r="N100" s="96"/>
      <c r="O100" s="96"/>
      <c r="P100" s="96"/>
      <c r="Q100" s="96"/>
      <c r="R100" s="96"/>
      <c r="S100" s="96"/>
      <c r="T100" s="96"/>
      <c r="U100" s="96"/>
      <c r="V100" s="96"/>
      <c r="W100" s="96"/>
      <c r="X100" s="96"/>
      <c r="Y100" s="96"/>
      <c r="Z100" s="96"/>
    </row>
    <row r="101" spans="1:26" ht="30" customHeight="1">
      <c r="A101" s="111"/>
      <c r="B101" s="110"/>
      <c r="C101" s="96"/>
      <c r="D101" s="110"/>
      <c r="E101" s="96"/>
      <c r="F101" s="110"/>
      <c r="G101" s="110"/>
      <c r="H101" s="96"/>
      <c r="I101" s="96"/>
      <c r="J101" s="96"/>
      <c r="K101" s="96"/>
      <c r="L101" s="96"/>
      <c r="M101" s="96"/>
      <c r="N101" s="96"/>
      <c r="O101" s="96"/>
      <c r="P101" s="96"/>
      <c r="Q101" s="96"/>
      <c r="R101" s="96"/>
      <c r="S101" s="96"/>
      <c r="T101" s="96"/>
      <c r="U101" s="96"/>
      <c r="V101" s="96"/>
      <c r="W101" s="96"/>
      <c r="X101" s="96"/>
      <c r="Y101" s="96"/>
      <c r="Z101" s="96"/>
    </row>
    <row r="102" spans="1:26" ht="30" customHeight="1">
      <c r="A102" s="111"/>
      <c r="B102" s="110"/>
      <c r="C102" s="96"/>
      <c r="D102" s="110"/>
      <c r="E102" s="96"/>
      <c r="F102" s="110"/>
      <c r="G102" s="110"/>
      <c r="H102" s="96"/>
      <c r="I102" s="96"/>
      <c r="J102" s="96"/>
      <c r="K102" s="96"/>
      <c r="L102" s="96"/>
      <c r="M102" s="96"/>
      <c r="N102" s="96"/>
      <c r="O102" s="96"/>
      <c r="P102" s="96"/>
      <c r="Q102" s="96"/>
      <c r="R102" s="96"/>
      <c r="S102" s="96"/>
      <c r="T102" s="96"/>
      <c r="U102" s="96"/>
      <c r="V102" s="96"/>
      <c r="W102" s="96"/>
      <c r="X102" s="96"/>
      <c r="Y102" s="96"/>
      <c r="Z102" s="96"/>
    </row>
    <row r="103" spans="1:26" ht="30" customHeight="1">
      <c r="A103" s="111"/>
      <c r="B103" s="110"/>
      <c r="C103" s="96"/>
      <c r="D103" s="110"/>
      <c r="E103" s="96"/>
      <c r="F103" s="110"/>
      <c r="G103" s="110"/>
      <c r="H103" s="96"/>
      <c r="I103" s="96"/>
      <c r="J103" s="96"/>
      <c r="K103" s="96"/>
      <c r="L103" s="96"/>
      <c r="M103" s="96"/>
      <c r="N103" s="96"/>
      <c r="O103" s="96"/>
      <c r="P103" s="96"/>
      <c r="Q103" s="96"/>
      <c r="R103" s="96"/>
      <c r="S103" s="96"/>
      <c r="T103" s="96"/>
      <c r="U103" s="96"/>
      <c r="V103" s="96"/>
      <c r="W103" s="96"/>
      <c r="X103" s="96"/>
      <c r="Y103" s="96"/>
      <c r="Z103" s="96"/>
    </row>
    <row r="104" spans="1:26" ht="30" customHeight="1">
      <c r="A104" s="111"/>
      <c r="B104" s="110"/>
      <c r="C104" s="96"/>
      <c r="D104" s="110"/>
      <c r="E104" s="96"/>
      <c r="F104" s="110"/>
      <c r="G104" s="110"/>
      <c r="H104" s="96"/>
      <c r="I104" s="96"/>
      <c r="J104" s="96"/>
      <c r="K104" s="96"/>
      <c r="L104" s="96"/>
      <c r="M104" s="96"/>
      <c r="N104" s="96"/>
      <c r="O104" s="96"/>
      <c r="P104" s="96"/>
      <c r="Q104" s="96"/>
      <c r="R104" s="96"/>
      <c r="S104" s="96"/>
      <c r="T104" s="96"/>
      <c r="U104" s="96"/>
      <c r="V104" s="96"/>
      <c r="W104" s="96"/>
      <c r="X104" s="96"/>
      <c r="Y104" s="96"/>
      <c r="Z104" s="96"/>
    </row>
    <row r="105" spans="1:26" ht="30" customHeight="1">
      <c r="A105" s="111"/>
      <c r="B105" s="110"/>
      <c r="C105" s="96"/>
      <c r="D105" s="110"/>
      <c r="E105" s="96"/>
      <c r="F105" s="110"/>
      <c r="G105" s="110"/>
      <c r="H105" s="96"/>
      <c r="I105" s="96"/>
      <c r="J105" s="96"/>
      <c r="K105" s="96"/>
      <c r="L105" s="96"/>
      <c r="M105" s="96"/>
      <c r="N105" s="96"/>
      <c r="O105" s="96"/>
      <c r="P105" s="96"/>
      <c r="Q105" s="96"/>
      <c r="R105" s="96"/>
      <c r="S105" s="96"/>
      <c r="T105" s="96"/>
      <c r="U105" s="96"/>
      <c r="V105" s="96"/>
      <c r="W105" s="96"/>
      <c r="X105" s="96"/>
      <c r="Y105" s="96"/>
      <c r="Z105" s="96"/>
    </row>
    <row r="106" spans="1:26" ht="30" customHeight="1">
      <c r="A106" s="111"/>
      <c r="B106" s="110"/>
      <c r="C106" s="96"/>
      <c r="D106" s="110"/>
      <c r="E106" s="96"/>
      <c r="F106" s="110"/>
      <c r="G106" s="110"/>
      <c r="H106" s="96"/>
      <c r="I106" s="96"/>
      <c r="J106" s="96"/>
      <c r="K106" s="96"/>
      <c r="L106" s="96"/>
      <c r="M106" s="96"/>
      <c r="N106" s="96"/>
      <c r="O106" s="96"/>
      <c r="P106" s="96"/>
      <c r="Q106" s="96"/>
      <c r="R106" s="96"/>
      <c r="S106" s="96"/>
      <c r="T106" s="96"/>
      <c r="U106" s="96"/>
      <c r="V106" s="96"/>
      <c r="W106" s="96"/>
      <c r="X106" s="96"/>
      <c r="Y106" s="96"/>
      <c r="Z106" s="96"/>
    </row>
    <row r="107" spans="1:26" ht="30" customHeight="1">
      <c r="A107" s="111"/>
      <c r="B107" s="110"/>
      <c r="C107" s="96"/>
      <c r="D107" s="110"/>
      <c r="E107" s="96"/>
      <c r="F107" s="110"/>
      <c r="G107" s="110"/>
      <c r="H107" s="96"/>
      <c r="I107" s="96"/>
      <c r="J107" s="96"/>
      <c r="K107" s="96"/>
      <c r="L107" s="96"/>
      <c r="M107" s="96"/>
      <c r="N107" s="96"/>
      <c r="O107" s="96"/>
      <c r="P107" s="96"/>
      <c r="Q107" s="96"/>
      <c r="R107" s="96"/>
      <c r="S107" s="96"/>
      <c r="T107" s="96"/>
      <c r="U107" s="96"/>
      <c r="V107" s="96"/>
      <c r="W107" s="96"/>
      <c r="X107" s="96"/>
      <c r="Y107" s="96"/>
      <c r="Z107" s="96"/>
    </row>
    <row r="108" spans="1:26" ht="30" customHeight="1">
      <c r="A108" s="111"/>
      <c r="B108" s="110"/>
      <c r="C108" s="96"/>
      <c r="D108" s="110"/>
      <c r="E108" s="96"/>
      <c r="F108" s="110"/>
      <c r="G108" s="110"/>
      <c r="H108" s="96"/>
      <c r="I108" s="96"/>
      <c r="J108" s="96"/>
      <c r="K108" s="96"/>
      <c r="L108" s="96"/>
      <c r="M108" s="96"/>
      <c r="N108" s="96"/>
      <c r="O108" s="96"/>
      <c r="P108" s="96"/>
      <c r="Q108" s="96"/>
      <c r="R108" s="96"/>
      <c r="S108" s="96"/>
      <c r="T108" s="96"/>
      <c r="U108" s="96"/>
      <c r="V108" s="96"/>
      <c r="W108" s="96"/>
      <c r="X108" s="96"/>
      <c r="Y108" s="96"/>
      <c r="Z108" s="96"/>
    </row>
    <row r="109" spans="1:26" ht="30" customHeight="1">
      <c r="A109" s="111"/>
      <c r="B109" s="110"/>
      <c r="C109" s="96"/>
      <c r="D109" s="110"/>
      <c r="E109" s="96"/>
      <c r="F109" s="110"/>
      <c r="G109" s="110"/>
      <c r="H109" s="96"/>
      <c r="I109" s="96"/>
      <c r="J109" s="96"/>
      <c r="K109" s="96"/>
      <c r="L109" s="96"/>
      <c r="M109" s="96"/>
      <c r="N109" s="96"/>
      <c r="O109" s="96"/>
      <c r="P109" s="96"/>
      <c r="Q109" s="96"/>
      <c r="R109" s="96"/>
      <c r="S109" s="96"/>
      <c r="T109" s="96"/>
      <c r="U109" s="96"/>
      <c r="V109" s="96"/>
      <c r="W109" s="96"/>
      <c r="X109" s="96"/>
      <c r="Y109" s="96"/>
      <c r="Z109" s="96"/>
    </row>
    <row r="110" spans="1:26" ht="30" customHeight="1">
      <c r="A110" s="111"/>
      <c r="B110" s="110"/>
      <c r="C110" s="96"/>
      <c r="D110" s="110"/>
      <c r="E110" s="96"/>
      <c r="F110" s="110"/>
      <c r="G110" s="110"/>
      <c r="H110" s="96"/>
      <c r="I110" s="96"/>
      <c r="J110" s="96"/>
      <c r="K110" s="96"/>
      <c r="L110" s="96"/>
      <c r="M110" s="96"/>
      <c r="N110" s="96"/>
      <c r="O110" s="96"/>
      <c r="P110" s="96"/>
      <c r="Q110" s="96"/>
      <c r="R110" s="96"/>
      <c r="S110" s="96"/>
      <c r="T110" s="96"/>
      <c r="U110" s="96"/>
      <c r="V110" s="96"/>
      <c r="W110" s="96"/>
      <c r="X110" s="96"/>
      <c r="Y110" s="96"/>
      <c r="Z110" s="96"/>
    </row>
    <row r="111" spans="1:26" ht="30" customHeight="1">
      <c r="A111" s="111"/>
      <c r="B111" s="110"/>
      <c r="C111" s="96"/>
      <c r="D111" s="110"/>
      <c r="E111" s="96"/>
      <c r="F111" s="110"/>
      <c r="G111" s="110"/>
      <c r="H111" s="96"/>
      <c r="I111" s="96"/>
      <c r="J111" s="96"/>
      <c r="K111" s="96"/>
      <c r="L111" s="96"/>
      <c r="M111" s="96"/>
      <c r="N111" s="96"/>
      <c r="O111" s="96"/>
      <c r="P111" s="96"/>
      <c r="Q111" s="96"/>
      <c r="R111" s="96"/>
      <c r="S111" s="96"/>
      <c r="T111" s="96"/>
      <c r="U111" s="96"/>
      <c r="V111" s="96"/>
      <c r="W111" s="96"/>
      <c r="X111" s="96"/>
      <c r="Y111" s="96"/>
      <c r="Z111" s="96"/>
    </row>
    <row r="112" spans="1:26" ht="30" customHeight="1">
      <c r="A112" s="111"/>
      <c r="B112" s="110"/>
      <c r="C112" s="96"/>
      <c r="D112" s="110"/>
      <c r="E112" s="96"/>
      <c r="F112" s="110"/>
      <c r="G112" s="110"/>
      <c r="H112" s="96"/>
      <c r="I112" s="96"/>
      <c r="J112" s="96"/>
      <c r="K112" s="96"/>
      <c r="L112" s="96"/>
      <c r="M112" s="96"/>
      <c r="N112" s="96"/>
      <c r="O112" s="96"/>
      <c r="P112" s="96"/>
      <c r="Q112" s="96"/>
      <c r="R112" s="96"/>
      <c r="S112" s="96"/>
      <c r="T112" s="96"/>
      <c r="U112" s="96"/>
      <c r="V112" s="96"/>
      <c r="W112" s="96"/>
      <c r="X112" s="96"/>
      <c r="Y112" s="96"/>
      <c r="Z112" s="96"/>
    </row>
    <row r="113" spans="1:26" ht="30" customHeight="1">
      <c r="A113" s="111"/>
      <c r="B113" s="110"/>
      <c r="C113" s="96"/>
      <c r="D113" s="110"/>
      <c r="E113" s="96"/>
      <c r="F113" s="110"/>
      <c r="G113" s="110"/>
      <c r="H113" s="96"/>
      <c r="I113" s="96"/>
      <c r="J113" s="96"/>
      <c r="K113" s="96"/>
      <c r="L113" s="96"/>
      <c r="M113" s="96"/>
      <c r="N113" s="96"/>
      <c r="O113" s="96"/>
      <c r="P113" s="96"/>
      <c r="Q113" s="96"/>
      <c r="R113" s="96"/>
      <c r="S113" s="96"/>
      <c r="T113" s="96"/>
      <c r="U113" s="96"/>
      <c r="V113" s="96"/>
      <c r="W113" s="96"/>
      <c r="X113" s="96"/>
      <c r="Y113" s="96"/>
      <c r="Z113" s="96"/>
    </row>
    <row r="114" spans="1:26" ht="30" customHeight="1">
      <c r="A114" s="111"/>
      <c r="B114" s="110"/>
      <c r="C114" s="96"/>
      <c r="D114" s="110"/>
      <c r="E114" s="96"/>
      <c r="F114" s="110"/>
      <c r="G114" s="110"/>
      <c r="H114" s="96"/>
      <c r="I114" s="96"/>
      <c r="J114" s="96"/>
      <c r="K114" s="96"/>
      <c r="L114" s="96"/>
      <c r="M114" s="96"/>
      <c r="N114" s="96"/>
      <c r="O114" s="96"/>
      <c r="P114" s="96"/>
      <c r="Q114" s="96"/>
      <c r="R114" s="96"/>
      <c r="S114" s="96"/>
      <c r="T114" s="96"/>
      <c r="U114" s="96"/>
      <c r="V114" s="96"/>
      <c r="W114" s="96"/>
      <c r="X114" s="96"/>
      <c r="Y114" s="96"/>
      <c r="Z114" s="96"/>
    </row>
    <row r="115" spans="1:26" ht="30" customHeight="1">
      <c r="A115" s="111"/>
      <c r="B115" s="110"/>
      <c r="C115" s="96"/>
      <c r="D115" s="110"/>
      <c r="E115" s="96"/>
      <c r="F115" s="110"/>
      <c r="G115" s="110"/>
      <c r="H115" s="96"/>
      <c r="I115" s="96"/>
      <c r="J115" s="96"/>
      <c r="K115" s="96"/>
      <c r="L115" s="96"/>
      <c r="M115" s="96"/>
      <c r="N115" s="96"/>
      <c r="O115" s="96"/>
      <c r="P115" s="96"/>
      <c r="Q115" s="96"/>
      <c r="R115" s="96"/>
      <c r="S115" s="96"/>
      <c r="T115" s="96"/>
      <c r="U115" s="96"/>
      <c r="V115" s="96"/>
      <c r="W115" s="96"/>
      <c r="X115" s="96"/>
      <c r="Y115" s="96"/>
      <c r="Z115" s="96"/>
    </row>
    <row r="116" spans="1:26" ht="30" customHeight="1">
      <c r="A116" s="111"/>
      <c r="B116" s="110"/>
      <c r="C116" s="96"/>
      <c r="D116" s="110"/>
      <c r="E116" s="96"/>
      <c r="F116" s="110"/>
      <c r="G116" s="110"/>
      <c r="H116" s="96"/>
      <c r="I116" s="96"/>
      <c r="J116" s="96"/>
      <c r="K116" s="96"/>
      <c r="L116" s="96"/>
      <c r="M116" s="96"/>
      <c r="N116" s="96"/>
      <c r="O116" s="96"/>
      <c r="P116" s="96"/>
      <c r="Q116" s="96"/>
      <c r="R116" s="96"/>
      <c r="S116" s="96"/>
      <c r="T116" s="96"/>
      <c r="U116" s="96"/>
      <c r="V116" s="96"/>
      <c r="W116" s="96"/>
      <c r="X116" s="96"/>
      <c r="Y116" s="96"/>
      <c r="Z116" s="96"/>
    </row>
    <row r="117" spans="1:26" ht="30" customHeight="1">
      <c r="A117" s="111"/>
      <c r="B117" s="110"/>
      <c r="C117" s="96"/>
      <c r="D117" s="110"/>
      <c r="E117" s="96"/>
      <c r="F117" s="110"/>
      <c r="G117" s="110"/>
      <c r="H117" s="96"/>
      <c r="I117" s="96"/>
      <c r="J117" s="96"/>
      <c r="K117" s="96"/>
      <c r="L117" s="96"/>
      <c r="M117" s="96"/>
      <c r="N117" s="96"/>
      <c r="O117" s="96"/>
      <c r="P117" s="96"/>
      <c r="Q117" s="96"/>
      <c r="R117" s="96"/>
      <c r="S117" s="96"/>
      <c r="T117" s="96"/>
      <c r="U117" s="96"/>
      <c r="V117" s="96"/>
      <c r="W117" s="96"/>
      <c r="X117" s="96"/>
      <c r="Y117" s="96"/>
      <c r="Z117" s="96"/>
    </row>
    <row r="118" spans="1:26" ht="30" customHeight="1">
      <c r="A118" s="111"/>
      <c r="B118" s="110"/>
      <c r="C118" s="96"/>
      <c r="D118" s="110"/>
      <c r="E118" s="96"/>
      <c r="F118" s="110"/>
      <c r="G118" s="110"/>
      <c r="H118" s="96"/>
      <c r="I118" s="96"/>
      <c r="J118" s="96"/>
      <c r="K118" s="96"/>
      <c r="L118" s="96"/>
      <c r="M118" s="96"/>
      <c r="N118" s="96"/>
      <c r="O118" s="96"/>
      <c r="P118" s="96"/>
      <c r="Q118" s="96"/>
      <c r="R118" s="96"/>
      <c r="S118" s="96"/>
      <c r="T118" s="96"/>
      <c r="U118" s="96"/>
      <c r="V118" s="96"/>
      <c r="W118" s="96"/>
      <c r="X118" s="96"/>
      <c r="Y118" s="96"/>
      <c r="Z118" s="96"/>
    </row>
    <row r="119" spans="1:26" ht="30" customHeight="1">
      <c r="A119" s="111"/>
      <c r="B119" s="110"/>
      <c r="C119" s="96"/>
      <c r="D119" s="110"/>
      <c r="E119" s="96"/>
      <c r="F119" s="110"/>
      <c r="G119" s="110"/>
      <c r="H119" s="96"/>
      <c r="I119" s="96"/>
      <c r="J119" s="96"/>
      <c r="K119" s="96"/>
      <c r="L119" s="96"/>
      <c r="M119" s="96"/>
      <c r="N119" s="96"/>
      <c r="O119" s="96"/>
      <c r="P119" s="96"/>
      <c r="Q119" s="96"/>
      <c r="R119" s="96"/>
      <c r="S119" s="96"/>
      <c r="T119" s="96"/>
      <c r="U119" s="96"/>
      <c r="V119" s="96"/>
      <c r="W119" s="96"/>
      <c r="X119" s="96"/>
      <c r="Y119" s="96"/>
      <c r="Z119" s="96"/>
    </row>
    <row r="120" spans="1:26" ht="30" customHeight="1">
      <c r="A120" s="111"/>
      <c r="B120" s="110"/>
      <c r="C120" s="96"/>
      <c r="D120" s="110"/>
      <c r="E120" s="96"/>
      <c r="F120" s="110"/>
      <c r="G120" s="110"/>
      <c r="H120" s="96"/>
      <c r="I120" s="96"/>
      <c r="J120" s="96"/>
      <c r="K120" s="96"/>
      <c r="L120" s="96"/>
      <c r="M120" s="96"/>
      <c r="N120" s="96"/>
      <c r="O120" s="96"/>
      <c r="P120" s="96"/>
      <c r="Q120" s="96"/>
      <c r="R120" s="96"/>
      <c r="S120" s="96"/>
      <c r="T120" s="96"/>
      <c r="U120" s="96"/>
      <c r="V120" s="96"/>
      <c r="W120" s="96"/>
      <c r="X120" s="96"/>
      <c r="Y120" s="96"/>
      <c r="Z120" s="96"/>
    </row>
    <row r="121" spans="1:26" ht="30" customHeight="1">
      <c r="A121" s="111"/>
      <c r="B121" s="110"/>
      <c r="C121" s="96"/>
      <c r="D121" s="110"/>
      <c r="E121" s="96"/>
      <c r="F121" s="110"/>
      <c r="G121" s="110"/>
      <c r="H121" s="96"/>
      <c r="I121" s="96"/>
      <c r="J121" s="96"/>
      <c r="K121" s="96"/>
      <c r="L121" s="96"/>
      <c r="M121" s="96"/>
      <c r="N121" s="96"/>
      <c r="O121" s="96"/>
      <c r="P121" s="96"/>
      <c r="Q121" s="96"/>
      <c r="R121" s="96"/>
      <c r="S121" s="96"/>
      <c r="T121" s="96"/>
      <c r="U121" s="96"/>
      <c r="V121" s="96"/>
      <c r="W121" s="96"/>
      <c r="X121" s="96"/>
      <c r="Y121" s="96"/>
      <c r="Z121" s="96"/>
    </row>
    <row r="122" spans="1:26" ht="30" customHeight="1">
      <c r="A122" s="111"/>
      <c r="B122" s="110"/>
      <c r="C122" s="96"/>
      <c r="D122" s="110"/>
      <c r="E122" s="96"/>
      <c r="F122" s="110"/>
      <c r="G122" s="110"/>
      <c r="H122" s="96"/>
      <c r="I122" s="96"/>
      <c r="J122" s="96"/>
      <c r="K122" s="96"/>
      <c r="L122" s="96"/>
      <c r="M122" s="96"/>
      <c r="N122" s="96"/>
      <c r="O122" s="96"/>
      <c r="P122" s="96"/>
      <c r="Q122" s="96"/>
      <c r="R122" s="96"/>
      <c r="S122" s="96"/>
      <c r="T122" s="96"/>
      <c r="U122" s="96"/>
      <c r="V122" s="96"/>
      <c r="W122" s="96"/>
      <c r="X122" s="96"/>
      <c r="Y122" s="96"/>
      <c r="Z122" s="96"/>
    </row>
    <row r="123" spans="1:26" ht="30" customHeight="1">
      <c r="A123" s="111"/>
      <c r="B123" s="110"/>
      <c r="C123" s="96"/>
      <c r="D123" s="110"/>
      <c r="E123" s="96"/>
      <c r="F123" s="110"/>
      <c r="G123" s="110"/>
      <c r="H123" s="96"/>
      <c r="I123" s="96"/>
      <c r="J123" s="96"/>
      <c r="K123" s="96"/>
      <c r="L123" s="96"/>
      <c r="M123" s="96"/>
      <c r="N123" s="96"/>
      <c r="O123" s="96"/>
      <c r="P123" s="96"/>
      <c r="Q123" s="96"/>
      <c r="R123" s="96"/>
      <c r="S123" s="96"/>
      <c r="T123" s="96"/>
      <c r="U123" s="96"/>
      <c r="V123" s="96"/>
      <c r="W123" s="96"/>
      <c r="X123" s="96"/>
      <c r="Y123" s="96"/>
      <c r="Z123" s="96"/>
    </row>
    <row r="124" spans="1:26" ht="30" customHeight="1">
      <c r="A124" s="111"/>
      <c r="B124" s="110"/>
      <c r="C124" s="96"/>
      <c r="D124" s="110"/>
      <c r="E124" s="96"/>
      <c r="F124" s="110"/>
      <c r="G124" s="110"/>
      <c r="H124" s="96"/>
      <c r="I124" s="96"/>
      <c r="J124" s="96"/>
      <c r="K124" s="96"/>
      <c r="L124" s="96"/>
      <c r="M124" s="96"/>
      <c r="N124" s="96"/>
      <c r="O124" s="96"/>
      <c r="P124" s="96"/>
      <c r="Q124" s="96"/>
      <c r="R124" s="96"/>
      <c r="S124" s="96"/>
      <c r="T124" s="96"/>
      <c r="U124" s="96"/>
      <c r="V124" s="96"/>
      <c r="W124" s="96"/>
      <c r="X124" s="96"/>
      <c r="Y124" s="96"/>
      <c r="Z124" s="96"/>
    </row>
    <row r="125" spans="1:26" ht="30" customHeight="1">
      <c r="A125" s="111"/>
      <c r="B125" s="110"/>
      <c r="C125" s="96"/>
      <c r="D125" s="110"/>
      <c r="E125" s="96"/>
      <c r="F125" s="110"/>
      <c r="G125" s="110"/>
      <c r="H125" s="96"/>
      <c r="I125" s="96"/>
      <c r="J125" s="96"/>
      <c r="K125" s="96"/>
      <c r="L125" s="96"/>
      <c r="M125" s="96"/>
      <c r="N125" s="96"/>
      <c r="O125" s="96"/>
      <c r="P125" s="96"/>
      <c r="Q125" s="96"/>
      <c r="R125" s="96"/>
      <c r="S125" s="96"/>
      <c r="T125" s="96"/>
      <c r="U125" s="96"/>
      <c r="V125" s="96"/>
      <c r="W125" s="96"/>
      <c r="X125" s="96"/>
      <c r="Y125" s="96"/>
      <c r="Z125" s="96"/>
    </row>
    <row r="126" spans="1:26" ht="30" customHeight="1">
      <c r="A126" s="111"/>
      <c r="B126" s="110"/>
      <c r="C126" s="96"/>
      <c r="D126" s="110"/>
      <c r="E126" s="96"/>
      <c r="F126" s="110"/>
      <c r="G126" s="110"/>
      <c r="H126" s="96"/>
      <c r="I126" s="96"/>
      <c r="J126" s="96"/>
      <c r="K126" s="96"/>
      <c r="L126" s="96"/>
      <c r="M126" s="96"/>
      <c r="N126" s="96"/>
      <c r="O126" s="96"/>
      <c r="P126" s="96"/>
      <c r="Q126" s="96"/>
      <c r="R126" s="96"/>
      <c r="S126" s="96"/>
      <c r="T126" s="96"/>
      <c r="U126" s="96"/>
      <c r="V126" s="96"/>
      <c r="W126" s="96"/>
      <c r="X126" s="96"/>
      <c r="Y126" s="96"/>
      <c r="Z126" s="96"/>
    </row>
    <row r="127" spans="1:26" ht="30" customHeight="1">
      <c r="A127" s="111"/>
      <c r="B127" s="110"/>
      <c r="C127" s="96"/>
      <c r="D127" s="110"/>
      <c r="E127" s="96"/>
      <c r="F127" s="110"/>
      <c r="G127" s="110"/>
      <c r="H127" s="96"/>
      <c r="I127" s="96"/>
      <c r="J127" s="96"/>
      <c r="K127" s="96"/>
      <c r="L127" s="96"/>
      <c r="M127" s="96"/>
      <c r="N127" s="96"/>
      <c r="O127" s="96"/>
      <c r="P127" s="96"/>
      <c r="Q127" s="96"/>
      <c r="R127" s="96"/>
      <c r="S127" s="96"/>
      <c r="T127" s="96"/>
      <c r="U127" s="96"/>
      <c r="V127" s="96"/>
      <c r="W127" s="96"/>
      <c r="X127" s="96"/>
      <c r="Y127" s="96"/>
      <c r="Z127" s="96"/>
    </row>
    <row r="128" spans="1:26" ht="30" customHeight="1">
      <c r="A128" s="111"/>
      <c r="B128" s="110"/>
      <c r="C128" s="96"/>
      <c r="D128" s="110"/>
      <c r="E128" s="96"/>
      <c r="F128" s="110"/>
      <c r="G128" s="110"/>
      <c r="H128" s="96"/>
      <c r="I128" s="96"/>
      <c r="J128" s="96"/>
      <c r="K128" s="96"/>
      <c r="L128" s="96"/>
      <c r="M128" s="96"/>
      <c r="N128" s="96"/>
      <c r="O128" s="96"/>
      <c r="P128" s="96"/>
      <c r="Q128" s="96"/>
      <c r="R128" s="96"/>
      <c r="S128" s="96"/>
      <c r="T128" s="96"/>
      <c r="U128" s="96"/>
      <c r="V128" s="96"/>
      <c r="W128" s="96"/>
      <c r="X128" s="96"/>
      <c r="Y128" s="96"/>
      <c r="Z128" s="96"/>
    </row>
    <row r="129" spans="1:26" ht="30" customHeight="1">
      <c r="A129" s="111"/>
      <c r="B129" s="110"/>
      <c r="C129" s="96"/>
      <c r="D129" s="110"/>
      <c r="E129" s="96"/>
      <c r="F129" s="110"/>
      <c r="G129" s="110"/>
      <c r="H129" s="96"/>
      <c r="I129" s="96"/>
      <c r="J129" s="96"/>
      <c r="K129" s="96"/>
      <c r="L129" s="96"/>
      <c r="M129" s="96"/>
      <c r="N129" s="96"/>
      <c r="O129" s="96"/>
      <c r="P129" s="96"/>
      <c r="Q129" s="96"/>
      <c r="R129" s="96"/>
      <c r="S129" s="96"/>
      <c r="T129" s="96"/>
      <c r="U129" s="96"/>
      <c r="V129" s="96"/>
      <c r="W129" s="96"/>
      <c r="X129" s="96"/>
      <c r="Y129" s="96"/>
      <c r="Z129" s="96"/>
    </row>
    <row r="130" spans="1:26" ht="30" customHeight="1">
      <c r="A130" s="111"/>
      <c r="B130" s="110"/>
      <c r="C130" s="96"/>
      <c r="D130" s="110"/>
      <c r="E130" s="96"/>
      <c r="F130" s="110"/>
      <c r="G130" s="110"/>
      <c r="H130" s="96"/>
      <c r="I130" s="96"/>
      <c r="J130" s="96"/>
      <c r="K130" s="96"/>
      <c r="L130" s="96"/>
      <c r="M130" s="96"/>
      <c r="N130" s="96"/>
      <c r="O130" s="96"/>
      <c r="P130" s="96"/>
      <c r="Q130" s="96"/>
      <c r="R130" s="96"/>
      <c r="S130" s="96"/>
      <c r="T130" s="96"/>
      <c r="U130" s="96"/>
      <c r="V130" s="96"/>
      <c r="W130" s="96"/>
      <c r="X130" s="96"/>
      <c r="Y130" s="96"/>
      <c r="Z130" s="96"/>
    </row>
    <row r="131" spans="1:26" ht="30" customHeight="1">
      <c r="A131" s="111"/>
      <c r="B131" s="110"/>
      <c r="C131" s="96"/>
      <c r="D131" s="110"/>
      <c r="E131" s="96"/>
      <c r="F131" s="110"/>
      <c r="G131" s="110"/>
      <c r="H131" s="96"/>
      <c r="I131" s="96"/>
      <c r="J131" s="96"/>
      <c r="K131" s="96"/>
      <c r="L131" s="96"/>
      <c r="M131" s="96"/>
      <c r="N131" s="96"/>
      <c r="O131" s="96"/>
      <c r="P131" s="96"/>
      <c r="Q131" s="96"/>
      <c r="R131" s="96"/>
      <c r="S131" s="96"/>
      <c r="T131" s="96"/>
      <c r="U131" s="96"/>
      <c r="V131" s="96"/>
      <c r="W131" s="96"/>
      <c r="X131" s="96"/>
      <c r="Y131" s="96"/>
      <c r="Z131" s="96"/>
    </row>
    <row r="132" spans="1:26" ht="30" customHeight="1">
      <c r="A132" s="111"/>
      <c r="B132" s="110"/>
      <c r="C132" s="96"/>
      <c r="D132" s="110"/>
      <c r="E132" s="96"/>
      <c r="F132" s="110"/>
      <c r="G132" s="110"/>
      <c r="H132" s="96"/>
      <c r="I132" s="96"/>
      <c r="J132" s="96"/>
      <c r="K132" s="96"/>
      <c r="L132" s="96"/>
      <c r="M132" s="96"/>
      <c r="N132" s="96"/>
      <c r="O132" s="96"/>
      <c r="P132" s="96"/>
      <c r="Q132" s="96"/>
      <c r="R132" s="96"/>
      <c r="S132" s="96"/>
      <c r="T132" s="96"/>
      <c r="U132" s="96"/>
      <c r="V132" s="96"/>
      <c r="W132" s="96"/>
      <c r="X132" s="96"/>
      <c r="Y132" s="96"/>
      <c r="Z132" s="96"/>
    </row>
    <row r="133" spans="1:26" ht="30" customHeight="1">
      <c r="A133" s="111"/>
      <c r="B133" s="110"/>
      <c r="C133" s="96"/>
      <c r="D133" s="110"/>
      <c r="E133" s="96"/>
      <c r="F133" s="110"/>
      <c r="G133" s="110"/>
      <c r="H133" s="96"/>
      <c r="I133" s="96"/>
      <c r="J133" s="96"/>
      <c r="K133" s="96"/>
      <c r="L133" s="96"/>
      <c r="M133" s="96"/>
      <c r="N133" s="96"/>
      <c r="O133" s="96"/>
      <c r="P133" s="96"/>
      <c r="Q133" s="96"/>
      <c r="R133" s="96"/>
      <c r="S133" s="96"/>
      <c r="T133" s="96"/>
      <c r="U133" s="96"/>
      <c r="V133" s="96"/>
      <c r="W133" s="96"/>
      <c r="X133" s="96"/>
      <c r="Y133" s="96"/>
      <c r="Z133" s="96"/>
    </row>
    <row r="134" spans="1:26" ht="30" customHeight="1">
      <c r="A134" s="111"/>
      <c r="B134" s="110"/>
      <c r="C134" s="96"/>
      <c r="D134" s="110"/>
      <c r="E134" s="96"/>
      <c r="F134" s="110"/>
      <c r="G134" s="110"/>
      <c r="H134" s="96"/>
      <c r="I134" s="96"/>
      <c r="J134" s="96"/>
      <c r="K134" s="96"/>
      <c r="L134" s="96"/>
      <c r="M134" s="96"/>
      <c r="N134" s="96"/>
      <c r="O134" s="96"/>
      <c r="P134" s="96"/>
      <c r="Q134" s="96"/>
      <c r="R134" s="96"/>
      <c r="S134" s="96"/>
      <c r="T134" s="96"/>
      <c r="U134" s="96"/>
      <c r="V134" s="96"/>
      <c r="W134" s="96"/>
      <c r="X134" s="96"/>
      <c r="Y134" s="96"/>
      <c r="Z134" s="96"/>
    </row>
    <row r="135" spans="1:26" ht="30" customHeight="1">
      <c r="A135" s="111"/>
      <c r="B135" s="110"/>
      <c r="C135" s="96"/>
      <c r="D135" s="110"/>
      <c r="E135" s="96"/>
      <c r="F135" s="110"/>
      <c r="G135" s="110"/>
      <c r="H135" s="96"/>
      <c r="I135" s="96"/>
      <c r="J135" s="96"/>
      <c r="K135" s="96"/>
      <c r="L135" s="96"/>
      <c r="M135" s="96"/>
      <c r="N135" s="96"/>
      <c r="O135" s="96"/>
      <c r="P135" s="96"/>
      <c r="Q135" s="96"/>
      <c r="R135" s="96"/>
      <c r="S135" s="96"/>
      <c r="T135" s="96"/>
      <c r="U135" s="96"/>
      <c r="V135" s="96"/>
      <c r="W135" s="96"/>
      <c r="X135" s="96"/>
      <c r="Y135" s="96"/>
      <c r="Z135" s="96"/>
    </row>
    <row r="136" spans="1:26" ht="30" customHeight="1">
      <c r="A136" s="111"/>
      <c r="B136" s="110"/>
      <c r="C136" s="96"/>
      <c r="D136" s="110"/>
      <c r="E136" s="96"/>
      <c r="F136" s="110"/>
      <c r="G136" s="110"/>
      <c r="H136" s="96"/>
      <c r="I136" s="96"/>
      <c r="J136" s="96"/>
      <c r="K136" s="96"/>
      <c r="L136" s="96"/>
      <c r="M136" s="96"/>
      <c r="N136" s="96"/>
      <c r="O136" s="96"/>
      <c r="P136" s="96"/>
      <c r="Q136" s="96"/>
      <c r="R136" s="96"/>
      <c r="S136" s="96"/>
      <c r="T136" s="96"/>
      <c r="U136" s="96"/>
      <c r="V136" s="96"/>
      <c r="W136" s="96"/>
      <c r="X136" s="96"/>
      <c r="Y136" s="96"/>
      <c r="Z136" s="96"/>
    </row>
    <row r="137" spans="1:26" ht="30" customHeight="1">
      <c r="A137" s="111"/>
      <c r="B137" s="110"/>
      <c r="C137" s="96"/>
      <c r="D137" s="110"/>
      <c r="E137" s="96"/>
      <c r="F137" s="110"/>
      <c r="G137" s="110"/>
      <c r="H137" s="96"/>
      <c r="I137" s="96"/>
      <c r="J137" s="96"/>
      <c r="K137" s="96"/>
      <c r="L137" s="96"/>
      <c r="M137" s="96"/>
      <c r="N137" s="96"/>
      <c r="O137" s="96"/>
      <c r="P137" s="96"/>
      <c r="Q137" s="96"/>
      <c r="R137" s="96"/>
      <c r="S137" s="96"/>
      <c r="T137" s="96"/>
      <c r="U137" s="96"/>
      <c r="V137" s="96"/>
      <c r="W137" s="96"/>
      <c r="X137" s="96"/>
      <c r="Y137" s="96"/>
      <c r="Z137" s="96"/>
    </row>
    <row r="138" spans="1:26" ht="30" customHeight="1">
      <c r="A138" s="111"/>
      <c r="B138" s="110"/>
      <c r="C138" s="96"/>
      <c r="D138" s="110"/>
      <c r="E138" s="96"/>
      <c r="F138" s="110"/>
      <c r="G138" s="110"/>
      <c r="H138" s="96"/>
      <c r="I138" s="96"/>
      <c r="J138" s="96"/>
      <c r="K138" s="96"/>
      <c r="L138" s="96"/>
      <c r="M138" s="96"/>
      <c r="N138" s="96"/>
      <c r="O138" s="96"/>
      <c r="P138" s="96"/>
      <c r="Q138" s="96"/>
      <c r="R138" s="96"/>
      <c r="S138" s="96"/>
      <c r="T138" s="96"/>
      <c r="U138" s="96"/>
      <c r="V138" s="96"/>
      <c r="W138" s="96"/>
      <c r="X138" s="96"/>
      <c r="Y138" s="96"/>
      <c r="Z138" s="96"/>
    </row>
    <row r="139" spans="1:26" ht="30" customHeight="1">
      <c r="A139" s="111"/>
      <c r="B139" s="110"/>
      <c r="C139" s="96"/>
      <c r="D139" s="110"/>
      <c r="E139" s="96"/>
      <c r="F139" s="110"/>
      <c r="G139" s="110"/>
      <c r="H139" s="96"/>
      <c r="I139" s="96"/>
      <c r="J139" s="96"/>
      <c r="K139" s="96"/>
      <c r="L139" s="96"/>
      <c r="M139" s="96"/>
      <c r="N139" s="96"/>
      <c r="O139" s="96"/>
      <c r="P139" s="96"/>
      <c r="Q139" s="96"/>
      <c r="R139" s="96"/>
      <c r="S139" s="96"/>
      <c r="T139" s="96"/>
      <c r="U139" s="96"/>
      <c r="V139" s="96"/>
      <c r="W139" s="96"/>
      <c r="X139" s="96"/>
      <c r="Y139" s="96"/>
      <c r="Z139" s="96"/>
    </row>
    <row r="140" spans="1:26" ht="30" customHeight="1">
      <c r="A140" s="111"/>
      <c r="B140" s="110"/>
      <c r="C140" s="96"/>
      <c r="D140" s="110"/>
      <c r="E140" s="96"/>
      <c r="F140" s="110"/>
      <c r="G140" s="110"/>
      <c r="H140" s="96"/>
      <c r="I140" s="96"/>
      <c r="J140" s="96"/>
      <c r="K140" s="96"/>
      <c r="L140" s="96"/>
      <c r="M140" s="96"/>
      <c r="N140" s="96"/>
      <c r="O140" s="96"/>
      <c r="P140" s="96"/>
      <c r="Q140" s="96"/>
      <c r="R140" s="96"/>
      <c r="S140" s="96"/>
      <c r="T140" s="96"/>
      <c r="U140" s="96"/>
      <c r="V140" s="96"/>
      <c r="W140" s="96"/>
      <c r="X140" s="96"/>
      <c r="Y140" s="96"/>
      <c r="Z140" s="96"/>
    </row>
    <row r="141" spans="1:26" ht="30" customHeight="1">
      <c r="A141" s="111"/>
      <c r="B141" s="110"/>
      <c r="C141" s="96"/>
      <c r="D141" s="110"/>
      <c r="E141" s="96"/>
      <c r="F141" s="110"/>
      <c r="G141" s="110"/>
      <c r="H141" s="96"/>
      <c r="I141" s="96"/>
      <c r="J141" s="96"/>
      <c r="K141" s="96"/>
      <c r="L141" s="96"/>
      <c r="M141" s="96"/>
      <c r="N141" s="96"/>
      <c r="O141" s="96"/>
      <c r="P141" s="96"/>
      <c r="Q141" s="96"/>
      <c r="R141" s="96"/>
      <c r="S141" s="96"/>
      <c r="T141" s="96"/>
      <c r="U141" s="96"/>
      <c r="V141" s="96"/>
      <c r="W141" s="96"/>
      <c r="X141" s="96"/>
      <c r="Y141" s="96"/>
      <c r="Z141" s="96"/>
    </row>
    <row r="142" spans="1:26" ht="30" customHeight="1">
      <c r="A142" s="111"/>
      <c r="B142" s="110"/>
      <c r="C142" s="96"/>
      <c r="D142" s="110"/>
      <c r="E142" s="96"/>
      <c r="F142" s="110"/>
      <c r="G142" s="110"/>
      <c r="H142" s="96"/>
      <c r="I142" s="96"/>
      <c r="J142" s="96"/>
      <c r="K142" s="96"/>
      <c r="L142" s="96"/>
      <c r="M142" s="96"/>
      <c r="N142" s="96"/>
      <c r="O142" s="96"/>
      <c r="P142" s="96"/>
      <c r="Q142" s="96"/>
      <c r="R142" s="96"/>
      <c r="S142" s="96"/>
      <c r="T142" s="96"/>
      <c r="U142" s="96"/>
      <c r="V142" s="96"/>
      <c r="W142" s="96"/>
      <c r="X142" s="96"/>
      <c r="Y142" s="96"/>
      <c r="Z142" s="96"/>
    </row>
    <row r="143" spans="1:26" ht="30" customHeight="1">
      <c r="A143" s="111"/>
      <c r="B143" s="110"/>
      <c r="C143" s="96"/>
      <c r="D143" s="110"/>
      <c r="E143" s="96"/>
      <c r="F143" s="110"/>
      <c r="G143" s="110"/>
      <c r="H143" s="96"/>
      <c r="I143" s="96"/>
      <c r="J143" s="96"/>
      <c r="K143" s="96"/>
      <c r="L143" s="96"/>
      <c r="M143" s="96"/>
      <c r="N143" s="96"/>
      <c r="O143" s="96"/>
      <c r="P143" s="96"/>
      <c r="Q143" s="96"/>
      <c r="R143" s="96"/>
      <c r="S143" s="96"/>
      <c r="T143" s="96"/>
      <c r="U143" s="96"/>
      <c r="V143" s="96"/>
      <c r="W143" s="96"/>
      <c r="X143" s="96"/>
      <c r="Y143" s="96"/>
      <c r="Z143" s="96"/>
    </row>
    <row r="144" spans="1:26" ht="30" customHeight="1">
      <c r="A144" s="111"/>
      <c r="B144" s="110"/>
      <c r="C144" s="96"/>
      <c r="D144" s="110"/>
      <c r="E144" s="96"/>
      <c r="F144" s="110"/>
      <c r="G144" s="110"/>
      <c r="H144" s="96"/>
      <c r="I144" s="96"/>
      <c r="J144" s="96"/>
      <c r="K144" s="96"/>
      <c r="L144" s="96"/>
      <c r="M144" s="96"/>
      <c r="N144" s="96"/>
      <c r="O144" s="96"/>
      <c r="P144" s="96"/>
      <c r="Q144" s="96"/>
      <c r="R144" s="96"/>
      <c r="S144" s="96"/>
      <c r="T144" s="96"/>
      <c r="U144" s="96"/>
      <c r="V144" s="96"/>
      <c r="W144" s="96"/>
      <c r="X144" s="96"/>
      <c r="Y144" s="96"/>
      <c r="Z144" s="96"/>
    </row>
    <row r="145" spans="1:26" ht="30" customHeight="1">
      <c r="A145" s="111"/>
      <c r="B145" s="110"/>
      <c r="C145" s="96"/>
      <c r="D145" s="110"/>
      <c r="E145" s="96"/>
      <c r="F145" s="110"/>
      <c r="G145" s="110"/>
      <c r="H145" s="96"/>
      <c r="I145" s="96"/>
      <c r="J145" s="96"/>
      <c r="K145" s="96"/>
      <c r="L145" s="96"/>
      <c r="M145" s="96"/>
      <c r="N145" s="96"/>
      <c r="O145" s="96"/>
      <c r="P145" s="96"/>
      <c r="Q145" s="96"/>
      <c r="R145" s="96"/>
      <c r="S145" s="96"/>
      <c r="T145" s="96"/>
      <c r="U145" s="96"/>
      <c r="V145" s="96"/>
      <c r="W145" s="96"/>
      <c r="X145" s="96"/>
      <c r="Y145" s="96"/>
      <c r="Z145" s="96"/>
    </row>
    <row r="146" spans="1:26" ht="30" customHeight="1">
      <c r="A146" s="111"/>
      <c r="B146" s="110"/>
      <c r="C146" s="96"/>
      <c r="D146" s="110"/>
      <c r="E146" s="96"/>
      <c r="F146" s="110"/>
      <c r="G146" s="110"/>
      <c r="H146" s="96"/>
      <c r="I146" s="96"/>
      <c r="J146" s="96"/>
      <c r="K146" s="96"/>
      <c r="L146" s="96"/>
      <c r="M146" s="96"/>
      <c r="N146" s="96"/>
      <c r="O146" s="96"/>
      <c r="P146" s="96"/>
      <c r="Q146" s="96"/>
      <c r="R146" s="96"/>
      <c r="S146" s="96"/>
      <c r="T146" s="96"/>
      <c r="U146" s="96"/>
      <c r="V146" s="96"/>
      <c r="W146" s="96"/>
      <c r="X146" s="96"/>
      <c r="Y146" s="96"/>
      <c r="Z146" s="96"/>
    </row>
    <row r="147" spans="1:26" ht="30" customHeight="1">
      <c r="A147" s="111"/>
      <c r="B147" s="110"/>
      <c r="C147" s="96"/>
      <c r="D147" s="110"/>
      <c r="E147" s="96"/>
      <c r="F147" s="110"/>
      <c r="G147" s="110"/>
      <c r="H147" s="96"/>
      <c r="I147" s="96"/>
      <c r="J147" s="96"/>
      <c r="K147" s="96"/>
      <c r="L147" s="96"/>
      <c r="M147" s="96"/>
      <c r="N147" s="96"/>
      <c r="O147" s="96"/>
      <c r="P147" s="96"/>
      <c r="Q147" s="96"/>
      <c r="R147" s="96"/>
      <c r="S147" s="96"/>
      <c r="T147" s="96"/>
      <c r="U147" s="96"/>
      <c r="V147" s="96"/>
      <c r="W147" s="96"/>
      <c r="X147" s="96"/>
      <c r="Y147" s="96"/>
      <c r="Z147" s="96"/>
    </row>
    <row r="148" spans="1:26" ht="30" customHeight="1">
      <c r="A148" s="111"/>
      <c r="B148" s="110"/>
      <c r="C148" s="96"/>
      <c r="D148" s="110"/>
      <c r="E148" s="96"/>
      <c r="F148" s="110"/>
      <c r="G148" s="110"/>
      <c r="H148" s="96"/>
      <c r="I148" s="96"/>
      <c r="J148" s="96"/>
      <c r="K148" s="96"/>
      <c r="L148" s="96"/>
      <c r="M148" s="96"/>
      <c r="N148" s="96"/>
      <c r="O148" s="96"/>
      <c r="P148" s="96"/>
      <c r="Q148" s="96"/>
      <c r="R148" s="96"/>
      <c r="S148" s="96"/>
      <c r="T148" s="96"/>
      <c r="U148" s="96"/>
      <c r="V148" s="96"/>
      <c r="W148" s="96"/>
      <c r="X148" s="96"/>
      <c r="Y148" s="96"/>
      <c r="Z148" s="96"/>
    </row>
    <row r="149" spans="1:26" ht="30" customHeight="1">
      <c r="A149" s="111"/>
      <c r="B149" s="110"/>
      <c r="C149" s="96"/>
      <c r="D149" s="110"/>
      <c r="E149" s="96"/>
      <c r="F149" s="110"/>
      <c r="G149" s="110"/>
      <c r="H149" s="96"/>
      <c r="I149" s="96"/>
      <c r="J149" s="96"/>
      <c r="K149" s="96"/>
      <c r="L149" s="96"/>
      <c r="M149" s="96"/>
      <c r="N149" s="96"/>
      <c r="O149" s="96"/>
      <c r="P149" s="96"/>
      <c r="Q149" s="96"/>
      <c r="R149" s="96"/>
      <c r="S149" s="96"/>
      <c r="T149" s="96"/>
      <c r="U149" s="96"/>
      <c r="V149" s="96"/>
      <c r="W149" s="96"/>
      <c r="X149" s="96"/>
      <c r="Y149" s="96"/>
      <c r="Z149" s="96"/>
    </row>
    <row r="150" spans="1:26" ht="30" customHeight="1">
      <c r="A150" s="111"/>
      <c r="B150" s="110"/>
      <c r="C150" s="96"/>
      <c r="D150" s="110"/>
      <c r="E150" s="96"/>
      <c r="F150" s="110"/>
      <c r="G150" s="110"/>
      <c r="H150" s="96"/>
      <c r="I150" s="96"/>
      <c r="J150" s="96"/>
      <c r="K150" s="96"/>
      <c r="L150" s="96"/>
      <c r="M150" s="96"/>
      <c r="N150" s="96"/>
      <c r="O150" s="96"/>
      <c r="P150" s="96"/>
      <c r="Q150" s="96"/>
      <c r="R150" s="96"/>
      <c r="S150" s="96"/>
      <c r="T150" s="96"/>
      <c r="U150" s="96"/>
      <c r="V150" s="96"/>
      <c r="W150" s="96"/>
      <c r="X150" s="96"/>
      <c r="Y150" s="96"/>
      <c r="Z150" s="96"/>
    </row>
    <row r="151" spans="1:26" ht="30" customHeight="1">
      <c r="A151" s="111"/>
      <c r="B151" s="110"/>
      <c r="C151" s="96"/>
      <c r="D151" s="110"/>
      <c r="E151" s="96"/>
      <c r="F151" s="110"/>
      <c r="G151" s="110"/>
      <c r="H151" s="96"/>
      <c r="I151" s="96"/>
      <c r="J151" s="96"/>
      <c r="K151" s="96"/>
      <c r="L151" s="96"/>
      <c r="M151" s="96"/>
      <c r="N151" s="96"/>
      <c r="O151" s="96"/>
      <c r="P151" s="96"/>
      <c r="Q151" s="96"/>
      <c r="R151" s="96"/>
      <c r="S151" s="96"/>
      <c r="T151" s="96"/>
      <c r="U151" s="96"/>
      <c r="V151" s="96"/>
      <c r="W151" s="96"/>
      <c r="X151" s="96"/>
      <c r="Y151" s="96"/>
      <c r="Z151" s="96"/>
    </row>
    <row r="152" spans="1:26" ht="30" customHeight="1">
      <c r="A152" s="111"/>
      <c r="B152" s="110"/>
      <c r="C152" s="96"/>
      <c r="D152" s="110"/>
      <c r="E152" s="96"/>
      <c r="F152" s="110"/>
      <c r="G152" s="110"/>
      <c r="H152" s="96"/>
      <c r="I152" s="96"/>
      <c r="J152" s="96"/>
      <c r="K152" s="96"/>
      <c r="L152" s="96"/>
      <c r="M152" s="96"/>
      <c r="N152" s="96"/>
      <c r="O152" s="96"/>
      <c r="P152" s="96"/>
      <c r="Q152" s="96"/>
      <c r="R152" s="96"/>
      <c r="S152" s="96"/>
      <c r="T152" s="96"/>
      <c r="U152" s="96"/>
      <c r="V152" s="96"/>
      <c r="W152" s="96"/>
      <c r="X152" s="96"/>
      <c r="Y152" s="96"/>
      <c r="Z152" s="96"/>
    </row>
    <row r="153" spans="1:26" ht="30" customHeight="1">
      <c r="A153" s="111"/>
      <c r="B153" s="110"/>
      <c r="C153" s="96"/>
      <c r="D153" s="110"/>
      <c r="E153" s="96"/>
      <c r="F153" s="110"/>
      <c r="G153" s="110"/>
      <c r="H153" s="96"/>
      <c r="I153" s="96"/>
      <c r="J153" s="96"/>
      <c r="K153" s="96"/>
      <c r="L153" s="96"/>
      <c r="M153" s="96"/>
      <c r="N153" s="96"/>
      <c r="O153" s="96"/>
      <c r="P153" s="96"/>
      <c r="Q153" s="96"/>
      <c r="R153" s="96"/>
      <c r="S153" s="96"/>
      <c r="T153" s="96"/>
      <c r="U153" s="96"/>
      <c r="V153" s="96"/>
      <c r="W153" s="96"/>
      <c r="X153" s="96"/>
      <c r="Y153" s="96"/>
      <c r="Z153" s="96"/>
    </row>
    <row r="154" spans="1:26" ht="30" customHeight="1">
      <c r="A154" s="111"/>
      <c r="B154" s="110"/>
      <c r="C154" s="96"/>
      <c r="D154" s="110"/>
      <c r="E154" s="96"/>
      <c r="F154" s="110"/>
      <c r="G154" s="110"/>
      <c r="H154" s="96"/>
      <c r="I154" s="96"/>
      <c r="J154" s="96"/>
      <c r="K154" s="96"/>
      <c r="L154" s="96"/>
      <c r="M154" s="96"/>
      <c r="N154" s="96"/>
      <c r="O154" s="96"/>
      <c r="P154" s="96"/>
      <c r="Q154" s="96"/>
      <c r="R154" s="96"/>
      <c r="S154" s="96"/>
      <c r="T154" s="96"/>
      <c r="U154" s="96"/>
      <c r="V154" s="96"/>
      <c r="W154" s="96"/>
      <c r="X154" s="96"/>
      <c r="Y154" s="96"/>
      <c r="Z154" s="96"/>
    </row>
    <row r="155" spans="1:26" ht="30" customHeight="1">
      <c r="A155" s="111"/>
      <c r="B155" s="110"/>
      <c r="C155" s="96"/>
      <c r="D155" s="110"/>
      <c r="E155" s="96"/>
      <c r="F155" s="110"/>
      <c r="G155" s="110"/>
      <c r="H155" s="96"/>
      <c r="I155" s="96"/>
      <c r="J155" s="96"/>
      <c r="K155" s="96"/>
      <c r="L155" s="96"/>
      <c r="M155" s="96"/>
      <c r="N155" s="96"/>
      <c r="O155" s="96"/>
      <c r="P155" s="96"/>
      <c r="Q155" s="96"/>
      <c r="R155" s="96"/>
      <c r="S155" s="96"/>
      <c r="T155" s="96"/>
      <c r="U155" s="96"/>
      <c r="V155" s="96"/>
      <c r="W155" s="96"/>
      <c r="X155" s="96"/>
      <c r="Y155" s="96"/>
      <c r="Z155" s="96"/>
    </row>
    <row r="156" spans="1:26" ht="30" customHeight="1">
      <c r="A156" s="111"/>
      <c r="B156" s="110"/>
      <c r="C156" s="96"/>
      <c r="D156" s="110"/>
      <c r="E156" s="96"/>
      <c r="F156" s="110"/>
      <c r="G156" s="110"/>
      <c r="H156" s="96"/>
      <c r="I156" s="96"/>
      <c r="J156" s="96"/>
      <c r="K156" s="96"/>
      <c r="L156" s="96"/>
      <c r="M156" s="96"/>
      <c r="N156" s="96"/>
      <c r="O156" s="96"/>
      <c r="P156" s="96"/>
      <c r="Q156" s="96"/>
      <c r="R156" s="96"/>
      <c r="S156" s="96"/>
      <c r="T156" s="96"/>
      <c r="U156" s="96"/>
      <c r="V156" s="96"/>
      <c r="W156" s="96"/>
      <c r="X156" s="96"/>
      <c r="Y156" s="96"/>
      <c r="Z156" s="96"/>
    </row>
    <row r="157" spans="1:26" ht="30" customHeight="1">
      <c r="A157" s="111"/>
      <c r="B157" s="110"/>
      <c r="C157" s="96"/>
      <c r="D157" s="110"/>
      <c r="E157" s="96"/>
      <c r="F157" s="110"/>
      <c r="G157" s="110"/>
      <c r="H157" s="96"/>
      <c r="I157" s="96"/>
      <c r="J157" s="96"/>
      <c r="K157" s="96"/>
      <c r="L157" s="96"/>
      <c r="M157" s="96"/>
      <c r="N157" s="96"/>
      <c r="O157" s="96"/>
      <c r="P157" s="96"/>
      <c r="Q157" s="96"/>
      <c r="R157" s="96"/>
      <c r="S157" s="96"/>
      <c r="T157" s="96"/>
      <c r="U157" s="96"/>
      <c r="V157" s="96"/>
      <c r="W157" s="96"/>
      <c r="X157" s="96"/>
      <c r="Y157" s="96"/>
      <c r="Z157" s="96"/>
    </row>
    <row r="158" spans="1:26" ht="30" customHeight="1">
      <c r="A158" s="111"/>
      <c r="B158" s="110"/>
      <c r="C158" s="96"/>
      <c r="D158" s="110"/>
      <c r="E158" s="96"/>
      <c r="F158" s="110"/>
      <c r="G158" s="110"/>
      <c r="H158" s="96"/>
      <c r="I158" s="96"/>
      <c r="J158" s="96"/>
      <c r="K158" s="96"/>
      <c r="L158" s="96"/>
      <c r="M158" s="96"/>
      <c r="N158" s="96"/>
      <c r="O158" s="96"/>
      <c r="P158" s="96"/>
      <c r="Q158" s="96"/>
      <c r="R158" s="96"/>
      <c r="S158" s="96"/>
      <c r="T158" s="96"/>
      <c r="U158" s="96"/>
      <c r="V158" s="96"/>
      <c r="W158" s="96"/>
      <c r="X158" s="96"/>
      <c r="Y158" s="96"/>
      <c r="Z158" s="96"/>
    </row>
    <row r="159" spans="1:26" ht="30" customHeight="1">
      <c r="A159" s="111"/>
      <c r="B159" s="110"/>
      <c r="C159" s="96"/>
      <c r="D159" s="110"/>
      <c r="E159" s="96"/>
      <c r="F159" s="110"/>
      <c r="G159" s="110"/>
      <c r="H159" s="96"/>
      <c r="I159" s="96"/>
      <c r="J159" s="96"/>
      <c r="K159" s="96"/>
      <c r="L159" s="96"/>
      <c r="M159" s="96"/>
      <c r="N159" s="96"/>
      <c r="O159" s="96"/>
      <c r="P159" s="96"/>
      <c r="Q159" s="96"/>
      <c r="R159" s="96"/>
      <c r="S159" s="96"/>
      <c r="T159" s="96"/>
      <c r="U159" s="96"/>
      <c r="V159" s="96"/>
      <c r="W159" s="96"/>
      <c r="X159" s="96"/>
      <c r="Y159" s="96"/>
      <c r="Z159" s="96"/>
    </row>
    <row r="160" spans="1:26" ht="30" customHeight="1">
      <c r="A160" s="111"/>
      <c r="B160" s="110"/>
      <c r="C160" s="96"/>
      <c r="D160" s="110"/>
      <c r="E160" s="96"/>
      <c r="F160" s="110"/>
      <c r="G160" s="110"/>
      <c r="H160" s="96"/>
      <c r="I160" s="96"/>
      <c r="J160" s="96"/>
      <c r="K160" s="96"/>
      <c r="L160" s="96"/>
      <c r="M160" s="96"/>
      <c r="N160" s="96"/>
      <c r="O160" s="96"/>
      <c r="P160" s="96"/>
      <c r="Q160" s="96"/>
      <c r="R160" s="96"/>
      <c r="S160" s="96"/>
      <c r="T160" s="96"/>
      <c r="U160" s="96"/>
      <c r="V160" s="96"/>
      <c r="W160" s="96"/>
      <c r="X160" s="96"/>
      <c r="Y160" s="96"/>
      <c r="Z160" s="96"/>
    </row>
    <row r="161" spans="1:26" ht="30" customHeight="1">
      <c r="A161" s="111"/>
      <c r="B161" s="110"/>
      <c r="C161" s="96"/>
      <c r="D161" s="110"/>
      <c r="E161" s="96"/>
      <c r="F161" s="110"/>
      <c r="G161" s="110"/>
      <c r="H161" s="96"/>
      <c r="I161" s="96"/>
      <c r="J161" s="96"/>
      <c r="K161" s="96"/>
      <c r="L161" s="96"/>
      <c r="M161" s="96"/>
      <c r="N161" s="96"/>
      <c r="O161" s="96"/>
      <c r="P161" s="96"/>
      <c r="Q161" s="96"/>
      <c r="R161" s="96"/>
      <c r="S161" s="96"/>
      <c r="T161" s="96"/>
      <c r="U161" s="96"/>
      <c r="V161" s="96"/>
      <c r="W161" s="96"/>
      <c r="X161" s="96"/>
      <c r="Y161" s="96"/>
      <c r="Z161" s="96"/>
    </row>
    <row r="162" spans="1:26" ht="30" customHeight="1">
      <c r="A162" s="111"/>
      <c r="B162" s="110"/>
      <c r="C162" s="96"/>
      <c r="D162" s="110"/>
      <c r="E162" s="96"/>
      <c r="F162" s="110"/>
      <c r="G162" s="110"/>
      <c r="H162" s="96"/>
      <c r="I162" s="96"/>
      <c r="J162" s="96"/>
      <c r="K162" s="96"/>
      <c r="L162" s="96"/>
      <c r="M162" s="96"/>
      <c r="N162" s="96"/>
      <c r="O162" s="96"/>
      <c r="P162" s="96"/>
      <c r="Q162" s="96"/>
      <c r="R162" s="96"/>
      <c r="S162" s="96"/>
      <c r="T162" s="96"/>
      <c r="U162" s="96"/>
      <c r="V162" s="96"/>
      <c r="W162" s="96"/>
      <c r="X162" s="96"/>
      <c r="Y162" s="96"/>
      <c r="Z162" s="96"/>
    </row>
    <row r="163" spans="1:26" ht="30" customHeight="1">
      <c r="A163" s="111"/>
      <c r="B163" s="110"/>
      <c r="C163" s="96"/>
      <c r="D163" s="110"/>
      <c r="E163" s="96"/>
      <c r="F163" s="110"/>
      <c r="G163" s="110"/>
      <c r="H163" s="96"/>
      <c r="I163" s="96"/>
      <c r="J163" s="96"/>
      <c r="K163" s="96"/>
      <c r="L163" s="96"/>
      <c r="M163" s="96"/>
      <c r="N163" s="96"/>
      <c r="O163" s="96"/>
      <c r="P163" s="96"/>
      <c r="Q163" s="96"/>
      <c r="R163" s="96"/>
      <c r="S163" s="96"/>
      <c r="T163" s="96"/>
      <c r="U163" s="96"/>
      <c r="V163" s="96"/>
      <c r="W163" s="96"/>
      <c r="X163" s="96"/>
      <c r="Y163" s="96"/>
      <c r="Z163" s="96"/>
    </row>
    <row r="164" spans="1:26" ht="30" customHeight="1">
      <c r="A164" s="111"/>
      <c r="B164" s="110"/>
      <c r="C164" s="96"/>
      <c r="D164" s="110"/>
      <c r="E164" s="96"/>
      <c r="F164" s="110"/>
      <c r="G164" s="110"/>
      <c r="H164" s="96"/>
      <c r="I164" s="96"/>
      <c r="J164" s="96"/>
      <c r="K164" s="96"/>
      <c r="L164" s="96"/>
      <c r="M164" s="96"/>
      <c r="N164" s="96"/>
      <c r="O164" s="96"/>
      <c r="P164" s="96"/>
      <c r="Q164" s="96"/>
      <c r="R164" s="96"/>
      <c r="S164" s="96"/>
      <c r="T164" s="96"/>
      <c r="U164" s="96"/>
      <c r="V164" s="96"/>
      <c r="W164" s="96"/>
      <c r="X164" s="96"/>
      <c r="Y164" s="96"/>
      <c r="Z164" s="96"/>
    </row>
    <row r="165" spans="1:26" ht="30" customHeight="1">
      <c r="A165" s="111"/>
      <c r="B165" s="110"/>
      <c r="C165" s="96"/>
      <c r="D165" s="110"/>
      <c r="E165" s="96"/>
      <c r="F165" s="110"/>
      <c r="G165" s="110"/>
      <c r="H165" s="96"/>
      <c r="I165" s="96"/>
      <c r="J165" s="96"/>
      <c r="K165" s="96"/>
      <c r="L165" s="96"/>
      <c r="M165" s="96"/>
      <c r="N165" s="96"/>
      <c r="O165" s="96"/>
      <c r="P165" s="96"/>
      <c r="Q165" s="96"/>
      <c r="R165" s="96"/>
      <c r="S165" s="96"/>
      <c r="T165" s="96"/>
      <c r="U165" s="96"/>
      <c r="V165" s="96"/>
      <c r="W165" s="96"/>
      <c r="X165" s="96"/>
      <c r="Y165" s="96"/>
      <c r="Z165" s="96"/>
    </row>
    <row r="166" spans="1:26" ht="30" customHeight="1">
      <c r="A166" s="111"/>
      <c r="B166" s="110"/>
      <c r="C166" s="96"/>
      <c r="D166" s="110"/>
      <c r="E166" s="96"/>
      <c r="F166" s="110"/>
      <c r="G166" s="110"/>
      <c r="H166" s="96"/>
      <c r="I166" s="96"/>
      <c r="J166" s="96"/>
      <c r="K166" s="96"/>
      <c r="L166" s="96"/>
      <c r="M166" s="96"/>
      <c r="N166" s="96"/>
      <c r="O166" s="96"/>
      <c r="P166" s="96"/>
      <c r="Q166" s="96"/>
      <c r="R166" s="96"/>
      <c r="S166" s="96"/>
      <c r="T166" s="96"/>
      <c r="U166" s="96"/>
      <c r="V166" s="96"/>
      <c r="W166" s="96"/>
      <c r="X166" s="96"/>
      <c r="Y166" s="96"/>
      <c r="Z166" s="96"/>
    </row>
    <row r="167" spans="1:26" ht="30" customHeight="1">
      <c r="A167" s="111"/>
      <c r="B167" s="110"/>
      <c r="C167" s="96"/>
      <c r="D167" s="110"/>
      <c r="E167" s="96"/>
      <c r="F167" s="110"/>
      <c r="G167" s="110"/>
      <c r="H167" s="96"/>
      <c r="I167" s="96"/>
      <c r="J167" s="96"/>
      <c r="K167" s="96"/>
      <c r="L167" s="96"/>
      <c r="M167" s="96"/>
      <c r="N167" s="96"/>
      <c r="O167" s="96"/>
      <c r="P167" s="96"/>
      <c r="Q167" s="96"/>
      <c r="R167" s="96"/>
      <c r="S167" s="96"/>
      <c r="T167" s="96"/>
      <c r="U167" s="96"/>
      <c r="V167" s="96"/>
      <c r="W167" s="96"/>
      <c r="X167" s="96"/>
      <c r="Y167" s="96"/>
      <c r="Z167" s="96"/>
    </row>
    <row r="168" spans="1:26" ht="30" customHeight="1">
      <c r="A168" s="111"/>
      <c r="B168" s="110"/>
      <c r="C168" s="96"/>
      <c r="D168" s="110"/>
      <c r="E168" s="96"/>
      <c r="F168" s="110"/>
      <c r="G168" s="110"/>
      <c r="H168" s="96"/>
      <c r="I168" s="96"/>
      <c r="J168" s="96"/>
      <c r="K168" s="96"/>
      <c r="L168" s="96"/>
      <c r="M168" s="96"/>
      <c r="N168" s="96"/>
      <c r="O168" s="96"/>
      <c r="P168" s="96"/>
      <c r="Q168" s="96"/>
      <c r="R168" s="96"/>
      <c r="S168" s="96"/>
      <c r="T168" s="96"/>
      <c r="U168" s="96"/>
      <c r="V168" s="96"/>
      <c r="W168" s="96"/>
      <c r="X168" s="96"/>
      <c r="Y168" s="96"/>
      <c r="Z168" s="96"/>
    </row>
    <row r="169" spans="1:26" ht="30" customHeight="1">
      <c r="A169" s="111"/>
      <c r="B169" s="110"/>
      <c r="C169" s="96"/>
      <c r="D169" s="110"/>
      <c r="E169" s="96"/>
      <c r="F169" s="110"/>
      <c r="G169" s="110"/>
      <c r="H169" s="96"/>
      <c r="I169" s="96"/>
      <c r="J169" s="96"/>
      <c r="K169" s="96"/>
      <c r="L169" s="96"/>
      <c r="M169" s="96"/>
      <c r="N169" s="96"/>
      <c r="O169" s="96"/>
      <c r="P169" s="96"/>
      <c r="Q169" s="96"/>
      <c r="R169" s="96"/>
      <c r="S169" s="96"/>
      <c r="T169" s="96"/>
      <c r="U169" s="96"/>
      <c r="V169" s="96"/>
      <c r="W169" s="96"/>
      <c r="X169" s="96"/>
      <c r="Y169" s="96"/>
      <c r="Z169" s="96"/>
    </row>
    <row r="170" spans="1:26" ht="30" customHeight="1">
      <c r="A170" s="111"/>
      <c r="B170" s="110"/>
      <c r="C170" s="96"/>
      <c r="D170" s="110"/>
      <c r="E170" s="96"/>
      <c r="F170" s="110"/>
      <c r="G170" s="110"/>
      <c r="H170" s="96"/>
      <c r="I170" s="96"/>
      <c r="J170" s="96"/>
      <c r="K170" s="96"/>
      <c r="L170" s="96"/>
      <c r="M170" s="96"/>
      <c r="N170" s="96"/>
      <c r="O170" s="96"/>
      <c r="P170" s="96"/>
      <c r="Q170" s="96"/>
      <c r="R170" s="96"/>
      <c r="S170" s="96"/>
      <c r="T170" s="96"/>
      <c r="U170" s="96"/>
      <c r="V170" s="96"/>
      <c r="W170" s="96"/>
      <c r="X170" s="96"/>
      <c r="Y170" s="96"/>
      <c r="Z170" s="96"/>
    </row>
    <row r="171" spans="1:26" ht="30" customHeight="1">
      <c r="A171" s="111"/>
      <c r="B171" s="110"/>
      <c r="C171" s="96"/>
      <c r="D171" s="110"/>
      <c r="E171" s="96"/>
      <c r="F171" s="110"/>
      <c r="G171" s="110"/>
      <c r="H171" s="96"/>
      <c r="I171" s="96"/>
      <c r="J171" s="96"/>
      <c r="K171" s="96"/>
      <c r="L171" s="96"/>
      <c r="M171" s="96"/>
      <c r="N171" s="96"/>
      <c r="O171" s="96"/>
      <c r="P171" s="96"/>
      <c r="Q171" s="96"/>
      <c r="R171" s="96"/>
      <c r="S171" s="96"/>
      <c r="T171" s="96"/>
      <c r="U171" s="96"/>
      <c r="V171" s="96"/>
      <c r="W171" s="96"/>
      <c r="X171" s="96"/>
      <c r="Y171" s="96"/>
      <c r="Z171" s="96"/>
    </row>
    <row r="172" spans="1:26" ht="30" customHeight="1">
      <c r="A172" s="111"/>
      <c r="B172" s="110"/>
      <c r="C172" s="96"/>
      <c r="D172" s="110"/>
      <c r="E172" s="96"/>
      <c r="F172" s="110"/>
      <c r="G172" s="110"/>
      <c r="H172" s="96"/>
      <c r="I172" s="96"/>
      <c r="J172" s="96"/>
      <c r="K172" s="96"/>
      <c r="L172" s="96"/>
      <c r="M172" s="96"/>
      <c r="N172" s="96"/>
      <c r="O172" s="96"/>
      <c r="P172" s="96"/>
      <c r="Q172" s="96"/>
      <c r="R172" s="96"/>
      <c r="S172" s="96"/>
      <c r="T172" s="96"/>
      <c r="U172" s="96"/>
      <c r="V172" s="96"/>
      <c r="W172" s="96"/>
      <c r="X172" s="96"/>
      <c r="Y172" s="96"/>
      <c r="Z172" s="96"/>
    </row>
    <row r="173" spans="1:26" ht="30" customHeight="1">
      <c r="A173" s="111"/>
      <c r="B173" s="110"/>
      <c r="C173" s="96"/>
      <c r="D173" s="110"/>
      <c r="E173" s="96"/>
      <c r="F173" s="110"/>
      <c r="G173" s="110"/>
      <c r="H173" s="96"/>
      <c r="I173" s="96"/>
      <c r="J173" s="96"/>
      <c r="K173" s="96"/>
      <c r="L173" s="96"/>
      <c r="M173" s="96"/>
      <c r="N173" s="96"/>
      <c r="O173" s="96"/>
      <c r="P173" s="96"/>
      <c r="Q173" s="96"/>
      <c r="R173" s="96"/>
      <c r="S173" s="96"/>
      <c r="T173" s="96"/>
      <c r="U173" s="96"/>
      <c r="V173" s="96"/>
      <c r="W173" s="96"/>
      <c r="X173" s="96"/>
      <c r="Y173" s="96"/>
      <c r="Z173" s="96"/>
    </row>
    <row r="174" spans="1:26" ht="30" customHeight="1">
      <c r="A174" s="111"/>
      <c r="B174" s="110"/>
      <c r="C174" s="96"/>
      <c r="D174" s="110"/>
      <c r="E174" s="96"/>
      <c r="F174" s="110"/>
      <c r="G174" s="110"/>
      <c r="H174" s="96"/>
      <c r="I174" s="96"/>
      <c r="J174" s="96"/>
      <c r="K174" s="96"/>
      <c r="L174" s="96"/>
      <c r="M174" s="96"/>
      <c r="N174" s="96"/>
      <c r="O174" s="96"/>
      <c r="P174" s="96"/>
      <c r="Q174" s="96"/>
      <c r="R174" s="96"/>
      <c r="S174" s="96"/>
      <c r="T174" s="96"/>
      <c r="U174" s="96"/>
      <c r="V174" s="96"/>
      <c r="W174" s="96"/>
      <c r="X174" s="96"/>
      <c r="Y174" s="96"/>
      <c r="Z174" s="96"/>
    </row>
    <row r="175" spans="1:26" ht="30" customHeight="1">
      <c r="A175" s="111"/>
      <c r="B175" s="110"/>
      <c r="C175" s="96"/>
      <c r="D175" s="110"/>
      <c r="E175" s="96"/>
      <c r="F175" s="110"/>
      <c r="G175" s="110"/>
      <c r="H175" s="96"/>
      <c r="I175" s="96"/>
      <c r="J175" s="96"/>
      <c r="K175" s="96"/>
      <c r="L175" s="96"/>
      <c r="M175" s="96"/>
      <c r="N175" s="96"/>
      <c r="O175" s="96"/>
      <c r="P175" s="96"/>
      <c r="Q175" s="96"/>
      <c r="R175" s="96"/>
      <c r="S175" s="96"/>
      <c r="T175" s="96"/>
      <c r="U175" s="96"/>
      <c r="V175" s="96"/>
      <c r="W175" s="96"/>
      <c r="X175" s="96"/>
      <c r="Y175" s="96"/>
      <c r="Z175" s="96"/>
    </row>
    <row r="176" spans="1:26" ht="30" customHeight="1">
      <c r="A176" s="111"/>
      <c r="B176" s="110"/>
      <c r="C176" s="96"/>
      <c r="D176" s="110"/>
      <c r="E176" s="96"/>
      <c r="F176" s="110"/>
      <c r="G176" s="110"/>
      <c r="H176" s="96"/>
      <c r="I176" s="96"/>
      <c r="J176" s="96"/>
      <c r="K176" s="96"/>
      <c r="L176" s="96"/>
      <c r="M176" s="96"/>
      <c r="N176" s="96"/>
      <c r="O176" s="96"/>
      <c r="P176" s="96"/>
      <c r="Q176" s="96"/>
      <c r="R176" s="96"/>
      <c r="S176" s="96"/>
      <c r="T176" s="96"/>
      <c r="U176" s="96"/>
      <c r="V176" s="96"/>
      <c r="W176" s="96"/>
      <c r="X176" s="96"/>
      <c r="Y176" s="96"/>
      <c r="Z176" s="96"/>
    </row>
    <row r="177" spans="1:26" ht="30" customHeight="1">
      <c r="A177" s="111"/>
      <c r="B177" s="110"/>
      <c r="C177" s="96"/>
      <c r="D177" s="110"/>
      <c r="E177" s="96"/>
      <c r="F177" s="110"/>
      <c r="G177" s="110"/>
      <c r="H177" s="96"/>
      <c r="I177" s="96"/>
      <c r="J177" s="96"/>
      <c r="K177" s="96"/>
      <c r="L177" s="96"/>
      <c r="M177" s="96"/>
      <c r="N177" s="96"/>
      <c r="O177" s="96"/>
      <c r="P177" s="96"/>
      <c r="Q177" s="96"/>
      <c r="R177" s="96"/>
      <c r="S177" s="96"/>
      <c r="T177" s="96"/>
      <c r="U177" s="96"/>
      <c r="V177" s="96"/>
      <c r="W177" s="96"/>
      <c r="X177" s="96"/>
      <c r="Y177" s="96"/>
      <c r="Z177" s="96"/>
    </row>
    <row r="178" spans="1:26" ht="30" customHeight="1">
      <c r="A178" s="111"/>
      <c r="B178" s="110"/>
      <c r="C178" s="96"/>
      <c r="D178" s="110"/>
      <c r="E178" s="96"/>
      <c r="F178" s="110"/>
      <c r="G178" s="110"/>
      <c r="H178" s="96"/>
      <c r="I178" s="96"/>
      <c r="J178" s="96"/>
      <c r="K178" s="96"/>
      <c r="L178" s="96"/>
      <c r="M178" s="96"/>
      <c r="N178" s="96"/>
      <c r="O178" s="96"/>
      <c r="P178" s="96"/>
      <c r="Q178" s="96"/>
      <c r="R178" s="96"/>
      <c r="S178" s="96"/>
      <c r="T178" s="96"/>
      <c r="U178" s="96"/>
      <c r="V178" s="96"/>
      <c r="W178" s="96"/>
      <c r="X178" s="96"/>
      <c r="Y178" s="96"/>
      <c r="Z178" s="96"/>
    </row>
    <row r="179" spans="1:26" ht="30" customHeight="1">
      <c r="A179" s="111"/>
      <c r="B179" s="110"/>
      <c r="C179" s="96"/>
      <c r="D179" s="110"/>
      <c r="E179" s="96"/>
      <c r="F179" s="110"/>
      <c r="G179" s="110"/>
      <c r="H179" s="96"/>
      <c r="I179" s="96"/>
      <c r="J179" s="96"/>
      <c r="K179" s="96"/>
      <c r="L179" s="96"/>
      <c r="M179" s="96"/>
      <c r="N179" s="96"/>
      <c r="O179" s="96"/>
      <c r="P179" s="96"/>
      <c r="Q179" s="96"/>
      <c r="R179" s="96"/>
      <c r="S179" s="96"/>
      <c r="T179" s="96"/>
      <c r="U179" s="96"/>
      <c r="V179" s="96"/>
      <c r="W179" s="96"/>
      <c r="X179" s="96"/>
      <c r="Y179" s="96"/>
      <c r="Z179" s="96"/>
    </row>
    <row r="180" spans="1:26" ht="30" customHeight="1">
      <c r="A180" s="111"/>
      <c r="B180" s="110"/>
      <c r="C180" s="96"/>
      <c r="D180" s="110"/>
      <c r="E180" s="96"/>
      <c r="F180" s="110"/>
      <c r="G180" s="110"/>
      <c r="H180" s="96"/>
      <c r="I180" s="96"/>
      <c r="J180" s="96"/>
      <c r="K180" s="96"/>
      <c r="L180" s="96"/>
      <c r="M180" s="96"/>
      <c r="N180" s="96"/>
      <c r="O180" s="96"/>
      <c r="P180" s="96"/>
      <c r="Q180" s="96"/>
      <c r="R180" s="96"/>
      <c r="S180" s="96"/>
      <c r="T180" s="96"/>
      <c r="U180" s="96"/>
      <c r="V180" s="96"/>
      <c r="W180" s="96"/>
      <c r="X180" s="96"/>
      <c r="Y180" s="96"/>
      <c r="Z180" s="96"/>
    </row>
    <row r="181" spans="1:26" ht="30" customHeight="1">
      <c r="A181" s="111"/>
      <c r="B181" s="110"/>
      <c r="C181" s="96"/>
      <c r="D181" s="110"/>
      <c r="E181" s="96"/>
      <c r="F181" s="110"/>
      <c r="G181" s="110"/>
      <c r="H181" s="96"/>
      <c r="I181" s="96"/>
      <c r="J181" s="96"/>
      <c r="K181" s="96"/>
      <c r="L181" s="96"/>
      <c r="M181" s="96"/>
      <c r="N181" s="96"/>
      <c r="O181" s="96"/>
      <c r="P181" s="96"/>
      <c r="Q181" s="96"/>
      <c r="R181" s="96"/>
      <c r="S181" s="96"/>
      <c r="T181" s="96"/>
      <c r="U181" s="96"/>
      <c r="V181" s="96"/>
      <c r="W181" s="96"/>
      <c r="X181" s="96"/>
      <c r="Y181" s="96"/>
      <c r="Z181" s="96"/>
    </row>
    <row r="182" spans="1:26" ht="30" customHeight="1">
      <c r="A182" s="111"/>
      <c r="B182" s="110"/>
      <c r="C182" s="96"/>
      <c r="D182" s="110"/>
      <c r="E182" s="96"/>
      <c r="F182" s="110"/>
      <c r="G182" s="110"/>
      <c r="H182" s="96"/>
      <c r="I182" s="96"/>
      <c r="J182" s="96"/>
      <c r="K182" s="96"/>
      <c r="L182" s="96"/>
      <c r="M182" s="96"/>
      <c r="N182" s="96"/>
      <c r="O182" s="96"/>
      <c r="P182" s="96"/>
      <c r="Q182" s="96"/>
      <c r="R182" s="96"/>
      <c r="S182" s="96"/>
      <c r="T182" s="96"/>
      <c r="U182" s="96"/>
      <c r="V182" s="96"/>
      <c r="W182" s="96"/>
      <c r="X182" s="96"/>
      <c r="Y182" s="96"/>
      <c r="Z182" s="96"/>
    </row>
    <row r="183" spans="1:26" ht="30" customHeight="1">
      <c r="A183" s="111"/>
      <c r="B183" s="110"/>
      <c r="C183" s="96"/>
      <c r="D183" s="110"/>
      <c r="E183" s="96"/>
      <c r="F183" s="110"/>
      <c r="G183" s="110"/>
      <c r="H183" s="96"/>
      <c r="I183" s="96"/>
      <c r="J183" s="96"/>
      <c r="K183" s="96"/>
      <c r="L183" s="96"/>
      <c r="M183" s="96"/>
      <c r="N183" s="96"/>
      <c r="O183" s="96"/>
      <c r="P183" s="96"/>
      <c r="Q183" s="96"/>
      <c r="R183" s="96"/>
      <c r="S183" s="96"/>
      <c r="T183" s="96"/>
      <c r="U183" s="96"/>
      <c r="V183" s="96"/>
      <c r="W183" s="96"/>
      <c r="X183" s="96"/>
      <c r="Y183" s="96"/>
      <c r="Z183" s="96"/>
    </row>
    <row r="184" spans="1:26" ht="30" customHeight="1">
      <c r="A184" s="111"/>
      <c r="B184" s="110"/>
      <c r="C184" s="96"/>
      <c r="D184" s="110"/>
      <c r="E184" s="96"/>
      <c r="F184" s="110"/>
      <c r="G184" s="110"/>
      <c r="H184" s="96"/>
      <c r="I184" s="96"/>
      <c r="J184" s="96"/>
      <c r="K184" s="96"/>
      <c r="L184" s="96"/>
      <c r="M184" s="96"/>
      <c r="N184" s="96"/>
      <c r="O184" s="96"/>
      <c r="P184" s="96"/>
      <c r="Q184" s="96"/>
      <c r="R184" s="96"/>
      <c r="S184" s="96"/>
      <c r="T184" s="96"/>
      <c r="U184" s="96"/>
      <c r="V184" s="96"/>
      <c r="W184" s="96"/>
      <c r="X184" s="96"/>
      <c r="Y184" s="96"/>
      <c r="Z184" s="96"/>
    </row>
    <row r="185" spans="1:26" ht="30" customHeight="1">
      <c r="A185" s="111"/>
      <c r="B185" s="110"/>
      <c r="C185" s="96"/>
      <c r="D185" s="110"/>
      <c r="E185" s="96"/>
      <c r="F185" s="110"/>
      <c r="G185" s="110"/>
      <c r="H185" s="96"/>
      <c r="I185" s="96"/>
      <c r="J185" s="96"/>
      <c r="K185" s="96"/>
      <c r="L185" s="96"/>
      <c r="M185" s="96"/>
      <c r="N185" s="96"/>
      <c r="O185" s="96"/>
      <c r="P185" s="96"/>
      <c r="Q185" s="96"/>
      <c r="R185" s="96"/>
      <c r="S185" s="96"/>
      <c r="T185" s="96"/>
      <c r="U185" s="96"/>
      <c r="V185" s="96"/>
      <c r="W185" s="96"/>
      <c r="X185" s="96"/>
      <c r="Y185" s="96"/>
      <c r="Z185" s="96"/>
    </row>
    <row r="186" spans="1:26" ht="30" customHeight="1">
      <c r="A186" s="111"/>
      <c r="B186" s="110"/>
      <c r="C186" s="96"/>
      <c r="D186" s="110"/>
      <c r="E186" s="96"/>
      <c r="F186" s="110"/>
      <c r="G186" s="110"/>
      <c r="H186" s="96"/>
      <c r="I186" s="96"/>
      <c r="J186" s="96"/>
      <c r="K186" s="96"/>
      <c r="L186" s="96"/>
      <c r="M186" s="96"/>
      <c r="N186" s="96"/>
      <c r="O186" s="96"/>
      <c r="P186" s="96"/>
      <c r="Q186" s="96"/>
      <c r="R186" s="96"/>
      <c r="S186" s="96"/>
      <c r="T186" s="96"/>
      <c r="U186" s="96"/>
      <c r="V186" s="96"/>
      <c r="W186" s="96"/>
      <c r="X186" s="96"/>
      <c r="Y186" s="96"/>
      <c r="Z186" s="96"/>
    </row>
    <row r="187" spans="1:26" ht="30" customHeight="1">
      <c r="A187" s="111"/>
      <c r="B187" s="110"/>
      <c r="C187" s="96"/>
      <c r="D187" s="110"/>
      <c r="E187" s="96"/>
      <c r="F187" s="110"/>
      <c r="G187" s="110"/>
      <c r="H187" s="96"/>
      <c r="I187" s="96"/>
      <c r="J187" s="96"/>
      <c r="K187" s="96"/>
      <c r="L187" s="96"/>
      <c r="M187" s="96"/>
      <c r="N187" s="96"/>
      <c r="O187" s="96"/>
      <c r="P187" s="96"/>
      <c r="Q187" s="96"/>
      <c r="R187" s="96"/>
      <c r="S187" s="96"/>
      <c r="T187" s="96"/>
      <c r="U187" s="96"/>
      <c r="V187" s="96"/>
      <c r="W187" s="96"/>
      <c r="X187" s="96"/>
      <c r="Y187" s="96"/>
      <c r="Z187" s="96"/>
    </row>
    <row r="188" spans="1:26" ht="30" customHeight="1">
      <c r="A188" s="111"/>
      <c r="B188" s="110"/>
      <c r="C188" s="96"/>
      <c r="D188" s="110"/>
      <c r="E188" s="96"/>
      <c r="F188" s="110"/>
      <c r="G188" s="110"/>
      <c r="H188" s="96"/>
      <c r="I188" s="96"/>
      <c r="J188" s="96"/>
      <c r="K188" s="96"/>
      <c r="L188" s="96"/>
      <c r="M188" s="96"/>
      <c r="N188" s="96"/>
      <c r="O188" s="96"/>
      <c r="P188" s="96"/>
      <c r="Q188" s="96"/>
      <c r="R188" s="96"/>
      <c r="S188" s="96"/>
      <c r="T188" s="96"/>
      <c r="U188" s="96"/>
      <c r="V188" s="96"/>
      <c r="W188" s="96"/>
      <c r="X188" s="96"/>
      <c r="Y188" s="96"/>
      <c r="Z188" s="96"/>
    </row>
    <row r="189" spans="1:26" ht="30" customHeight="1">
      <c r="A189" s="111"/>
      <c r="B189" s="110"/>
      <c r="C189" s="96"/>
      <c r="D189" s="110"/>
      <c r="E189" s="96"/>
      <c r="F189" s="110"/>
      <c r="G189" s="110"/>
      <c r="H189" s="96"/>
      <c r="I189" s="96"/>
      <c r="J189" s="96"/>
      <c r="K189" s="96"/>
      <c r="L189" s="96"/>
      <c r="M189" s="96"/>
      <c r="N189" s="96"/>
      <c r="O189" s="96"/>
      <c r="P189" s="96"/>
      <c r="Q189" s="96"/>
      <c r="R189" s="96"/>
      <c r="S189" s="96"/>
      <c r="T189" s="96"/>
      <c r="U189" s="96"/>
      <c r="V189" s="96"/>
      <c r="W189" s="96"/>
      <c r="X189" s="96"/>
      <c r="Y189" s="96"/>
      <c r="Z189" s="96"/>
    </row>
    <row r="190" spans="1:26" ht="30" customHeight="1">
      <c r="A190" s="111"/>
      <c r="B190" s="110"/>
      <c r="C190" s="96"/>
      <c r="D190" s="110"/>
      <c r="E190" s="96"/>
      <c r="F190" s="110"/>
      <c r="G190" s="110"/>
      <c r="H190" s="96"/>
      <c r="I190" s="96"/>
      <c r="J190" s="96"/>
      <c r="K190" s="96"/>
      <c r="L190" s="96"/>
      <c r="M190" s="96"/>
      <c r="N190" s="96"/>
      <c r="O190" s="96"/>
      <c r="P190" s="96"/>
      <c r="Q190" s="96"/>
      <c r="R190" s="96"/>
      <c r="S190" s="96"/>
      <c r="T190" s="96"/>
      <c r="U190" s="96"/>
      <c r="V190" s="96"/>
      <c r="W190" s="96"/>
      <c r="X190" s="96"/>
      <c r="Y190" s="96"/>
      <c r="Z190" s="96"/>
    </row>
    <row r="191" spans="1:26" ht="30" customHeight="1">
      <c r="A191" s="111"/>
      <c r="B191" s="110"/>
      <c r="C191" s="96"/>
      <c r="D191" s="110"/>
      <c r="E191" s="96"/>
      <c r="F191" s="110"/>
      <c r="G191" s="110"/>
      <c r="H191" s="96"/>
      <c r="I191" s="96"/>
      <c r="J191" s="96"/>
      <c r="K191" s="96"/>
      <c r="L191" s="96"/>
      <c r="M191" s="96"/>
      <c r="N191" s="96"/>
      <c r="O191" s="96"/>
      <c r="P191" s="96"/>
      <c r="Q191" s="96"/>
      <c r="R191" s="96"/>
      <c r="S191" s="96"/>
      <c r="T191" s="96"/>
      <c r="U191" s="96"/>
      <c r="V191" s="96"/>
      <c r="W191" s="96"/>
      <c r="X191" s="96"/>
      <c r="Y191" s="96"/>
      <c r="Z191" s="96"/>
    </row>
    <row r="192" spans="1:26" ht="30" customHeight="1">
      <c r="A192" s="111"/>
      <c r="B192" s="110"/>
      <c r="C192" s="96"/>
      <c r="D192" s="110"/>
      <c r="E192" s="96"/>
      <c r="F192" s="110"/>
      <c r="G192" s="110"/>
      <c r="H192" s="96"/>
      <c r="I192" s="96"/>
      <c r="J192" s="96"/>
      <c r="K192" s="96"/>
      <c r="L192" s="96"/>
      <c r="M192" s="96"/>
      <c r="N192" s="96"/>
      <c r="O192" s="96"/>
      <c r="P192" s="96"/>
      <c r="Q192" s="96"/>
      <c r="R192" s="96"/>
      <c r="S192" s="96"/>
      <c r="T192" s="96"/>
      <c r="U192" s="96"/>
      <c r="V192" s="96"/>
      <c r="W192" s="96"/>
      <c r="X192" s="96"/>
      <c r="Y192" s="96"/>
      <c r="Z192" s="96"/>
    </row>
    <row r="193" spans="1:26" ht="30" customHeight="1">
      <c r="A193" s="111"/>
      <c r="B193" s="110"/>
      <c r="C193" s="96"/>
      <c r="D193" s="110"/>
      <c r="E193" s="96"/>
      <c r="F193" s="110"/>
      <c r="G193" s="110"/>
      <c r="H193" s="96"/>
      <c r="I193" s="96"/>
      <c r="J193" s="96"/>
      <c r="K193" s="96"/>
      <c r="L193" s="96"/>
      <c r="M193" s="96"/>
      <c r="N193" s="96"/>
      <c r="O193" s="96"/>
      <c r="P193" s="96"/>
      <c r="Q193" s="96"/>
      <c r="R193" s="96"/>
      <c r="S193" s="96"/>
      <c r="T193" s="96"/>
      <c r="U193" s="96"/>
      <c r="V193" s="96"/>
      <c r="W193" s="96"/>
      <c r="X193" s="96"/>
      <c r="Y193" s="96"/>
      <c r="Z193" s="96"/>
    </row>
    <row r="194" spans="1:26" ht="30" customHeight="1">
      <c r="A194" s="111"/>
      <c r="B194" s="110"/>
      <c r="C194" s="96"/>
      <c r="D194" s="110"/>
      <c r="E194" s="96"/>
      <c r="F194" s="110"/>
      <c r="G194" s="110"/>
      <c r="H194" s="96"/>
      <c r="I194" s="96"/>
      <c r="J194" s="96"/>
      <c r="K194" s="96"/>
      <c r="L194" s="96"/>
      <c r="M194" s="96"/>
      <c r="N194" s="96"/>
      <c r="O194" s="96"/>
      <c r="P194" s="96"/>
      <c r="Q194" s="96"/>
      <c r="R194" s="96"/>
      <c r="S194" s="96"/>
      <c r="T194" s="96"/>
      <c r="U194" s="96"/>
      <c r="V194" s="96"/>
      <c r="W194" s="96"/>
      <c r="X194" s="96"/>
      <c r="Y194" s="96"/>
      <c r="Z194" s="96"/>
    </row>
    <row r="195" spans="1:26" ht="30" customHeight="1">
      <c r="A195" s="111"/>
      <c r="B195" s="110"/>
      <c r="C195" s="96"/>
      <c r="D195" s="110"/>
      <c r="E195" s="96"/>
      <c r="F195" s="110"/>
      <c r="G195" s="110"/>
      <c r="H195" s="96"/>
      <c r="I195" s="96"/>
      <c r="J195" s="96"/>
      <c r="K195" s="96"/>
      <c r="L195" s="96"/>
      <c r="M195" s="96"/>
      <c r="N195" s="96"/>
      <c r="O195" s="96"/>
      <c r="P195" s="96"/>
      <c r="Q195" s="96"/>
      <c r="R195" s="96"/>
      <c r="S195" s="96"/>
      <c r="T195" s="96"/>
      <c r="U195" s="96"/>
      <c r="V195" s="96"/>
      <c r="W195" s="96"/>
      <c r="X195" s="96"/>
      <c r="Y195" s="96"/>
      <c r="Z195" s="96"/>
    </row>
    <row r="196" spans="1:26" ht="30" customHeight="1">
      <c r="A196" s="111"/>
      <c r="B196" s="110"/>
      <c r="C196" s="96"/>
      <c r="D196" s="110"/>
      <c r="E196" s="96"/>
      <c r="F196" s="110"/>
      <c r="G196" s="110"/>
      <c r="H196" s="96"/>
      <c r="I196" s="96"/>
      <c r="J196" s="96"/>
      <c r="K196" s="96"/>
      <c r="L196" s="96"/>
      <c r="M196" s="96"/>
      <c r="N196" s="96"/>
      <c r="O196" s="96"/>
      <c r="P196" s="96"/>
      <c r="Q196" s="96"/>
      <c r="R196" s="96"/>
      <c r="S196" s="96"/>
      <c r="T196" s="96"/>
      <c r="U196" s="96"/>
      <c r="V196" s="96"/>
      <c r="W196" s="96"/>
      <c r="X196" s="96"/>
      <c r="Y196" s="96"/>
      <c r="Z196" s="96"/>
    </row>
    <row r="197" spans="1:26" ht="30" customHeight="1">
      <c r="A197" s="111"/>
      <c r="B197" s="110"/>
      <c r="C197" s="96"/>
      <c r="D197" s="110"/>
      <c r="E197" s="96"/>
      <c r="F197" s="110"/>
      <c r="G197" s="110"/>
      <c r="H197" s="96"/>
      <c r="I197" s="96"/>
      <c r="J197" s="96"/>
      <c r="K197" s="96"/>
      <c r="L197" s="96"/>
      <c r="M197" s="96"/>
      <c r="N197" s="96"/>
      <c r="O197" s="96"/>
      <c r="P197" s="96"/>
      <c r="Q197" s="96"/>
      <c r="R197" s="96"/>
      <c r="S197" s="96"/>
      <c r="T197" s="96"/>
      <c r="U197" s="96"/>
      <c r="V197" s="96"/>
      <c r="W197" s="96"/>
      <c r="X197" s="96"/>
      <c r="Y197" s="96"/>
      <c r="Z197" s="96"/>
    </row>
    <row r="198" spans="1:26" ht="30" customHeight="1">
      <c r="A198" s="111"/>
      <c r="B198" s="110"/>
      <c r="C198" s="96"/>
      <c r="D198" s="110"/>
      <c r="E198" s="96"/>
      <c r="F198" s="110"/>
      <c r="G198" s="110"/>
      <c r="H198" s="96"/>
      <c r="I198" s="96"/>
      <c r="J198" s="96"/>
      <c r="K198" s="96"/>
      <c r="L198" s="96"/>
      <c r="M198" s="96"/>
      <c r="N198" s="96"/>
      <c r="O198" s="96"/>
      <c r="P198" s="96"/>
      <c r="Q198" s="96"/>
      <c r="R198" s="96"/>
      <c r="S198" s="96"/>
      <c r="T198" s="96"/>
      <c r="U198" s="96"/>
      <c r="V198" s="96"/>
      <c r="W198" s="96"/>
      <c r="X198" s="96"/>
      <c r="Y198" s="96"/>
      <c r="Z198" s="96"/>
    </row>
    <row r="199" spans="1:26" ht="30" customHeight="1">
      <c r="A199" s="111"/>
      <c r="B199" s="110"/>
      <c r="C199" s="96"/>
      <c r="D199" s="110"/>
      <c r="E199" s="96"/>
      <c r="F199" s="110"/>
      <c r="G199" s="110"/>
      <c r="H199" s="96"/>
      <c r="I199" s="96"/>
      <c r="J199" s="96"/>
      <c r="K199" s="96"/>
      <c r="L199" s="96"/>
      <c r="M199" s="96"/>
      <c r="N199" s="96"/>
      <c r="O199" s="96"/>
      <c r="P199" s="96"/>
      <c r="Q199" s="96"/>
      <c r="R199" s="96"/>
      <c r="S199" s="96"/>
      <c r="T199" s="96"/>
      <c r="U199" s="96"/>
      <c r="V199" s="96"/>
      <c r="W199" s="96"/>
      <c r="X199" s="96"/>
      <c r="Y199" s="96"/>
      <c r="Z199" s="96"/>
    </row>
    <row r="200" spans="1:26" ht="30" customHeight="1">
      <c r="A200" s="111"/>
      <c r="B200" s="110"/>
      <c r="C200" s="96"/>
      <c r="D200" s="110"/>
      <c r="E200" s="96"/>
      <c r="F200" s="110"/>
      <c r="G200" s="110"/>
      <c r="H200" s="96"/>
      <c r="I200" s="96"/>
      <c r="J200" s="96"/>
      <c r="K200" s="96"/>
      <c r="L200" s="96"/>
      <c r="M200" s="96"/>
      <c r="N200" s="96"/>
      <c r="O200" s="96"/>
      <c r="P200" s="96"/>
      <c r="Q200" s="96"/>
      <c r="R200" s="96"/>
      <c r="S200" s="96"/>
      <c r="T200" s="96"/>
      <c r="U200" s="96"/>
      <c r="V200" s="96"/>
      <c r="W200" s="96"/>
      <c r="X200" s="96"/>
      <c r="Y200" s="96"/>
      <c r="Z200" s="96"/>
    </row>
    <row r="201" spans="1:26" ht="30" customHeight="1">
      <c r="A201" s="111"/>
      <c r="B201" s="110"/>
      <c r="C201" s="96"/>
      <c r="D201" s="110"/>
      <c r="E201" s="96"/>
      <c r="F201" s="110"/>
      <c r="G201" s="110"/>
      <c r="H201" s="96"/>
      <c r="I201" s="96"/>
      <c r="J201" s="96"/>
      <c r="K201" s="96"/>
      <c r="L201" s="96"/>
      <c r="M201" s="96"/>
      <c r="N201" s="96"/>
      <c r="O201" s="96"/>
      <c r="P201" s="96"/>
      <c r="Q201" s="96"/>
      <c r="R201" s="96"/>
      <c r="S201" s="96"/>
      <c r="T201" s="96"/>
      <c r="U201" s="96"/>
      <c r="V201" s="96"/>
      <c r="W201" s="96"/>
      <c r="X201" s="96"/>
      <c r="Y201" s="96"/>
      <c r="Z201" s="96"/>
    </row>
    <row r="202" spans="1:26" ht="30" customHeight="1">
      <c r="A202" s="111"/>
      <c r="B202" s="110"/>
      <c r="C202" s="96"/>
      <c r="D202" s="110"/>
      <c r="E202" s="96"/>
      <c r="F202" s="110"/>
      <c r="G202" s="110"/>
      <c r="H202" s="96"/>
      <c r="I202" s="96"/>
      <c r="J202" s="96"/>
      <c r="K202" s="96"/>
      <c r="L202" s="96"/>
      <c r="M202" s="96"/>
      <c r="N202" s="96"/>
      <c r="O202" s="96"/>
      <c r="P202" s="96"/>
      <c r="Q202" s="96"/>
      <c r="R202" s="96"/>
      <c r="S202" s="96"/>
      <c r="T202" s="96"/>
      <c r="U202" s="96"/>
      <c r="V202" s="96"/>
      <c r="W202" s="96"/>
      <c r="X202" s="96"/>
      <c r="Y202" s="96"/>
      <c r="Z202" s="96"/>
    </row>
    <row r="203" spans="1:26" ht="30" customHeight="1">
      <c r="A203" s="111"/>
      <c r="B203" s="110"/>
      <c r="C203" s="96"/>
      <c r="D203" s="110"/>
      <c r="E203" s="96"/>
      <c r="F203" s="110"/>
      <c r="G203" s="110"/>
      <c r="H203" s="96"/>
      <c r="I203" s="96"/>
      <c r="J203" s="96"/>
      <c r="K203" s="96"/>
      <c r="L203" s="96"/>
      <c r="M203" s="96"/>
      <c r="N203" s="96"/>
      <c r="O203" s="96"/>
      <c r="P203" s="96"/>
      <c r="Q203" s="96"/>
      <c r="R203" s="96"/>
      <c r="S203" s="96"/>
      <c r="T203" s="96"/>
      <c r="U203" s="96"/>
      <c r="V203" s="96"/>
      <c r="W203" s="96"/>
      <c r="X203" s="96"/>
      <c r="Y203" s="96"/>
      <c r="Z203" s="96"/>
    </row>
    <row r="204" spans="1:26" ht="30" customHeight="1">
      <c r="A204" s="111"/>
      <c r="B204" s="110"/>
      <c r="C204" s="96"/>
      <c r="D204" s="110"/>
      <c r="E204" s="96"/>
      <c r="F204" s="110"/>
      <c r="G204" s="110"/>
      <c r="H204" s="96"/>
      <c r="I204" s="96"/>
      <c r="J204" s="96"/>
      <c r="K204" s="96"/>
      <c r="L204" s="96"/>
      <c r="M204" s="96"/>
      <c r="N204" s="96"/>
      <c r="O204" s="96"/>
      <c r="P204" s="96"/>
      <c r="Q204" s="96"/>
      <c r="R204" s="96"/>
      <c r="S204" s="96"/>
      <c r="T204" s="96"/>
      <c r="U204" s="96"/>
      <c r="V204" s="96"/>
      <c r="W204" s="96"/>
      <c r="X204" s="96"/>
      <c r="Y204" s="96"/>
      <c r="Z204" s="96"/>
    </row>
    <row r="205" spans="1:26" ht="30" customHeight="1">
      <c r="A205" s="111"/>
      <c r="B205" s="110"/>
      <c r="C205" s="96"/>
      <c r="D205" s="110"/>
      <c r="E205" s="96"/>
      <c r="F205" s="110"/>
      <c r="G205" s="110"/>
      <c r="H205" s="96"/>
      <c r="I205" s="96"/>
      <c r="J205" s="96"/>
      <c r="K205" s="96"/>
      <c r="L205" s="96"/>
      <c r="M205" s="96"/>
      <c r="N205" s="96"/>
      <c r="O205" s="96"/>
      <c r="P205" s="96"/>
      <c r="Q205" s="96"/>
      <c r="R205" s="96"/>
      <c r="S205" s="96"/>
      <c r="T205" s="96"/>
      <c r="U205" s="96"/>
      <c r="V205" s="96"/>
      <c r="W205" s="96"/>
      <c r="X205" s="96"/>
      <c r="Y205" s="96"/>
      <c r="Z205" s="96"/>
    </row>
    <row r="206" spans="1:26" ht="30" customHeight="1">
      <c r="A206" s="111"/>
      <c r="B206" s="110"/>
      <c r="C206" s="96"/>
      <c r="D206" s="110"/>
      <c r="E206" s="96"/>
      <c r="F206" s="110"/>
      <c r="G206" s="110"/>
      <c r="H206" s="96"/>
      <c r="I206" s="96"/>
      <c r="J206" s="96"/>
      <c r="K206" s="96"/>
      <c r="L206" s="96"/>
      <c r="M206" s="96"/>
      <c r="N206" s="96"/>
      <c r="O206" s="96"/>
      <c r="P206" s="96"/>
      <c r="Q206" s="96"/>
      <c r="R206" s="96"/>
      <c r="S206" s="96"/>
      <c r="T206" s="96"/>
      <c r="U206" s="96"/>
      <c r="V206" s="96"/>
      <c r="W206" s="96"/>
      <c r="X206" s="96"/>
      <c r="Y206" s="96"/>
      <c r="Z206" s="96"/>
    </row>
    <row r="207" spans="1:26" ht="30" customHeight="1">
      <c r="A207" s="111"/>
      <c r="B207" s="110"/>
      <c r="C207" s="96"/>
      <c r="D207" s="110"/>
      <c r="E207" s="96"/>
      <c r="F207" s="110"/>
      <c r="G207" s="110"/>
      <c r="H207" s="96"/>
      <c r="I207" s="96"/>
      <c r="J207" s="96"/>
      <c r="K207" s="96"/>
      <c r="L207" s="96"/>
      <c r="M207" s="96"/>
      <c r="N207" s="96"/>
      <c r="O207" s="96"/>
      <c r="P207" s="96"/>
      <c r="Q207" s="96"/>
      <c r="R207" s="96"/>
      <c r="S207" s="96"/>
      <c r="T207" s="96"/>
      <c r="U207" s="96"/>
      <c r="V207" s="96"/>
      <c r="W207" s="96"/>
      <c r="X207" s="96"/>
      <c r="Y207" s="96"/>
      <c r="Z207" s="96"/>
    </row>
    <row r="208" spans="1:26" ht="30" customHeight="1">
      <c r="A208" s="111"/>
      <c r="B208" s="110"/>
      <c r="C208" s="96"/>
      <c r="D208" s="110"/>
      <c r="E208" s="96"/>
      <c r="F208" s="110"/>
      <c r="G208" s="110"/>
      <c r="H208" s="96"/>
      <c r="I208" s="96"/>
      <c r="J208" s="96"/>
      <c r="K208" s="96"/>
      <c r="L208" s="96"/>
      <c r="M208" s="96"/>
      <c r="N208" s="96"/>
      <c r="O208" s="96"/>
      <c r="P208" s="96"/>
      <c r="Q208" s="96"/>
      <c r="R208" s="96"/>
      <c r="S208" s="96"/>
      <c r="T208" s="96"/>
      <c r="U208" s="96"/>
      <c r="V208" s="96"/>
      <c r="W208" s="96"/>
      <c r="X208" s="96"/>
      <c r="Y208" s="96"/>
      <c r="Z208" s="96"/>
    </row>
    <row r="209" spans="1:26" ht="30" customHeight="1">
      <c r="A209" s="111"/>
      <c r="B209" s="110"/>
      <c r="C209" s="96"/>
      <c r="D209" s="110"/>
      <c r="E209" s="96"/>
      <c r="F209" s="110"/>
      <c r="G209" s="110"/>
      <c r="H209" s="96"/>
      <c r="I209" s="96"/>
      <c r="J209" s="96"/>
      <c r="K209" s="96"/>
      <c r="L209" s="96"/>
      <c r="M209" s="96"/>
      <c r="N209" s="96"/>
      <c r="O209" s="96"/>
      <c r="P209" s="96"/>
      <c r="Q209" s="96"/>
      <c r="R209" s="96"/>
      <c r="S209" s="96"/>
      <c r="T209" s="96"/>
      <c r="U209" s="96"/>
      <c r="V209" s="96"/>
      <c r="W209" s="96"/>
      <c r="X209" s="96"/>
      <c r="Y209" s="96"/>
      <c r="Z209" s="96"/>
    </row>
    <row r="210" spans="1:26" ht="30" customHeight="1">
      <c r="A210" s="111"/>
      <c r="B210" s="110"/>
      <c r="C210" s="96"/>
      <c r="D210" s="110"/>
      <c r="E210" s="96"/>
      <c r="F210" s="110"/>
      <c r="G210" s="110"/>
      <c r="H210" s="96"/>
      <c r="I210" s="96"/>
      <c r="J210" s="96"/>
      <c r="K210" s="96"/>
      <c r="L210" s="96"/>
      <c r="M210" s="96"/>
      <c r="N210" s="96"/>
      <c r="O210" s="96"/>
      <c r="P210" s="96"/>
      <c r="Q210" s="96"/>
      <c r="R210" s="96"/>
      <c r="S210" s="96"/>
      <c r="T210" s="96"/>
      <c r="U210" s="96"/>
      <c r="V210" s="96"/>
      <c r="W210" s="96"/>
      <c r="X210" s="96"/>
      <c r="Y210" s="96"/>
      <c r="Z210" s="96"/>
    </row>
    <row r="211" spans="1:26" ht="30" customHeight="1">
      <c r="A211" s="111"/>
      <c r="B211" s="110"/>
      <c r="C211" s="96"/>
      <c r="D211" s="110"/>
      <c r="E211" s="96"/>
      <c r="F211" s="110"/>
      <c r="G211" s="110"/>
      <c r="H211" s="96"/>
      <c r="I211" s="96"/>
      <c r="J211" s="96"/>
      <c r="K211" s="96"/>
      <c r="L211" s="96"/>
      <c r="M211" s="96"/>
      <c r="N211" s="96"/>
      <c r="O211" s="96"/>
      <c r="P211" s="96"/>
      <c r="Q211" s="96"/>
      <c r="R211" s="96"/>
      <c r="S211" s="96"/>
      <c r="T211" s="96"/>
      <c r="U211" s="96"/>
      <c r="V211" s="96"/>
      <c r="W211" s="96"/>
      <c r="X211" s="96"/>
      <c r="Y211" s="96"/>
      <c r="Z211" s="96"/>
    </row>
    <row r="212" spans="1:26" ht="30" customHeight="1">
      <c r="A212" s="111"/>
      <c r="B212" s="110"/>
      <c r="C212" s="96"/>
      <c r="D212" s="110"/>
      <c r="E212" s="96"/>
      <c r="F212" s="110"/>
      <c r="G212" s="110"/>
      <c r="H212" s="96"/>
      <c r="I212" s="96"/>
      <c r="J212" s="96"/>
      <c r="K212" s="96"/>
      <c r="L212" s="96"/>
      <c r="M212" s="96"/>
      <c r="N212" s="96"/>
      <c r="O212" s="96"/>
      <c r="P212" s="96"/>
      <c r="Q212" s="96"/>
      <c r="R212" s="96"/>
      <c r="S212" s="96"/>
      <c r="T212" s="96"/>
      <c r="U212" s="96"/>
      <c r="V212" s="96"/>
      <c r="W212" s="96"/>
      <c r="X212" s="96"/>
      <c r="Y212" s="96"/>
      <c r="Z212" s="96"/>
    </row>
    <row r="213" spans="1:26" ht="30" customHeight="1">
      <c r="A213" s="111"/>
      <c r="B213" s="110"/>
      <c r="C213" s="96"/>
      <c r="D213" s="110"/>
      <c r="E213" s="96"/>
      <c r="F213" s="110"/>
      <c r="G213" s="110"/>
      <c r="H213" s="96"/>
      <c r="I213" s="96"/>
      <c r="J213" s="96"/>
      <c r="K213" s="96"/>
      <c r="L213" s="96"/>
      <c r="M213" s="96"/>
      <c r="N213" s="96"/>
      <c r="O213" s="96"/>
      <c r="P213" s="96"/>
      <c r="Q213" s="96"/>
      <c r="R213" s="96"/>
      <c r="S213" s="96"/>
      <c r="T213" s="96"/>
      <c r="U213" s="96"/>
      <c r="V213" s="96"/>
      <c r="W213" s="96"/>
      <c r="X213" s="96"/>
      <c r="Y213" s="96"/>
      <c r="Z213" s="96"/>
    </row>
    <row r="214" spans="1:26" ht="30" customHeight="1">
      <c r="A214" s="111"/>
      <c r="B214" s="110"/>
      <c r="C214" s="96"/>
      <c r="D214" s="110"/>
      <c r="E214" s="96"/>
      <c r="F214" s="110"/>
      <c r="G214" s="110"/>
      <c r="H214" s="96"/>
      <c r="I214" s="96"/>
      <c r="J214" s="96"/>
      <c r="K214" s="96"/>
      <c r="L214" s="96"/>
      <c r="M214" s="96"/>
      <c r="N214" s="96"/>
      <c r="O214" s="96"/>
      <c r="P214" s="96"/>
      <c r="Q214" s="96"/>
      <c r="R214" s="96"/>
      <c r="S214" s="96"/>
      <c r="T214" s="96"/>
      <c r="U214" s="96"/>
      <c r="V214" s="96"/>
      <c r="W214" s="96"/>
      <c r="X214" s="96"/>
      <c r="Y214" s="96"/>
      <c r="Z214" s="96"/>
    </row>
    <row r="215" spans="1:26" ht="30" customHeight="1">
      <c r="A215" s="111"/>
      <c r="B215" s="110"/>
      <c r="C215" s="96"/>
      <c r="D215" s="110"/>
      <c r="E215" s="96"/>
      <c r="F215" s="110"/>
      <c r="G215" s="110"/>
      <c r="H215" s="96"/>
      <c r="I215" s="96"/>
      <c r="J215" s="96"/>
      <c r="K215" s="96"/>
      <c r="L215" s="96"/>
      <c r="M215" s="96"/>
      <c r="N215" s="96"/>
      <c r="O215" s="96"/>
      <c r="P215" s="96"/>
      <c r="Q215" s="96"/>
      <c r="R215" s="96"/>
      <c r="S215" s="96"/>
      <c r="T215" s="96"/>
      <c r="U215" s="96"/>
      <c r="V215" s="96"/>
      <c r="W215" s="96"/>
      <c r="X215" s="96"/>
      <c r="Y215" s="96"/>
      <c r="Z215" s="96"/>
    </row>
    <row r="216" spans="1:26" ht="30" customHeight="1">
      <c r="A216" s="111"/>
      <c r="B216" s="110"/>
      <c r="C216" s="96"/>
      <c r="D216" s="110"/>
      <c r="E216" s="96"/>
      <c r="F216" s="110"/>
      <c r="G216" s="110"/>
      <c r="H216" s="96"/>
      <c r="I216" s="96"/>
      <c r="J216" s="96"/>
      <c r="K216" s="96"/>
      <c r="L216" s="96"/>
      <c r="M216" s="96"/>
      <c r="N216" s="96"/>
      <c r="O216" s="96"/>
      <c r="P216" s="96"/>
      <c r="Q216" s="96"/>
      <c r="R216" s="96"/>
      <c r="S216" s="96"/>
      <c r="T216" s="96"/>
      <c r="U216" s="96"/>
      <c r="V216" s="96"/>
      <c r="W216" s="96"/>
      <c r="X216" s="96"/>
      <c r="Y216" s="96"/>
      <c r="Z216" s="96"/>
    </row>
    <row r="217" spans="1:26" ht="30" customHeight="1">
      <c r="A217" s="111"/>
      <c r="B217" s="110"/>
      <c r="C217" s="96"/>
      <c r="D217" s="110"/>
      <c r="E217" s="96"/>
      <c r="F217" s="110"/>
      <c r="G217" s="110"/>
      <c r="H217" s="96"/>
      <c r="I217" s="96"/>
      <c r="J217" s="96"/>
      <c r="K217" s="96"/>
      <c r="L217" s="96"/>
      <c r="M217" s="96"/>
      <c r="N217" s="96"/>
      <c r="O217" s="96"/>
      <c r="P217" s="96"/>
      <c r="Q217" s="96"/>
      <c r="R217" s="96"/>
      <c r="S217" s="96"/>
      <c r="T217" s="96"/>
      <c r="U217" s="96"/>
      <c r="V217" s="96"/>
      <c r="W217" s="96"/>
      <c r="X217" s="96"/>
      <c r="Y217" s="96"/>
      <c r="Z217" s="96"/>
    </row>
    <row r="218" spans="1:26" ht="30" customHeight="1">
      <c r="A218" s="111"/>
      <c r="B218" s="110"/>
      <c r="C218" s="96"/>
      <c r="D218" s="110"/>
      <c r="E218" s="96"/>
      <c r="F218" s="110"/>
      <c r="G218" s="110"/>
      <c r="H218" s="96"/>
      <c r="I218" s="96"/>
      <c r="J218" s="96"/>
      <c r="K218" s="96"/>
      <c r="L218" s="96"/>
      <c r="M218" s="96"/>
      <c r="N218" s="96"/>
      <c r="O218" s="96"/>
      <c r="P218" s="96"/>
      <c r="Q218" s="96"/>
      <c r="R218" s="96"/>
      <c r="S218" s="96"/>
      <c r="T218" s="96"/>
      <c r="U218" s="96"/>
      <c r="V218" s="96"/>
      <c r="W218" s="96"/>
      <c r="X218" s="96"/>
      <c r="Y218" s="96"/>
      <c r="Z218" s="96"/>
    </row>
    <row r="219" spans="1:26" ht="30" customHeight="1">
      <c r="A219" s="111"/>
      <c r="B219" s="110"/>
      <c r="C219" s="96"/>
      <c r="D219" s="110"/>
      <c r="E219" s="96"/>
      <c r="F219" s="110"/>
      <c r="G219" s="110"/>
      <c r="H219" s="96"/>
      <c r="I219" s="96"/>
      <c r="J219" s="96"/>
      <c r="K219" s="96"/>
      <c r="L219" s="96"/>
      <c r="M219" s="96"/>
      <c r="N219" s="96"/>
      <c r="O219" s="96"/>
      <c r="P219" s="96"/>
      <c r="Q219" s="96"/>
      <c r="R219" s="96"/>
      <c r="S219" s="96"/>
      <c r="T219" s="96"/>
      <c r="U219" s="96"/>
      <c r="V219" s="96"/>
      <c r="W219" s="96"/>
      <c r="X219" s="96"/>
      <c r="Y219" s="96"/>
      <c r="Z219" s="96"/>
    </row>
    <row r="220" spans="1:26" ht="30" customHeight="1">
      <c r="A220" s="111"/>
      <c r="B220" s="110"/>
      <c r="C220" s="96"/>
      <c r="D220" s="110"/>
      <c r="E220" s="96"/>
      <c r="F220" s="110"/>
      <c r="G220" s="110"/>
      <c r="H220" s="96"/>
      <c r="I220" s="96"/>
      <c r="J220" s="96"/>
      <c r="K220" s="96"/>
      <c r="L220" s="96"/>
      <c r="M220" s="96"/>
      <c r="N220" s="96"/>
      <c r="O220" s="96"/>
      <c r="P220" s="96"/>
      <c r="Q220" s="96"/>
      <c r="R220" s="96"/>
      <c r="S220" s="96"/>
      <c r="T220" s="96"/>
      <c r="U220" s="96"/>
      <c r="V220" s="96"/>
      <c r="W220" s="96"/>
      <c r="X220" s="96"/>
      <c r="Y220" s="96"/>
      <c r="Z220" s="9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3:J19"/>
  <mergeCells count="18">
    <mergeCell ref="A14:A18"/>
    <mergeCell ref="C14:C18"/>
    <mergeCell ref="H12:J12"/>
    <mergeCell ref="A19:B19"/>
    <mergeCell ref="D19:E19"/>
    <mergeCell ref="A12:G12"/>
    <mergeCell ref="B14:B18"/>
    <mergeCell ref="A1:B4"/>
    <mergeCell ref="C1:J1"/>
    <mergeCell ref="C2:J2"/>
    <mergeCell ref="C3:J3"/>
    <mergeCell ref="C4:F4"/>
    <mergeCell ref="G4:J4"/>
    <mergeCell ref="C6:E6"/>
    <mergeCell ref="C7:E7"/>
    <mergeCell ref="C8:E8"/>
    <mergeCell ref="C9:E9"/>
    <mergeCell ref="C10:E10"/>
  </mergeCells>
  <hyperlinks>
    <hyperlink ref="J18" r:id="rId1" display="se enviaron 130 encuestas, respondieron 46 y de estas 11 casos presentaron puntuaciones muy bajas gfrente a todos los aspectos abordados por la encuesta, lo cual afectó los resultados del indicador, obteniendo un  resultado de satisfacción del 70%. Los re"/>
  </hyperlinks>
  <pageMargins left="0.7" right="0.7" top="0.75" bottom="0.75" header="0" footer="0"/>
  <pageSetup orientation="landscape"/>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2D69B"/>
  </sheetPr>
  <dimension ref="A1:Z1000"/>
  <sheetViews>
    <sheetView topLeftCell="A28" workbookViewId="0">
      <selection activeCell="B41" sqref="B41:H41"/>
    </sheetView>
  </sheetViews>
  <sheetFormatPr baseColWidth="10" defaultColWidth="12.625" defaultRowHeight="15" customHeight="1"/>
  <cols>
    <col min="1" max="1" width="22.5" customWidth="1"/>
    <col min="2" max="8" width="18.125" customWidth="1"/>
    <col min="9" max="11" width="10" customWidth="1"/>
    <col min="12" max="26" width="9.375" customWidth="1"/>
  </cols>
  <sheetData>
    <row r="1" spans="1:26" ht="23.25" customHeight="1">
      <c r="A1" s="382"/>
      <c r="B1" s="377" t="s">
        <v>0</v>
      </c>
      <c r="C1" s="347"/>
      <c r="D1" s="347"/>
      <c r="E1" s="347"/>
      <c r="F1" s="347"/>
      <c r="G1" s="347"/>
      <c r="H1" s="348"/>
      <c r="I1" s="30"/>
      <c r="J1" s="30"/>
      <c r="K1" s="30"/>
      <c r="L1" s="30"/>
      <c r="M1" s="30"/>
      <c r="N1" s="30"/>
      <c r="O1" s="30"/>
      <c r="P1" s="30"/>
      <c r="Q1" s="30"/>
      <c r="R1" s="30"/>
      <c r="S1" s="30"/>
      <c r="T1" s="30"/>
      <c r="U1" s="30"/>
      <c r="V1" s="30"/>
      <c r="W1" s="30"/>
      <c r="X1" s="30"/>
      <c r="Y1" s="30"/>
      <c r="Z1" s="30"/>
    </row>
    <row r="2" spans="1:26" ht="23.25" customHeight="1">
      <c r="A2" s="324"/>
      <c r="B2" s="377" t="s">
        <v>1</v>
      </c>
      <c r="C2" s="347"/>
      <c r="D2" s="347"/>
      <c r="E2" s="347"/>
      <c r="F2" s="347"/>
      <c r="G2" s="347"/>
      <c r="H2" s="348"/>
      <c r="I2" s="30"/>
      <c r="J2" s="30"/>
      <c r="K2" s="30"/>
      <c r="L2" s="30"/>
      <c r="M2" s="30"/>
      <c r="N2" s="30"/>
      <c r="O2" s="30"/>
      <c r="P2" s="30"/>
      <c r="Q2" s="30"/>
      <c r="R2" s="30"/>
      <c r="S2" s="30"/>
      <c r="T2" s="30"/>
      <c r="U2" s="30"/>
      <c r="V2" s="30"/>
      <c r="W2" s="30"/>
      <c r="X2" s="30"/>
      <c r="Y2" s="30"/>
      <c r="Z2" s="30"/>
    </row>
    <row r="3" spans="1:26" ht="23.25" customHeight="1">
      <c r="A3" s="324"/>
      <c r="B3" s="377" t="s">
        <v>64</v>
      </c>
      <c r="C3" s="347"/>
      <c r="D3" s="347"/>
      <c r="E3" s="347"/>
      <c r="F3" s="347"/>
      <c r="G3" s="347"/>
      <c r="H3" s="348"/>
      <c r="I3" s="30"/>
      <c r="J3" s="30"/>
      <c r="K3" s="30"/>
      <c r="L3" s="30"/>
      <c r="M3" s="30"/>
      <c r="N3" s="30"/>
      <c r="O3" s="30"/>
      <c r="P3" s="30"/>
      <c r="Q3" s="30"/>
      <c r="R3" s="30"/>
      <c r="S3" s="30"/>
      <c r="T3" s="30"/>
      <c r="U3" s="30"/>
      <c r="V3" s="30"/>
      <c r="W3" s="30"/>
      <c r="X3" s="30"/>
      <c r="Y3" s="30"/>
      <c r="Z3" s="30"/>
    </row>
    <row r="4" spans="1:26" ht="23.25" customHeight="1">
      <c r="A4" s="325"/>
      <c r="B4" s="377" t="s">
        <v>65</v>
      </c>
      <c r="C4" s="347"/>
      <c r="D4" s="347"/>
      <c r="E4" s="348"/>
      <c r="F4" s="383" t="s">
        <v>66</v>
      </c>
      <c r="G4" s="347"/>
      <c r="H4" s="348"/>
      <c r="I4" s="30"/>
      <c r="J4" s="30"/>
      <c r="K4" s="30"/>
      <c r="L4" s="30"/>
      <c r="M4" s="30"/>
      <c r="N4" s="30"/>
      <c r="O4" s="30"/>
      <c r="P4" s="30"/>
      <c r="Q4" s="30"/>
      <c r="R4" s="30"/>
      <c r="S4" s="30"/>
      <c r="T4" s="30"/>
      <c r="U4" s="30"/>
      <c r="V4" s="30"/>
      <c r="W4" s="30"/>
      <c r="X4" s="30"/>
      <c r="Y4" s="30"/>
      <c r="Z4" s="30"/>
    </row>
    <row r="5" spans="1:26" ht="30" customHeight="1">
      <c r="A5" s="379" t="s">
        <v>67</v>
      </c>
      <c r="B5" s="347"/>
      <c r="C5" s="347"/>
      <c r="D5" s="347"/>
      <c r="E5" s="347"/>
      <c r="F5" s="347"/>
      <c r="G5" s="347"/>
      <c r="H5" s="348"/>
      <c r="I5" s="30"/>
      <c r="J5" s="30"/>
      <c r="K5" s="30"/>
      <c r="L5" s="30"/>
      <c r="M5" s="30"/>
      <c r="N5" s="30"/>
      <c r="O5" s="30"/>
      <c r="P5" s="30"/>
      <c r="Q5" s="30"/>
      <c r="R5" s="30"/>
      <c r="S5" s="30"/>
      <c r="T5" s="30"/>
      <c r="U5" s="30"/>
      <c r="V5" s="30"/>
      <c r="W5" s="30"/>
      <c r="X5" s="30"/>
      <c r="Y5" s="30"/>
      <c r="Z5" s="30"/>
    </row>
    <row r="6" spans="1:26" ht="30" customHeight="1">
      <c r="A6" s="380" t="s">
        <v>68</v>
      </c>
      <c r="B6" s="347"/>
      <c r="C6" s="347"/>
      <c r="D6" s="347"/>
      <c r="E6" s="347"/>
      <c r="F6" s="347"/>
      <c r="G6" s="347"/>
      <c r="H6" s="348"/>
      <c r="I6" s="30"/>
      <c r="J6" s="30"/>
      <c r="K6" s="30"/>
      <c r="L6" s="30"/>
      <c r="M6" s="30"/>
      <c r="N6" s="30"/>
      <c r="O6" s="30"/>
      <c r="P6" s="30"/>
      <c r="Q6" s="30"/>
      <c r="R6" s="30"/>
      <c r="S6" s="30"/>
      <c r="T6" s="30"/>
      <c r="U6" s="30"/>
      <c r="V6" s="30"/>
      <c r="W6" s="30"/>
      <c r="X6" s="30"/>
      <c r="Y6" s="30"/>
      <c r="Z6" s="30"/>
    </row>
    <row r="7" spans="1:26" ht="30" customHeight="1">
      <c r="A7" s="374" t="s">
        <v>69</v>
      </c>
      <c r="B7" s="347"/>
      <c r="C7" s="347"/>
      <c r="D7" s="347"/>
      <c r="E7" s="347"/>
      <c r="F7" s="347"/>
      <c r="G7" s="347"/>
      <c r="H7" s="348"/>
      <c r="I7" s="30"/>
      <c r="J7" s="30"/>
      <c r="K7" s="30"/>
      <c r="L7" s="30"/>
      <c r="M7" s="30"/>
      <c r="N7" s="30"/>
      <c r="O7" s="30"/>
      <c r="P7" s="30"/>
      <c r="Q7" s="30"/>
      <c r="R7" s="30"/>
      <c r="S7" s="30"/>
      <c r="T7" s="30"/>
      <c r="U7" s="30"/>
      <c r="V7" s="30"/>
      <c r="W7" s="30"/>
      <c r="X7" s="30"/>
      <c r="Y7" s="30"/>
      <c r="Z7" s="30"/>
    </row>
    <row r="8" spans="1:26" ht="30" customHeight="1">
      <c r="A8" s="31" t="s">
        <v>70</v>
      </c>
      <c r="B8" s="32">
        <v>5</v>
      </c>
      <c r="C8" s="368" t="s">
        <v>215</v>
      </c>
      <c r="D8" s="348"/>
      <c r="E8" s="381" t="s">
        <v>272</v>
      </c>
      <c r="F8" s="347"/>
      <c r="G8" s="347"/>
      <c r="H8" s="348"/>
      <c r="I8" s="30"/>
      <c r="J8" s="30"/>
      <c r="K8" s="30"/>
      <c r="L8" s="30"/>
      <c r="M8" s="30"/>
      <c r="N8" s="30"/>
      <c r="O8" s="30"/>
      <c r="P8" s="30"/>
      <c r="Q8" s="30"/>
      <c r="R8" s="30"/>
      <c r="S8" s="30"/>
      <c r="T8" s="30"/>
      <c r="U8" s="30"/>
      <c r="V8" s="30"/>
      <c r="W8" s="30"/>
      <c r="X8" s="30"/>
      <c r="Y8" s="30"/>
      <c r="Z8" s="30"/>
    </row>
    <row r="9" spans="1:26" ht="30" customHeight="1">
      <c r="A9" s="31" t="s">
        <v>73</v>
      </c>
      <c r="B9" s="32" t="s">
        <v>74</v>
      </c>
      <c r="C9" s="368" t="s">
        <v>75</v>
      </c>
      <c r="D9" s="348"/>
      <c r="E9" s="365" t="str">
        <f>+'1'!E9:F9</f>
        <v>Dirección de Talento Humano</v>
      </c>
      <c r="F9" s="348"/>
      <c r="G9" s="33" t="s">
        <v>77</v>
      </c>
      <c r="H9" s="32" t="s">
        <v>74</v>
      </c>
      <c r="I9" s="30"/>
      <c r="J9" s="30"/>
      <c r="K9" s="30"/>
      <c r="L9" s="30"/>
      <c r="M9" s="30"/>
      <c r="N9" s="30"/>
      <c r="O9" s="30"/>
      <c r="P9" s="30"/>
      <c r="Q9" s="30"/>
      <c r="R9" s="30"/>
      <c r="S9" s="30"/>
      <c r="T9" s="30"/>
      <c r="U9" s="30"/>
      <c r="V9" s="30"/>
      <c r="W9" s="30"/>
      <c r="X9" s="30"/>
      <c r="Y9" s="30"/>
      <c r="Z9" s="30"/>
    </row>
    <row r="10" spans="1:26" ht="30" customHeight="1">
      <c r="A10" s="31" t="s">
        <v>78</v>
      </c>
      <c r="B10" s="378" t="s">
        <v>79</v>
      </c>
      <c r="C10" s="347"/>
      <c r="D10" s="347"/>
      <c r="E10" s="348"/>
      <c r="F10" s="33" t="s">
        <v>80</v>
      </c>
      <c r="G10" s="369" t="s">
        <v>79</v>
      </c>
      <c r="H10" s="348"/>
      <c r="I10" s="30"/>
      <c r="J10" s="30"/>
      <c r="K10" s="30"/>
      <c r="L10" s="30"/>
      <c r="M10" s="30"/>
      <c r="N10" s="30"/>
      <c r="O10" s="30"/>
      <c r="P10" s="30"/>
      <c r="Q10" s="30"/>
      <c r="R10" s="30"/>
      <c r="S10" s="30"/>
      <c r="T10" s="30"/>
      <c r="U10" s="30"/>
      <c r="V10" s="30"/>
      <c r="W10" s="30"/>
      <c r="X10" s="30"/>
      <c r="Y10" s="30"/>
      <c r="Z10" s="30"/>
    </row>
    <row r="11" spans="1:26" ht="30" customHeight="1">
      <c r="A11" s="31" t="s">
        <v>81</v>
      </c>
      <c r="B11" s="425" t="s">
        <v>82</v>
      </c>
      <c r="C11" s="347"/>
      <c r="D11" s="347"/>
      <c r="E11" s="348"/>
      <c r="F11" s="33" t="s">
        <v>83</v>
      </c>
      <c r="G11" s="381" t="s">
        <v>84</v>
      </c>
      <c r="H11" s="348"/>
      <c r="I11" s="30"/>
      <c r="J11" s="30"/>
      <c r="K11" s="30"/>
      <c r="L11" s="30"/>
      <c r="M11" s="30"/>
      <c r="N11" s="30"/>
      <c r="O11" s="30"/>
      <c r="P11" s="30"/>
      <c r="Q11" s="30"/>
      <c r="R11" s="30"/>
      <c r="S11" s="30"/>
      <c r="T11" s="30"/>
      <c r="U11" s="30"/>
      <c r="V11" s="30"/>
      <c r="W11" s="30"/>
      <c r="X11" s="30"/>
      <c r="Y11" s="30"/>
      <c r="Z11" s="30"/>
    </row>
    <row r="12" spans="1:26" ht="30" customHeight="1">
      <c r="A12" s="31" t="s">
        <v>85</v>
      </c>
      <c r="B12" s="378" t="s">
        <v>86</v>
      </c>
      <c r="C12" s="347"/>
      <c r="D12" s="347"/>
      <c r="E12" s="347"/>
      <c r="F12" s="347"/>
      <c r="G12" s="347"/>
      <c r="H12" s="348"/>
      <c r="I12" s="30"/>
      <c r="J12" s="30"/>
      <c r="K12" s="30"/>
      <c r="L12" s="30"/>
      <c r="M12" s="30"/>
      <c r="N12" s="30"/>
      <c r="O12" s="30"/>
      <c r="P12" s="30"/>
      <c r="Q12" s="30"/>
      <c r="R12" s="30"/>
      <c r="S12" s="30"/>
      <c r="T12" s="30"/>
      <c r="U12" s="30"/>
      <c r="V12" s="30"/>
      <c r="W12" s="30"/>
      <c r="X12" s="30"/>
      <c r="Y12" s="30"/>
      <c r="Z12" s="30"/>
    </row>
    <row r="13" spans="1:26" ht="30" customHeight="1">
      <c r="A13" s="31" t="s">
        <v>87</v>
      </c>
      <c r="B13" s="385" t="s">
        <v>79</v>
      </c>
      <c r="C13" s="347"/>
      <c r="D13" s="347"/>
      <c r="E13" s="347"/>
      <c r="F13" s="347"/>
      <c r="G13" s="347"/>
      <c r="H13" s="348"/>
      <c r="I13" s="30"/>
      <c r="J13" s="30"/>
      <c r="K13" s="30"/>
      <c r="L13" s="30"/>
      <c r="M13" s="30"/>
      <c r="N13" s="30"/>
      <c r="O13" s="30"/>
      <c r="P13" s="30"/>
      <c r="Q13" s="30"/>
      <c r="R13" s="30"/>
      <c r="S13" s="30"/>
      <c r="T13" s="30"/>
      <c r="U13" s="30"/>
      <c r="V13" s="30"/>
      <c r="W13" s="30"/>
      <c r="X13" s="30"/>
      <c r="Y13" s="30"/>
      <c r="Z13" s="30"/>
    </row>
    <row r="14" spans="1:26" ht="30" customHeight="1">
      <c r="A14" s="31" t="s">
        <v>88</v>
      </c>
      <c r="B14" s="381" t="s">
        <v>273</v>
      </c>
      <c r="C14" s="347"/>
      <c r="D14" s="347"/>
      <c r="E14" s="348"/>
      <c r="F14" s="33" t="s">
        <v>90</v>
      </c>
      <c r="G14" s="365" t="s">
        <v>91</v>
      </c>
      <c r="H14" s="348"/>
      <c r="I14" s="30"/>
      <c r="J14" s="30"/>
      <c r="K14" s="30"/>
      <c r="L14" s="30"/>
      <c r="M14" s="30"/>
      <c r="N14" s="30"/>
      <c r="O14" s="30"/>
      <c r="P14" s="30"/>
      <c r="Q14" s="30"/>
      <c r="R14" s="30"/>
      <c r="S14" s="30"/>
      <c r="T14" s="30"/>
      <c r="U14" s="30"/>
      <c r="V14" s="30"/>
      <c r="W14" s="30"/>
      <c r="X14" s="30"/>
      <c r="Y14" s="30"/>
      <c r="Z14" s="30"/>
    </row>
    <row r="15" spans="1:26" ht="30" customHeight="1">
      <c r="A15" s="31" t="s">
        <v>92</v>
      </c>
      <c r="B15" s="386" t="s">
        <v>219</v>
      </c>
      <c r="C15" s="347"/>
      <c r="D15" s="347"/>
      <c r="E15" s="348"/>
      <c r="F15" s="33" t="s">
        <v>94</v>
      </c>
      <c r="G15" s="365" t="s">
        <v>59</v>
      </c>
      <c r="H15" s="348"/>
      <c r="I15" s="30"/>
      <c r="J15" s="30"/>
      <c r="K15" s="30"/>
      <c r="L15" s="30"/>
      <c r="M15" s="30"/>
      <c r="N15" s="30"/>
      <c r="O15" s="30"/>
      <c r="P15" s="30"/>
      <c r="Q15" s="30"/>
      <c r="R15" s="30"/>
      <c r="S15" s="30"/>
      <c r="T15" s="30"/>
      <c r="U15" s="30"/>
      <c r="V15" s="30"/>
      <c r="W15" s="30"/>
      <c r="X15" s="30"/>
      <c r="Y15" s="30"/>
      <c r="Z15" s="30"/>
    </row>
    <row r="16" spans="1:26" ht="30" customHeight="1">
      <c r="A16" s="31" t="s">
        <v>95</v>
      </c>
      <c r="B16" s="381" t="s">
        <v>274</v>
      </c>
      <c r="C16" s="347"/>
      <c r="D16" s="347"/>
      <c r="E16" s="347"/>
      <c r="F16" s="347"/>
      <c r="G16" s="347"/>
      <c r="H16" s="348"/>
      <c r="I16" s="30"/>
      <c r="J16" s="30"/>
      <c r="K16" s="34"/>
      <c r="L16" s="30"/>
      <c r="M16" s="30"/>
      <c r="N16" s="30"/>
      <c r="O16" s="30"/>
      <c r="P16" s="30"/>
      <c r="Q16" s="30"/>
      <c r="R16" s="30"/>
      <c r="S16" s="30"/>
      <c r="T16" s="30"/>
      <c r="U16" s="30"/>
      <c r="V16" s="30"/>
      <c r="W16" s="30"/>
      <c r="X16" s="30"/>
      <c r="Y16" s="30"/>
      <c r="Z16" s="30"/>
    </row>
    <row r="17" spans="1:26" ht="30" customHeight="1">
      <c r="A17" s="31" t="s">
        <v>97</v>
      </c>
      <c r="B17" s="381" t="s">
        <v>275</v>
      </c>
      <c r="C17" s="347"/>
      <c r="D17" s="347"/>
      <c r="E17" s="347"/>
      <c r="F17" s="347"/>
      <c r="G17" s="347"/>
      <c r="H17" s="348"/>
      <c r="I17" s="30"/>
      <c r="J17" s="30"/>
      <c r="K17" s="30"/>
      <c r="L17" s="30"/>
      <c r="M17" s="30"/>
      <c r="N17" s="30"/>
      <c r="O17" s="30"/>
      <c r="P17" s="30"/>
      <c r="Q17" s="30"/>
      <c r="R17" s="30"/>
      <c r="S17" s="30"/>
      <c r="T17" s="30"/>
      <c r="U17" s="30"/>
      <c r="V17" s="30"/>
      <c r="W17" s="30"/>
      <c r="X17" s="30"/>
      <c r="Y17" s="30"/>
      <c r="Z17" s="30"/>
    </row>
    <row r="18" spans="1:26" ht="30" customHeight="1">
      <c r="A18" s="31" t="s">
        <v>99</v>
      </c>
      <c r="B18" s="378" t="s">
        <v>276</v>
      </c>
      <c r="C18" s="347"/>
      <c r="D18" s="347"/>
      <c r="E18" s="347"/>
      <c r="F18" s="347"/>
      <c r="G18" s="347"/>
      <c r="H18" s="348"/>
      <c r="I18" s="30"/>
      <c r="J18" s="30"/>
      <c r="K18" s="30"/>
      <c r="L18" s="30"/>
      <c r="M18" s="30"/>
      <c r="N18" s="30"/>
      <c r="O18" s="30"/>
      <c r="P18" s="30"/>
      <c r="Q18" s="30"/>
      <c r="R18" s="30"/>
      <c r="S18" s="30"/>
      <c r="T18" s="30"/>
      <c r="U18" s="30"/>
      <c r="V18" s="30"/>
      <c r="W18" s="30"/>
      <c r="X18" s="30"/>
      <c r="Y18" s="30"/>
      <c r="Z18" s="30"/>
    </row>
    <row r="19" spans="1:26" ht="30" customHeight="1">
      <c r="A19" s="31" t="s">
        <v>101</v>
      </c>
      <c r="B19" s="387" t="s">
        <v>102</v>
      </c>
      <c r="C19" s="347"/>
      <c r="D19" s="347"/>
      <c r="E19" s="347"/>
      <c r="F19" s="347"/>
      <c r="G19" s="347"/>
      <c r="H19" s="348"/>
      <c r="I19" s="30"/>
      <c r="J19" s="30"/>
      <c r="K19" s="30"/>
      <c r="L19" s="30"/>
      <c r="M19" s="30"/>
      <c r="N19" s="30"/>
      <c r="O19" s="30"/>
      <c r="P19" s="30"/>
      <c r="Q19" s="30"/>
      <c r="R19" s="30"/>
      <c r="S19" s="30"/>
      <c r="T19" s="30"/>
      <c r="U19" s="30"/>
      <c r="V19" s="30"/>
      <c r="W19" s="30"/>
      <c r="X19" s="30"/>
      <c r="Y19" s="30"/>
      <c r="Z19" s="30"/>
    </row>
    <row r="20" spans="1:26" ht="30" customHeight="1">
      <c r="A20" s="375" t="s">
        <v>103</v>
      </c>
      <c r="B20" s="388" t="s">
        <v>104</v>
      </c>
      <c r="C20" s="347"/>
      <c r="D20" s="348"/>
      <c r="E20" s="389" t="s">
        <v>105</v>
      </c>
      <c r="F20" s="347"/>
      <c r="G20" s="347"/>
      <c r="H20" s="348"/>
      <c r="I20" s="30"/>
      <c r="J20" s="30"/>
      <c r="K20" s="30"/>
      <c r="L20" s="30"/>
      <c r="M20" s="30"/>
      <c r="N20" s="30"/>
      <c r="O20" s="30"/>
      <c r="P20" s="30"/>
      <c r="Q20" s="30"/>
      <c r="R20" s="30"/>
      <c r="S20" s="30"/>
      <c r="T20" s="30"/>
      <c r="U20" s="30"/>
      <c r="V20" s="30"/>
      <c r="W20" s="30"/>
      <c r="X20" s="30"/>
      <c r="Y20" s="30"/>
      <c r="Z20" s="30"/>
    </row>
    <row r="21" spans="1:26" ht="30" customHeight="1">
      <c r="A21" s="325"/>
      <c r="B21" s="378" t="s">
        <v>277</v>
      </c>
      <c r="C21" s="347"/>
      <c r="D21" s="348"/>
      <c r="E21" s="378" t="s">
        <v>278</v>
      </c>
      <c r="F21" s="347"/>
      <c r="G21" s="347"/>
      <c r="H21" s="348"/>
      <c r="I21" s="30"/>
      <c r="J21" s="30"/>
      <c r="K21" s="30"/>
      <c r="L21" s="30"/>
      <c r="M21" s="30"/>
      <c r="N21" s="30"/>
      <c r="O21" s="30"/>
      <c r="P21" s="30"/>
      <c r="Q21" s="30"/>
      <c r="R21" s="30"/>
      <c r="S21" s="30"/>
      <c r="T21" s="30"/>
      <c r="U21" s="30"/>
      <c r="V21" s="30"/>
      <c r="W21" s="30"/>
      <c r="X21" s="30"/>
      <c r="Y21" s="30"/>
      <c r="Z21" s="30"/>
    </row>
    <row r="22" spans="1:26" ht="30" customHeight="1">
      <c r="A22" s="31" t="s">
        <v>108</v>
      </c>
      <c r="B22" s="365" t="s">
        <v>279</v>
      </c>
      <c r="C22" s="347"/>
      <c r="D22" s="348"/>
      <c r="E22" s="365" t="s">
        <v>279</v>
      </c>
      <c r="F22" s="347"/>
      <c r="G22" s="347"/>
      <c r="H22" s="348"/>
      <c r="I22" s="30"/>
      <c r="J22" s="30"/>
      <c r="K22" s="30"/>
      <c r="L22" s="30"/>
      <c r="M22" s="30"/>
      <c r="N22" s="30"/>
      <c r="O22" s="30"/>
      <c r="P22" s="30"/>
      <c r="Q22" s="30"/>
      <c r="R22" s="30"/>
      <c r="S22" s="30"/>
      <c r="T22" s="30"/>
      <c r="U22" s="30"/>
      <c r="V22" s="30"/>
      <c r="W22" s="30"/>
      <c r="X22" s="30"/>
      <c r="Y22" s="30"/>
      <c r="Z22" s="30"/>
    </row>
    <row r="23" spans="1:26" ht="30" customHeight="1">
      <c r="A23" s="31" t="s">
        <v>109</v>
      </c>
      <c r="B23" s="378" t="s">
        <v>280</v>
      </c>
      <c r="C23" s="347"/>
      <c r="D23" s="348"/>
      <c r="E23" s="378" t="s">
        <v>281</v>
      </c>
      <c r="F23" s="347"/>
      <c r="G23" s="347"/>
      <c r="H23" s="348"/>
      <c r="I23" s="30"/>
      <c r="J23" s="30"/>
      <c r="K23" s="30"/>
      <c r="L23" s="30"/>
      <c r="M23" s="30"/>
      <c r="N23" s="30"/>
      <c r="O23" s="30"/>
      <c r="P23" s="30"/>
      <c r="Q23" s="30"/>
      <c r="R23" s="30"/>
      <c r="S23" s="30"/>
      <c r="T23" s="30"/>
      <c r="U23" s="30"/>
      <c r="V23" s="30"/>
      <c r="W23" s="30"/>
      <c r="X23" s="30"/>
      <c r="Y23" s="30"/>
      <c r="Z23" s="30"/>
    </row>
    <row r="24" spans="1:26" ht="30" customHeight="1">
      <c r="A24" s="31" t="s">
        <v>112</v>
      </c>
      <c r="B24" s="364">
        <v>43832</v>
      </c>
      <c r="C24" s="347"/>
      <c r="D24" s="348"/>
      <c r="E24" s="33" t="s">
        <v>113</v>
      </c>
      <c r="F24" s="394">
        <v>1</v>
      </c>
      <c r="G24" s="347"/>
      <c r="H24" s="348"/>
      <c r="I24" s="30"/>
      <c r="J24" s="30"/>
      <c r="K24" s="30"/>
      <c r="L24" s="30"/>
      <c r="M24" s="30"/>
      <c r="N24" s="30"/>
      <c r="O24" s="30"/>
      <c r="P24" s="30"/>
      <c r="Q24" s="30"/>
      <c r="R24" s="30"/>
      <c r="S24" s="30"/>
      <c r="T24" s="30"/>
      <c r="U24" s="30"/>
      <c r="V24" s="30"/>
      <c r="W24" s="30"/>
      <c r="X24" s="30"/>
      <c r="Y24" s="30"/>
      <c r="Z24" s="30"/>
    </row>
    <row r="25" spans="1:26" ht="30" customHeight="1">
      <c r="A25" s="31" t="s">
        <v>114</v>
      </c>
      <c r="B25" s="364">
        <v>44196</v>
      </c>
      <c r="C25" s="347"/>
      <c r="D25" s="348"/>
      <c r="E25" s="33" t="s">
        <v>115</v>
      </c>
      <c r="F25" s="406">
        <v>1</v>
      </c>
      <c r="G25" s="347"/>
      <c r="H25" s="348"/>
      <c r="I25" s="30"/>
      <c r="J25" s="30"/>
      <c r="K25" s="30"/>
      <c r="L25" s="30"/>
      <c r="M25" s="30"/>
      <c r="N25" s="30"/>
      <c r="O25" s="30"/>
      <c r="P25" s="30"/>
      <c r="Q25" s="30"/>
      <c r="R25" s="30"/>
      <c r="S25" s="30"/>
      <c r="T25" s="30"/>
      <c r="U25" s="30"/>
      <c r="V25" s="30"/>
      <c r="W25" s="30"/>
      <c r="X25" s="30"/>
      <c r="Y25" s="30"/>
      <c r="Z25" s="30"/>
    </row>
    <row r="26" spans="1:26" ht="38.25" customHeight="1">
      <c r="A26" s="31" t="s">
        <v>116</v>
      </c>
      <c r="B26" s="365" t="s">
        <v>282</v>
      </c>
      <c r="C26" s="347"/>
      <c r="D26" s="348"/>
      <c r="E26" s="35" t="s">
        <v>118</v>
      </c>
      <c r="F26" s="367" t="s">
        <v>229</v>
      </c>
      <c r="G26" s="347"/>
      <c r="H26" s="348"/>
      <c r="I26" s="30"/>
      <c r="J26" s="30"/>
      <c r="K26" s="30"/>
      <c r="L26" s="30"/>
      <c r="M26" s="30"/>
      <c r="N26" s="30"/>
      <c r="O26" s="30"/>
      <c r="P26" s="30"/>
      <c r="Q26" s="30"/>
      <c r="R26" s="30"/>
      <c r="S26" s="30"/>
      <c r="T26" s="30"/>
      <c r="U26" s="30"/>
      <c r="V26" s="30"/>
      <c r="W26" s="30"/>
      <c r="X26" s="30"/>
      <c r="Y26" s="30"/>
      <c r="Z26" s="30"/>
    </row>
    <row r="27" spans="1:26" ht="30" customHeight="1">
      <c r="A27" s="374" t="s">
        <v>119</v>
      </c>
      <c r="B27" s="347"/>
      <c r="C27" s="347"/>
      <c r="D27" s="347"/>
      <c r="E27" s="347"/>
      <c r="F27" s="347"/>
      <c r="G27" s="347"/>
      <c r="H27" s="348"/>
      <c r="I27" s="30"/>
      <c r="J27" s="30"/>
      <c r="K27" s="30"/>
      <c r="L27" s="30"/>
      <c r="M27" s="30"/>
      <c r="N27" s="30"/>
      <c r="O27" s="30"/>
      <c r="P27" s="30"/>
      <c r="Q27" s="30"/>
      <c r="R27" s="30"/>
      <c r="S27" s="30"/>
      <c r="T27" s="30"/>
      <c r="U27" s="30"/>
      <c r="V27" s="30"/>
      <c r="W27" s="30"/>
      <c r="X27" s="30"/>
      <c r="Y27" s="30"/>
      <c r="Z27" s="30"/>
    </row>
    <row r="28" spans="1:26" ht="30" customHeight="1">
      <c r="A28" s="36" t="s">
        <v>120</v>
      </c>
      <c r="B28" s="36" t="s">
        <v>121</v>
      </c>
      <c r="C28" s="36" t="s">
        <v>122</v>
      </c>
      <c r="D28" s="36" t="s">
        <v>123</v>
      </c>
      <c r="E28" s="36" t="s">
        <v>124</v>
      </c>
      <c r="F28" s="36" t="s">
        <v>125</v>
      </c>
      <c r="G28" s="36" t="s">
        <v>126</v>
      </c>
      <c r="H28" s="36" t="s">
        <v>127</v>
      </c>
      <c r="I28" s="30"/>
      <c r="J28" s="30"/>
      <c r="K28" s="30"/>
      <c r="L28" s="30"/>
      <c r="M28" s="30"/>
      <c r="N28" s="30"/>
      <c r="O28" s="30"/>
      <c r="P28" s="30"/>
      <c r="Q28" s="30"/>
      <c r="R28" s="30"/>
      <c r="S28" s="30"/>
      <c r="T28" s="30"/>
      <c r="U28" s="30"/>
      <c r="V28" s="30"/>
      <c r="W28" s="30"/>
      <c r="X28" s="30"/>
      <c r="Y28" s="30"/>
      <c r="Z28" s="30"/>
    </row>
    <row r="29" spans="1:26" ht="19.5" customHeight="1">
      <c r="A29" s="37" t="s">
        <v>128</v>
      </c>
      <c r="B29" s="43">
        <v>0</v>
      </c>
      <c r="C29" s="39">
        <f>B29</f>
        <v>0</v>
      </c>
      <c r="D29" s="38">
        <v>0.1</v>
      </c>
      <c r="E29" s="39">
        <f>D29</f>
        <v>0.1</v>
      </c>
      <c r="F29" s="41">
        <f t="shared" ref="F29:F40" si="0">IFERROR(+C29/E29,)</f>
        <v>0</v>
      </c>
      <c r="G29" s="41">
        <f t="shared" ref="G29:G40" si="1">IFERROR(+C29/$F$40,)</f>
        <v>0</v>
      </c>
      <c r="H29" s="42">
        <f t="shared" ref="H29:H40" si="2">+IFERROR(G29/$F$25,0)</f>
        <v>0</v>
      </c>
      <c r="I29" s="30"/>
      <c r="J29" s="30"/>
      <c r="K29" s="30"/>
      <c r="L29" s="30"/>
      <c r="M29" s="30"/>
      <c r="N29" s="30"/>
      <c r="O29" s="30"/>
      <c r="P29" s="30"/>
      <c r="Q29" s="30"/>
      <c r="R29" s="30"/>
      <c r="S29" s="30"/>
      <c r="T29" s="30"/>
      <c r="U29" s="30"/>
      <c r="V29" s="30"/>
      <c r="W29" s="30"/>
      <c r="X29" s="30"/>
      <c r="Y29" s="30"/>
      <c r="Z29" s="30"/>
    </row>
    <row r="30" spans="1:26" ht="19.5" customHeight="1">
      <c r="A30" s="37" t="s">
        <v>129</v>
      </c>
      <c r="B30" s="38">
        <v>0</v>
      </c>
      <c r="C30" s="39">
        <f t="shared" ref="C30:C40" si="3">B30+C29</f>
        <v>0</v>
      </c>
      <c r="D30" s="38">
        <v>0</v>
      </c>
      <c r="E30" s="39">
        <f t="shared" ref="E30:E40" si="4">D30+E29</f>
        <v>0.1</v>
      </c>
      <c r="F30" s="41">
        <f t="shared" si="0"/>
        <v>0</v>
      </c>
      <c r="G30" s="41">
        <f t="shared" si="1"/>
        <v>0</v>
      </c>
      <c r="H30" s="42">
        <f t="shared" si="2"/>
        <v>0</v>
      </c>
      <c r="I30" s="30"/>
      <c r="J30" s="30"/>
      <c r="K30" s="30"/>
      <c r="L30" s="30"/>
      <c r="M30" s="30"/>
      <c r="N30" s="30"/>
      <c r="O30" s="30"/>
      <c r="P30" s="30"/>
      <c r="Q30" s="30"/>
      <c r="R30" s="30"/>
      <c r="S30" s="30"/>
      <c r="T30" s="30"/>
      <c r="U30" s="30"/>
      <c r="V30" s="30"/>
      <c r="W30" s="30"/>
      <c r="X30" s="30"/>
      <c r="Y30" s="30"/>
      <c r="Z30" s="30"/>
    </row>
    <row r="31" spans="1:26" ht="19.5" customHeight="1">
      <c r="A31" s="37" t="s">
        <v>130</v>
      </c>
      <c r="B31" s="38">
        <v>0</v>
      </c>
      <c r="C31" s="39">
        <f t="shared" si="3"/>
        <v>0</v>
      </c>
      <c r="D31" s="38">
        <v>0</v>
      </c>
      <c r="E31" s="39">
        <f t="shared" si="4"/>
        <v>0.1</v>
      </c>
      <c r="F31" s="41">
        <f t="shared" si="0"/>
        <v>0</v>
      </c>
      <c r="G31" s="41">
        <f t="shared" si="1"/>
        <v>0</v>
      </c>
      <c r="H31" s="42">
        <f t="shared" si="2"/>
        <v>0</v>
      </c>
      <c r="I31" s="30"/>
      <c r="J31" s="30"/>
      <c r="K31" s="30"/>
      <c r="L31" s="30"/>
      <c r="M31" s="30"/>
      <c r="N31" s="30"/>
      <c r="O31" s="30"/>
      <c r="P31" s="30"/>
      <c r="Q31" s="30"/>
      <c r="R31" s="30"/>
      <c r="S31" s="30"/>
      <c r="T31" s="30"/>
      <c r="U31" s="30"/>
      <c r="V31" s="30"/>
      <c r="W31" s="30"/>
      <c r="X31" s="30"/>
      <c r="Y31" s="30"/>
      <c r="Z31" s="30"/>
    </row>
    <row r="32" spans="1:26" ht="19.5" customHeight="1">
      <c r="A32" s="37" t="s">
        <v>131</v>
      </c>
      <c r="B32" s="38">
        <v>0.25</v>
      </c>
      <c r="C32" s="39">
        <f t="shared" si="3"/>
        <v>0.25</v>
      </c>
      <c r="D32" s="38">
        <v>0</v>
      </c>
      <c r="E32" s="39">
        <f t="shared" si="4"/>
        <v>0.1</v>
      </c>
      <c r="F32" s="41">
        <f t="shared" si="0"/>
        <v>2.5</v>
      </c>
      <c r="G32" s="41">
        <f t="shared" si="1"/>
        <v>0.25</v>
      </c>
      <c r="H32" s="42">
        <f t="shared" si="2"/>
        <v>0.25</v>
      </c>
      <c r="I32" s="30"/>
      <c r="J32" s="30"/>
      <c r="K32" s="30"/>
      <c r="L32" s="30"/>
      <c r="M32" s="30"/>
      <c r="N32" s="30"/>
      <c r="O32" s="30"/>
      <c r="P32" s="30"/>
      <c r="Q32" s="30"/>
      <c r="R32" s="30"/>
      <c r="S32" s="30"/>
      <c r="T32" s="30"/>
      <c r="U32" s="30"/>
      <c r="V32" s="30"/>
      <c r="W32" s="30"/>
      <c r="X32" s="30"/>
      <c r="Y32" s="30"/>
      <c r="Z32" s="30"/>
    </row>
    <row r="33" spans="1:26" ht="19.5" customHeight="1">
      <c r="A33" s="37" t="s">
        <v>132</v>
      </c>
      <c r="B33" s="43">
        <v>0.25</v>
      </c>
      <c r="C33" s="39">
        <f t="shared" si="3"/>
        <v>0.5</v>
      </c>
      <c r="D33" s="43">
        <v>0.4</v>
      </c>
      <c r="E33" s="39">
        <f t="shared" si="4"/>
        <v>0.5</v>
      </c>
      <c r="F33" s="41">
        <f t="shared" si="0"/>
        <v>1</v>
      </c>
      <c r="G33" s="41">
        <f t="shared" si="1"/>
        <v>0.5</v>
      </c>
      <c r="H33" s="42">
        <f t="shared" si="2"/>
        <v>0.5</v>
      </c>
      <c r="I33" s="30"/>
      <c r="J33" s="30"/>
      <c r="K33" s="30"/>
      <c r="L33" s="30"/>
      <c r="M33" s="30"/>
      <c r="N33" s="30"/>
      <c r="O33" s="30"/>
      <c r="P33" s="30"/>
      <c r="Q33" s="30"/>
      <c r="R33" s="30"/>
      <c r="S33" s="30"/>
      <c r="T33" s="30"/>
      <c r="U33" s="30"/>
      <c r="V33" s="30"/>
      <c r="W33" s="30"/>
      <c r="X33" s="30"/>
      <c r="Y33" s="30"/>
      <c r="Z33" s="30"/>
    </row>
    <row r="34" spans="1:26" ht="19.5" customHeight="1">
      <c r="A34" s="37" t="s">
        <v>133</v>
      </c>
      <c r="B34" s="38">
        <v>0</v>
      </c>
      <c r="C34" s="39">
        <f t="shared" si="3"/>
        <v>0.5</v>
      </c>
      <c r="D34" s="38">
        <v>0</v>
      </c>
      <c r="E34" s="39">
        <f t="shared" si="4"/>
        <v>0.5</v>
      </c>
      <c r="F34" s="41">
        <f t="shared" si="0"/>
        <v>1</v>
      </c>
      <c r="G34" s="41">
        <f t="shared" si="1"/>
        <v>0.5</v>
      </c>
      <c r="H34" s="42">
        <f t="shared" si="2"/>
        <v>0.5</v>
      </c>
      <c r="I34" s="30"/>
      <c r="J34" s="30"/>
      <c r="K34" s="30"/>
      <c r="L34" s="30"/>
      <c r="M34" s="30"/>
      <c r="N34" s="30"/>
      <c r="O34" s="30"/>
      <c r="P34" s="30"/>
      <c r="Q34" s="30"/>
      <c r="R34" s="30"/>
      <c r="S34" s="30"/>
      <c r="T34" s="30"/>
      <c r="U34" s="30"/>
      <c r="V34" s="30"/>
      <c r="W34" s="30"/>
      <c r="X34" s="30"/>
      <c r="Y34" s="30"/>
      <c r="Z34" s="30"/>
    </row>
    <row r="35" spans="1:26" ht="19.5" customHeight="1">
      <c r="A35" s="37" t="s">
        <v>134</v>
      </c>
      <c r="B35" s="38">
        <v>0</v>
      </c>
      <c r="C35" s="39">
        <f t="shared" si="3"/>
        <v>0.5</v>
      </c>
      <c r="D35" s="38">
        <v>0</v>
      </c>
      <c r="E35" s="39">
        <f t="shared" si="4"/>
        <v>0.5</v>
      </c>
      <c r="F35" s="41">
        <f t="shared" si="0"/>
        <v>1</v>
      </c>
      <c r="G35" s="41">
        <f t="shared" si="1"/>
        <v>0.5</v>
      </c>
      <c r="H35" s="42">
        <f t="shared" si="2"/>
        <v>0.5</v>
      </c>
      <c r="I35" s="30"/>
      <c r="J35" s="30"/>
      <c r="K35" s="30"/>
      <c r="L35" s="30"/>
      <c r="M35" s="30"/>
      <c r="N35" s="30"/>
      <c r="O35" s="30"/>
      <c r="P35" s="30"/>
      <c r="Q35" s="30"/>
      <c r="R35" s="30"/>
      <c r="S35" s="30"/>
      <c r="T35" s="30"/>
      <c r="U35" s="30"/>
      <c r="V35" s="30"/>
      <c r="W35" s="30"/>
      <c r="X35" s="30"/>
      <c r="Y35" s="30"/>
      <c r="Z35" s="30"/>
    </row>
    <row r="36" spans="1:26" ht="19.5" customHeight="1">
      <c r="A36" s="37" t="s">
        <v>135</v>
      </c>
      <c r="B36" s="38">
        <v>0</v>
      </c>
      <c r="C36" s="39">
        <f t="shared" si="3"/>
        <v>0.5</v>
      </c>
      <c r="D36" s="38">
        <v>0</v>
      </c>
      <c r="E36" s="39">
        <f t="shared" si="4"/>
        <v>0.5</v>
      </c>
      <c r="F36" s="41">
        <f t="shared" si="0"/>
        <v>1</v>
      </c>
      <c r="G36" s="41">
        <f t="shared" si="1"/>
        <v>0.5</v>
      </c>
      <c r="H36" s="42">
        <f t="shared" si="2"/>
        <v>0.5</v>
      </c>
      <c r="I36" s="30"/>
      <c r="J36" s="30"/>
      <c r="K36" s="30"/>
      <c r="L36" s="30"/>
      <c r="M36" s="30"/>
      <c r="N36" s="30"/>
      <c r="O36" s="30"/>
      <c r="P36" s="30"/>
      <c r="Q36" s="30"/>
      <c r="R36" s="30"/>
      <c r="S36" s="30"/>
      <c r="T36" s="30"/>
      <c r="U36" s="30"/>
      <c r="V36" s="30"/>
      <c r="W36" s="30"/>
      <c r="X36" s="30"/>
      <c r="Y36" s="30"/>
      <c r="Z36" s="30"/>
    </row>
    <row r="37" spans="1:26" ht="19.5" customHeight="1">
      <c r="A37" s="37" t="s">
        <v>136</v>
      </c>
      <c r="B37" s="38">
        <v>0</v>
      </c>
      <c r="C37" s="39">
        <f t="shared" si="3"/>
        <v>0.5</v>
      </c>
      <c r="D37" s="38">
        <v>0</v>
      </c>
      <c r="E37" s="39">
        <f t="shared" si="4"/>
        <v>0.5</v>
      </c>
      <c r="F37" s="41">
        <f t="shared" si="0"/>
        <v>1</v>
      </c>
      <c r="G37" s="41">
        <f t="shared" si="1"/>
        <v>0.5</v>
      </c>
      <c r="H37" s="42">
        <f t="shared" si="2"/>
        <v>0.5</v>
      </c>
      <c r="I37" s="30"/>
      <c r="J37" s="30"/>
      <c r="K37" s="30"/>
      <c r="L37" s="30"/>
      <c r="M37" s="30"/>
      <c r="N37" s="30"/>
      <c r="O37" s="30"/>
      <c r="P37" s="30"/>
      <c r="Q37" s="30"/>
      <c r="R37" s="30"/>
      <c r="S37" s="30"/>
      <c r="T37" s="30"/>
      <c r="U37" s="30"/>
      <c r="V37" s="30"/>
      <c r="W37" s="30"/>
      <c r="X37" s="30"/>
      <c r="Y37" s="30"/>
      <c r="Z37" s="30"/>
    </row>
    <row r="38" spans="1:26" ht="19.5" customHeight="1">
      <c r="A38" s="37" t="s">
        <v>137</v>
      </c>
      <c r="B38" s="38">
        <v>0</v>
      </c>
      <c r="C38" s="39">
        <f t="shared" si="3"/>
        <v>0.5</v>
      </c>
      <c r="D38" s="38">
        <v>0</v>
      </c>
      <c r="E38" s="39">
        <f t="shared" si="4"/>
        <v>0.5</v>
      </c>
      <c r="F38" s="41">
        <f t="shared" si="0"/>
        <v>1</v>
      </c>
      <c r="G38" s="41">
        <f t="shared" si="1"/>
        <v>0.5</v>
      </c>
      <c r="H38" s="42">
        <f t="shared" si="2"/>
        <v>0.5</v>
      </c>
      <c r="I38" s="30"/>
      <c r="J38" s="30"/>
      <c r="K38" s="30"/>
      <c r="L38" s="30"/>
      <c r="M38" s="30"/>
      <c r="N38" s="30"/>
      <c r="O38" s="30"/>
      <c r="P38" s="30"/>
      <c r="Q38" s="30"/>
      <c r="R38" s="30"/>
      <c r="S38" s="30"/>
      <c r="T38" s="30"/>
      <c r="U38" s="30"/>
      <c r="V38" s="30"/>
      <c r="W38" s="30"/>
      <c r="X38" s="30"/>
      <c r="Y38" s="30"/>
      <c r="Z38" s="30"/>
    </row>
    <row r="39" spans="1:26" ht="19.5" customHeight="1">
      <c r="A39" s="37" t="s">
        <v>138</v>
      </c>
      <c r="B39" s="38">
        <v>0</v>
      </c>
      <c r="C39" s="39">
        <f t="shared" si="3"/>
        <v>0.5</v>
      </c>
      <c r="D39" s="38">
        <v>0</v>
      </c>
      <c r="E39" s="39">
        <f t="shared" si="4"/>
        <v>0.5</v>
      </c>
      <c r="F39" s="41">
        <f t="shared" si="0"/>
        <v>1</v>
      </c>
      <c r="G39" s="41">
        <f t="shared" si="1"/>
        <v>0.5</v>
      </c>
      <c r="H39" s="42">
        <f t="shared" si="2"/>
        <v>0.5</v>
      </c>
      <c r="I39" s="30"/>
      <c r="J39" s="30"/>
      <c r="K39" s="30"/>
      <c r="L39" s="30"/>
      <c r="M39" s="30"/>
      <c r="N39" s="30"/>
      <c r="O39" s="30"/>
      <c r="P39" s="30"/>
      <c r="Q39" s="30"/>
      <c r="R39" s="30"/>
      <c r="S39" s="30"/>
      <c r="T39" s="30"/>
      <c r="U39" s="30"/>
      <c r="V39" s="30"/>
      <c r="W39" s="30"/>
      <c r="X39" s="30"/>
      <c r="Y39" s="30"/>
      <c r="Z39" s="30"/>
    </row>
    <row r="40" spans="1:26" ht="19.5" customHeight="1">
      <c r="A40" s="37" t="s">
        <v>139</v>
      </c>
      <c r="B40" s="38">
        <v>0.5</v>
      </c>
      <c r="C40" s="39">
        <f t="shared" si="3"/>
        <v>1</v>
      </c>
      <c r="D40" s="38">
        <v>0.5</v>
      </c>
      <c r="E40" s="39">
        <f t="shared" si="4"/>
        <v>1</v>
      </c>
      <c r="F40" s="41">
        <f t="shared" si="0"/>
        <v>1</v>
      </c>
      <c r="G40" s="41">
        <f t="shared" si="1"/>
        <v>1</v>
      </c>
      <c r="H40" s="42">
        <f t="shared" si="2"/>
        <v>1</v>
      </c>
      <c r="I40" s="30"/>
      <c r="J40" s="30"/>
      <c r="K40" s="30"/>
      <c r="L40" s="30"/>
      <c r="M40" s="30"/>
      <c r="N40" s="30"/>
      <c r="O40" s="30"/>
      <c r="P40" s="30"/>
      <c r="Q40" s="30"/>
      <c r="R40" s="30"/>
      <c r="S40" s="30"/>
      <c r="T40" s="30"/>
      <c r="U40" s="30"/>
      <c r="V40" s="30"/>
      <c r="W40" s="30"/>
      <c r="X40" s="30"/>
      <c r="Y40" s="30"/>
      <c r="Z40" s="30"/>
    </row>
    <row r="41" spans="1:26" ht="45.75" customHeight="1">
      <c r="A41" s="31" t="s">
        <v>140</v>
      </c>
      <c r="B41" s="373" t="s">
        <v>283</v>
      </c>
      <c r="C41" s="347"/>
      <c r="D41" s="347"/>
      <c r="E41" s="347"/>
      <c r="F41" s="347"/>
      <c r="G41" s="347"/>
      <c r="H41" s="348"/>
      <c r="I41" s="30"/>
      <c r="J41" s="30"/>
      <c r="K41" s="30"/>
      <c r="L41" s="30"/>
      <c r="M41" s="30"/>
      <c r="N41" s="30"/>
      <c r="O41" s="30"/>
      <c r="P41" s="30"/>
      <c r="Q41" s="30"/>
      <c r="R41" s="30"/>
      <c r="S41" s="30"/>
      <c r="T41" s="30"/>
      <c r="U41" s="30"/>
      <c r="V41" s="30"/>
      <c r="W41" s="30"/>
      <c r="X41" s="30"/>
      <c r="Y41" s="30"/>
      <c r="Z41" s="30"/>
    </row>
    <row r="42" spans="1:26" ht="30" customHeight="1">
      <c r="A42" s="374" t="s">
        <v>142</v>
      </c>
      <c r="B42" s="347"/>
      <c r="C42" s="347"/>
      <c r="D42" s="347"/>
      <c r="E42" s="347"/>
      <c r="F42" s="347"/>
      <c r="G42" s="347"/>
      <c r="H42" s="348"/>
      <c r="I42" s="30"/>
      <c r="J42" s="30"/>
      <c r="K42" s="30"/>
      <c r="L42" s="30"/>
      <c r="M42" s="30"/>
      <c r="N42" s="30"/>
      <c r="O42" s="30"/>
      <c r="P42" s="30"/>
      <c r="Q42" s="30"/>
      <c r="R42" s="30"/>
      <c r="S42" s="30"/>
      <c r="T42" s="30"/>
      <c r="U42" s="30"/>
      <c r="V42" s="30"/>
      <c r="W42" s="30"/>
      <c r="X42" s="30"/>
      <c r="Y42" s="30"/>
      <c r="Z42" s="30"/>
    </row>
    <row r="43" spans="1:26" ht="45" customHeight="1">
      <c r="A43" s="395"/>
      <c r="B43" s="392"/>
      <c r="C43" s="392"/>
      <c r="D43" s="392"/>
      <c r="E43" s="392"/>
      <c r="F43" s="392"/>
      <c r="G43" s="392"/>
      <c r="H43" s="334"/>
      <c r="I43" s="30"/>
      <c r="J43" s="30"/>
      <c r="K43" s="30"/>
      <c r="L43" s="30"/>
      <c r="M43" s="30"/>
      <c r="N43" s="30"/>
      <c r="O43" s="30"/>
      <c r="P43" s="30"/>
      <c r="Q43" s="30"/>
      <c r="R43" s="30"/>
      <c r="S43" s="30"/>
      <c r="T43" s="30"/>
      <c r="U43" s="30"/>
      <c r="V43" s="30"/>
      <c r="W43" s="30"/>
      <c r="X43" s="30"/>
      <c r="Y43" s="30"/>
      <c r="Z43" s="30"/>
    </row>
    <row r="44" spans="1:26" ht="45" customHeight="1">
      <c r="A44" s="335"/>
      <c r="B44" s="396"/>
      <c r="C44" s="396"/>
      <c r="D44" s="396"/>
      <c r="E44" s="396"/>
      <c r="F44" s="396"/>
      <c r="G44" s="396"/>
      <c r="H44" s="336"/>
      <c r="I44" s="30"/>
      <c r="J44" s="30"/>
      <c r="K44" s="30"/>
      <c r="L44" s="30"/>
      <c r="M44" s="30"/>
      <c r="N44" s="30"/>
      <c r="O44" s="30"/>
      <c r="P44" s="30"/>
      <c r="Q44" s="30"/>
      <c r="R44" s="30"/>
      <c r="S44" s="30"/>
      <c r="T44" s="30"/>
      <c r="U44" s="30"/>
      <c r="V44" s="30"/>
      <c r="W44" s="30"/>
      <c r="X44" s="30"/>
      <c r="Y44" s="30"/>
      <c r="Z44" s="30"/>
    </row>
    <row r="45" spans="1:26" ht="45" customHeight="1">
      <c r="A45" s="335"/>
      <c r="B45" s="396"/>
      <c r="C45" s="396"/>
      <c r="D45" s="396"/>
      <c r="E45" s="396"/>
      <c r="F45" s="396"/>
      <c r="G45" s="396"/>
      <c r="H45" s="336"/>
      <c r="I45" s="30"/>
      <c r="J45" s="30"/>
      <c r="K45" s="30"/>
      <c r="L45" s="30"/>
      <c r="M45" s="30"/>
      <c r="N45" s="30"/>
      <c r="O45" s="30"/>
      <c r="P45" s="30"/>
      <c r="Q45" s="30"/>
      <c r="R45" s="30"/>
      <c r="S45" s="30"/>
      <c r="T45" s="30"/>
      <c r="U45" s="30"/>
      <c r="V45" s="30"/>
      <c r="W45" s="30"/>
      <c r="X45" s="30"/>
      <c r="Y45" s="30"/>
      <c r="Z45" s="30"/>
    </row>
    <row r="46" spans="1:26" ht="45" customHeight="1">
      <c r="A46" s="335"/>
      <c r="B46" s="396"/>
      <c r="C46" s="396"/>
      <c r="D46" s="396"/>
      <c r="E46" s="396"/>
      <c r="F46" s="396"/>
      <c r="G46" s="396"/>
      <c r="H46" s="336"/>
      <c r="I46" s="30"/>
      <c r="J46" s="30"/>
      <c r="K46" s="30"/>
      <c r="L46" s="30"/>
      <c r="M46" s="30"/>
      <c r="N46" s="30"/>
      <c r="O46" s="30"/>
      <c r="P46" s="30"/>
      <c r="Q46" s="30"/>
      <c r="R46" s="30"/>
      <c r="S46" s="30"/>
      <c r="T46" s="30"/>
      <c r="U46" s="30"/>
      <c r="V46" s="30"/>
      <c r="W46" s="30"/>
      <c r="X46" s="30"/>
      <c r="Y46" s="30"/>
      <c r="Z46" s="30"/>
    </row>
    <row r="47" spans="1:26" ht="58.5" customHeight="1">
      <c r="A47" s="337"/>
      <c r="B47" s="393"/>
      <c r="C47" s="393"/>
      <c r="D47" s="393"/>
      <c r="E47" s="393"/>
      <c r="F47" s="393"/>
      <c r="G47" s="393"/>
      <c r="H47" s="338"/>
      <c r="I47" s="30"/>
      <c r="J47" s="30"/>
      <c r="K47" s="30"/>
      <c r="L47" s="30"/>
      <c r="M47" s="30"/>
      <c r="N47" s="30"/>
      <c r="O47" s="30"/>
      <c r="P47" s="30"/>
      <c r="Q47" s="30"/>
      <c r="R47" s="30"/>
      <c r="S47" s="30"/>
      <c r="T47" s="30"/>
      <c r="U47" s="30"/>
      <c r="V47" s="30"/>
      <c r="W47" s="30"/>
      <c r="X47" s="30"/>
      <c r="Y47" s="30"/>
      <c r="Z47" s="30"/>
    </row>
    <row r="48" spans="1:26" ht="30" customHeight="1">
      <c r="A48" s="31" t="s">
        <v>143</v>
      </c>
      <c r="B48" s="373" t="s">
        <v>284</v>
      </c>
      <c r="C48" s="347"/>
      <c r="D48" s="347"/>
      <c r="E48" s="347"/>
      <c r="F48" s="347"/>
      <c r="G48" s="347"/>
      <c r="H48" s="348"/>
      <c r="I48" s="30"/>
      <c r="J48" s="30"/>
      <c r="K48" s="30"/>
      <c r="L48" s="30"/>
      <c r="M48" s="30"/>
      <c r="N48" s="30"/>
      <c r="O48" s="30"/>
      <c r="P48" s="30"/>
      <c r="Q48" s="30"/>
      <c r="R48" s="30"/>
      <c r="S48" s="30"/>
      <c r="T48" s="30"/>
      <c r="U48" s="30"/>
      <c r="V48" s="30"/>
      <c r="W48" s="30"/>
      <c r="X48" s="30"/>
      <c r="Y48" s="30"/>
      <c r="Z48" s="30"/>
    </row>
    <row r="49" spans="1:26" ht="30" customHeight="1">
      <c r="A49" s="31" t="s">
        <v>145</v>
      </c>
      <c r="B49" s="372" t="s">
        <v>232</v>
      </c>
      <c r="C49" s="347"/>
      <c r="D49" s="347"/>
      <c r="E49" s="347"/>
      <c r="F49" s="347"/>
      <c r="G49" s="347"/>
      <c r="H49" s="348"/>
      <c r="I49" s="30"/>
      <c r="J49" s="30"/>
      <c r="K49" s="30"/>
      <c r="L49" s="30"/>
      <c r="M49" s="30"/>
      <c r="N49" s="30"/>
      <c r="O49" s="30"/>
      <c r="P49" s="30"/>
      <c r="Q49" s="30"/>
      <c r="R49" s="30"/>
      <c r="S49" s="30"/>
      <c r="T49" s="30"/>
      <c r="U49" s="30"/>
      <c r="V49" s="30"/>
      <c r="W49" s="30"/>
      <c r="X49" s="30"/>
      <c r="Y49" s="30"/>
      <c r="Z49" s="30"/>
    </row>
    <row r="50" spans="1:26" ht="30" customHeight="1">
      <c r="A50" s="31" t="s">
        <v>147</v>
      </c>
      <c r="B50" s="373" t="s">
        <v>233</v>
      </c>
      <c r="C50" s="347"/>
      <c r="D50" s="347"/>
      <c r="E50" s="347"/>
      <c r="F50" s="347"/>
      <c r="G50" s="347"/>
      <c r="H50" s="348"/>
      <c r="I50" s="30"/>
      <c r="J50" s="30"/>
      <c r="K50" s="30"/>
      <c r="L50" s="30"/>
      <c r="M50" s="30"/>
      <c r="N50" s="30"/>
      <c r="O50" s="30"/>
      <c r="P50" s="30"/>
      <c r="Q50" s="30"/>
      <c r="R50" s="30"/>
      <c r="S50" s="30"/>
      <c r="T50" s="30"/>
      <c r="U50" s="30"/>
      <c r="V50" s="30"/>
      <c r="W50" s="30"/>
      <c r="X50" s="30"/>
      <c r="Y50" s="30"/>
      <c r="Z50" s="30"/>
    </row>
    <row r="51" spans="1:26" ht="30" customHeight="1">
      <c r="A51" s="374" t="s">
        <v>149</v>
      </c>
      <c r="B51" s="347"/>
      <c r="C51" s="347"/>
      <c r="D51" s="347"/>
      <c r="E51" s="347"/>
      <c r="F51" s="347"/>
      <c r="G51" s="347"/>
      <c r="H51" s="348"/>
      <c r="I51" s="30"/>
      <c r="J51" s="30"/>
      <c r="K51" s="30"/>
      <c r="L51" s="30"/>
      <c r="M51" s="30"/>
      <c r="N51" s="30"/>
      <c r="O51" s="30"/>
      <c r="P51" s="30"/>
      <c r="Q51" s="30"/>
      <c r="R51" s="30"/>
      <c r="S51" s="30"/>
      <c r="T51" s="30"/>
      <c r="U51" s="30"/>
      <c r="V51" s="30"/>
      <c r="W51" s="30"/>
      <c r="X51" s="30"/>
      <c r="Y51" s="30"/>
      <c r="Z51" s="30"/>
    </row>
    <row r="52" spans="1:26" ht="30" customHeight="1">
      <c r="A52" s="375" t="s">
        <v>150</v>
      </c>
      <c r="B52" s="36" t="s">
        <v>151</v>
      </c>
      <c r="C52" s="376" t="s">
        <v>152</v>
      </c>
      <c r="D52" s="347"/>
      <c r="E52" s="348"/>
      <c r="F52" s="376" t="s">
        <v>153</v>
      </c>
      <c r="G52" s="347"/>
      <c r="H52" s="348"/>
      <c r="I52" s="30"/>
      <c r="J52" s="30"/>
      <c r="K52" s="30"/>
      <c r="L52" s="30"/>
      <c r="M52" s="30"/>
      <c r="N52" s="30"/>
      <c r="O52" s="30"/>
      <c r="P52" s="30"/>
      <c r="Q52" s="30"/>
      <c r="R52" s="30"/>
      <c r="S52" s="30"/>
      <c r="T52" s="30"/>
      <c r="U52" s="30"/>
      <c r="V52" s="30"/>
      <c r="W52" s="30"/>
      <c r="X52" s="30"/>
      <c r="Y52" s="30"/>
      <c r="Z52" s="30"/>
    </row>
    <row r="53" spans="1:26" ht="30" customHeight="1">
      <c r="A53" s="325"/>
      <c r="B53" s="44"/>
      <c r="C53" s="378"/>
      <c r="D53" s="347"/>
      <c r="E53" s="348"/>
      <c r="F53" s="377"/>
      <c r="G53" s="347"/>
      <c r="H53" s="348"/>
      <c r="I53" s="30"/>
      <c r="J53" s="30"/>
      <c r="K53" s="30"/>
      <c r="L53" s="30"/>
      <c r="M53" s="30"/>
      <c r="N53" s="30"/>
      <c r="O53" s="30"/>
      <c r="P53" s="30"/>
      <c r="Q53" s="30"/>
      <c r="R53" s="30"/>
      <c r="S53" s="30"/>
      <c r="T53" s="30"/>
      <c r="U53" s="30"/>
      <c r="V53" s="30"/>
      <c r="W53" s="30"/>
      <c r="X53" s="30"/>
      <c r="Y53" s="30"/>
      <c r="Z53" s="30"/>
    </row>
    <row r="54" spans="1:26" ht="35.25" customHeight="1">
      <c r="A54" s="31" t="s">
        <v>154</v>
      </c>
      <c r="B54" s="378" t="s">
        <v>285</v>
      </c>
      <c r="C54" s="348"/>
      <c r="D54" s="371" t="s">
        <v>156</v>
      </c>
      <c r="E54" s="348"/>
      <c r="F54" s="378" t="s">
        <v>285</v>
      </c>
      <c r="G54" s="347"/>
      <c r="H54" s="348"/>
      <c r="I54" s="30"/>
      <c r="J54" s="30"/>
      <c r="K54" s="30"/>
      <c r="L54" s="30"/>
      <c r="M54" s="30"/>
      <c r="N54" s="30"/>
      <c r="O54" s="30"/>
      <c r="P54" s="30"/>
      <c r="Q54" s="30"/>
      <c r="R54" s="30"/>
      <c r="S54" s="30"/>
      <c r="T54" s="30"/>
      <c r="U54" s="30"/>
      <c r="V54" s="30"/>
      <c r="W54" s="30"/>
      <c r="X54" s="30"/>
      <c r="Y54" s="30"/>
      <c r="Z54" s="30"/>
    </row>
    <row r="55" spans="1:26" ht="30" customHeight="1">
      <c r="A55" s="31" t="s">
        <v>158</v>
      </c>
      <c r="B55" s="370" t="s">
        <v>159</v>
      </c>
      <c r="C55" s="348"/>
      <c r="D55" s="368" t="s">
        <v>160</v>
      </c>
      <c r="E55" s="348"/>
      <c r="F55" s="381" t="s">
        <v>161</v>
      </c>
      <c r="G55" s="347"/>
      <c r="H55" s="348"/>
      <c r="I55" s="30"/>
      <c r="J55" s="30"/>
      <c r="K55" s="30"/>
      <c r="L55" s="30"/>
      <c r="M55" s="30"/>
      <c r="N55" s="30"/>
      <c r="O55" s="30"/>
      <c r="P55" s="30"/>
      <c r="Q55" s="30"/>
      <c r="R55" s="30"/>
      <c r="S55" s="30"/>
      <c r="T55" s="30"/>
      <c r="U55" s="30"/>
      <c r="V55" s="30"/>
      <c r="W55" s="30"/>
      <c r="X55" s="30"/>
      <c r="Y55" s="30"/>
      <c r="Z55" s="30"/>
    </row>
    <row r="56" spans="1:26" ht="30" customHeight="1">
      <c r="A56" s="31" t="s">
        <v>162</v>
      </c>
      <c r="B56" s="370"/>
      <c r="C56" s="348"/>
      <c r="D56" s="390" t="s">
        <v>163</v>
      </c>
      <c r="E56" s="334"/>
      <c r="F56" s="391"/>
      <c r="G56" s="392"/>
      <c r="H56" s="334"/>
      <c r="I56" s="30"/>
      <c r="J56" s="30"/>
      <c r="K56" s="30"/>
      <c r="L56" s="30"/>
      <c r="M56" s="30"/>
      <c r="N56" s="30"/>
      <c r="O56" s="30"/>
      <c r="P56" s="30"/>
      <c r="Q56" s="30"/>
      <c r="R56" s="30"/>
      <c r="S56" s="30"/>
      <c r="T56" s="30"/>
      <c r="U56" s="30"/>
      <c r="V56" s="30"/>
      <c r="W56" s="30"/>
      <c r="X56" s="30"/>
      <c r="Y56" s="30"/>
      <c r="Z56" s="30"/>
    </row>
    <row r="57" spans="1:26" ht="30" customHeight="1">
      <c r="A57" s="31" t="s">
        <v>164</v>
      </c>
      <c r="B57" s="370"/>
      <c r="C57" s="348"/>
      <c r="D57" s="337"/>
      <c r="E57" s="338"/>
      <c r="F57" s="337"/>
      <c r="G57" s="393"/>
      <c r="H57" s="338"/>
      <c r="I57" s="30"/>
      <c r="J57" s="30"/>
      <c r="K57" s="30"/>
      <c r="L57" s="30"/>
      <c r="M57" s="30"/>
      <c r="N57" s="30"/>
      <c r="O57" s="30"/>
      <c r="P57" s="30"/>
      <c r="Q57" s="30"/>
      <c r="R57" s="30"/>
      <c r="S57" s="30"/>
      <c r="T57" s="30"/>
      <c r="U57" s="30"/>
      <c r="V57" s="30"/>
      <c r="W57" s="30"/>
      <c r="X57" s="30"/>
      <c r="Y57" s="30"/>
      <c r="Z57" s="30"/>
    </row>
    <row r="58" spans="1:26" ht="12" customHeight="1">
      <c r="A58" s="45"/>
      <c r="B58" s="30"/>
      <c r="C58" s="30"/>
      <c r="D58" s="30"/>
      <c r="E58" s="30"/>
      <c r="F58" s="46"/>
      <c r="G58" s="30"/>
      <c r="H58" s="30"/>
      <c r="I58" s="30"/>
      <c r="J58" s="30"/>
      <c r="K58" s="30"/>
      <c r="L58" s="30"/>
      <c r="M58" s="30"/>
      <c r="N58" s="30"/>
      <c r="O58" s="30"/>
      <c r="P58" s="30"/>
      <c r="Q58" s="30"/>
      <c r="R58" s="30"/>
      <c r="S58" s="30"/>
      <c r="T58" s="30"/>
      <c r="U58" s="30"/>
      <c r="V58" s="30"/>
      <c r="W58" s="30"/>
      <c r="X58" s="30"/>
      <c r="Y58" s="30"/>
      <c r="Z58" s="30"/>
    </row>
    <row r="59" spans="1:26" ht="12" customHeight="1">
      <c r="A59" s="45"/>
      <c r="B59" s="30"/>
      <c r="C59" s="30"/>
      <c r="D59" s="30"/>
      <c r="E59" s="30"/>
      <c r="F59" s="46"/>
      <c r="G59" s="30"/>
      <c r="H59" s="30"/>
      <c r="I59" s="30"/>
      <c r="J59" s="30"/>
      <c r="K59" s="30"/>
      <c r="L59" s="30"/>
      <c r="M59" s="30"/>
      <c r="N59" s="30"/>
      <c r="O59" s="30"/>
      <c r="P59" s="30"/>
      <c r="Q59" s="30"/>
      <c r="R59" s="30"/>
      <c r="S59" s="30"/>
      <c r="T59" s="30"/>
      <c r="U59" s="30"/>
      <c r="V59" s="30"/>
      <c r="W59" s="30"/>
      <c r="X59" s="30"/>
      <c r="Y59" s="30"/>
      <c r="Z59" s="30"/>
    </row>
    <row r="60" spans="1:26" ht="12" customHeight="1">
      <c r="A60" s="45"/>
      <c r="B60" s="30"/>
      <c r="C60" s="30"/>
      <c r="D60" s="30"/>
      <c r="E60" s="30"/>
      <c r="F60" s="46"/>
      <c r="G60" s="30"/>
      <c r="H60" s="30"/>
      <c r="I60" s="30"/>
      <c r="J60" s="30"/>
      <c r="K60" s="30"/>
      <c r="L60" s="30"/>
      <c r="M60" s="30"/>
      <c r="N60" s="30"/>
      <c r="O60" s="30"/>
      <c r="P60" s="30"/>
      <c r="Q60" s="30"/>
      <c r="R60" s="30"/>
      <c r="S60" s="30"/>
      <c r="T60" s="30"/>
      <c r="U60" s="30"/>
      <c r="V60" s="30"/>
      <c r="W60" s="30"/>
      <c r="X60" s="30"/>
      <c r="Y60" s="30"/>
      <c r="Z60" s="30"/>
    </row>
    <row r="61" spans="1:26" ht="12" customHeight="1">
      <c r="A61" s="45"/>
      <c r="B61" s="30"/>
      <c r="C61" s="30"/>
      <c r="D61" s="30"/>
      <c r="E61" s="30"/>
      <c r="F61" s="46"/>
      <c r="G61" s="30"/>
      <c r="H61" s="30"/>
      <c r="I61" s="30"/>
      <c r="J61" s="30"/>
      <c r="K61" s="30"/>
      <c r="L61" s="30"/>
      <c r="M61" s="30"/>
      <c r="N61" s="30"/>
      <c r="O61" s="30"/>
      <c r="P61" s="30"/>
      <c r="Q61" s="30"/>
      <c r="R61" s="30"/>
      <c r="S61" s="30"/>
      <c r="T61" s="30"/>
      <c r="U61" s="30"/>
      <c r="V61" s="30"/>
      <c r="W61" s="30"/>
      <c r="X61" s="30"/>
      <c r="Y61" s="30"/>
      <c r="Z61" s="30"/>
    </row>
    <row r="62" spans="1:26" ht="12" customHeight="1">
      <c r="A62" s="45"/>
      <c r="B62" s="30"/>
      <c r="C62" s="30"/>
      <c r="D62" s="30"/>
      <c r="E62" s="30"/>
      <c r="F62" s="46"/>
      <c r="G62" s="30"/>
      <c r="H62" s="30"/>
      <c r="I62" s="30"/>
      <c r="J62" s="30"/>
      <c r="K62" s="30"/>
      <c r="L62" s="30"/>
      <c r="M62" s="30"/>
      <c r="N62" s="30"/>
      <c r="O62" s="30"/>
      <c r="P62" s="30"/>
      <c r="Q62" s="30"/>
      <c r="R62" s="30"/>
      <c r="S62" s="30"/>
      <c r="T62" s="30"/>
      <c r="U62" s="30"/>
      <c r="V62" s="30"/>
      <c r="W62" s="30"/>
      <c r="X62" s="30"/>
      <c r="Y62" s="30"/>
      <c r="Z62" s="30"/>
    </row>
    <row r="63" spans="1:26" ht="12" customHeight="1">
      <c r="A63" s="45"/>
      <c r="B63" s="30"/>
      <c r="C63" s="30"/>
      <c r="D63" s="30"/>
      <c r="E63" s="30"/>
      <c r="F63" s="46"/>
      <c r="G63" s="30"/>
      <c r="H63" s="30"/>
      <c r="I63" s="30"/>
      <c r="J63" s="30"/>
      <c r="K63" s="30"/>
      <c r="L63" s="30"/>
      <c r="M63" s="30"/>
      <c r="N63" s="30"/>
      <c r="O63" s="30"/>
      <c r="P63" s="30"/>
      <c r="Q63" s="30"/>
      <c r="R63" s="30"/>
      <c r="S63" s="30"/>
      <c r="T63" s="30"/>
      <c r="U63" s="30"/>
      <c r="V63" s="30"/>
      <c r="W63" s="30"/>
      <c r="X63" s="30"/>
      <c r="Y63" s="30"/>
      <c r="Z63" s="30"/>
    </row>
    <row r="64" spans="1:26" ht="12" customHeight="1">
      <c r="A64" s="45"/>
      <c r="B64" s="30"/>
      <c r="C64" s="30"/>
      <c r="D64" s="30"/>
      <c r="E64" s="30"/>
      <c r="F64" s="46"/>
      <c r="G64" s="30"/>
      <c r="H64" s="30"/>
      <c r="I64" s="30"/>
      <c r="J64" s="30"/>
      <c r="K64" s="30"/>
      <c r="L64" s="30"/>
      <c r="M64" s="30"/>
      <c r="N64" s="30"/>
      <c r="O64" s="30"/>
      <c r="P64" s="30"/>
      <c r="Q64" s="30"/>
      <c r="R64" s="30"/>
      <c r="S64" s="30"/>
      <c r="T64" s="30"/>
      <c r="U64" s="30"/>
      <c r="V64" s="30"/>
      <c r="W64" s="30"/>
      <c r="X64" s="30"/>
      <c r="Y64" s="30"/>
      <c r="Z64" s="30"/>
    </row>
    <row r="65" spans="1:26" ht="12" customHeight="1">
      <c r="A65" s="45"/>
      <c r="B65" s="30"/>
      <c r="C65" s="30"/>
      <c r="D65" s="30"/>
      <c r="E65" s="30"/>
      <c r="F65" s="46"/>
      <c r="G65" s="30"/>
      <c r="H65" s="30"/>
      <c r="I65" s="30"/>
      <c r="J65" s="30"/>
      <c r="K65" s="30"/>
      <c r="L65" s="30"/>
      <c r="M65" s="30"/>
      <c r="N65" s="30"/>
      <c r="O65" s="30"/>
      <c r="P65" s="30"/>
      <c r="Q65" s="30"/>
      <c r="R65" s="30"/>
      <c r="S65" s="30"/>
      <c r="T65" s="30"/>
      <c r="U65" s="30"/>
      <c r="V65" s="30"/>
      <c r="W65" s="30"/>
      <c r="X65" s="30"/>
      <c r="Y65" s="30"/>
      <c r="Z65" s="30"/>
    </row>
    <row r="66" spans="1:26" ht="12" customHeight="1">
      <c r="A66" s="45"/>
      <c r="B66" s="30"/>
      <c r="C66" s="30"/>
      <c r="D66" s="30"/>
      <c r="E66" s="30"/>
      <c r="F66" s="46"/>
      <c r="G66" s="30"/>
      <c r="H66" s="30"/>
      <c r="I66" s="30"/>
      <c r="J66" s="30"/>
      <c r="K66" s="30"/>
      <c r="L66" s="30"/>
      <c r="M66" s="30"/>
      <c r="N66" s="30"/>
      <c r="O66" s="30"/>
      <c r="P66" s="30"/>
      <c r="Q66" s="30"/>
      <c r="R66" s="30"/>
      <c r="S66" s="30"/>
      <c r="T66" s="30"/>
      <c r="U66" s="30"/>
      <c r="V66" s="30"/>
      <c r="W66" s="30"/>
      <c r="X66" s="30"/>
      <c r="Y66" s="30"/>
      <c r="Z66" s="30"/>
    </row>
    <row r="67" spans="1:26" ht="12" customHeight="1">
      <c r="A67" s="45"/>
      <c r="B67" s="30"/>
      <c r="C67" s="30"/>
      <c r="D67" s="30"/>
      <c r="E67" s="30"/>
      <c r="F67" s="46"/>
      <c r="G67" s="30"/>
      <c r="H67" s="30"/>
      <c r="I67" s="30"/>
      <c r="J67" s="30"/>
      <c r="K67" s="30"/>
      <c r="L67" s="30"/>
      <c r="M67" s="30"/>
      <c r="N67" s="30"/>
      <c r="O67" s="30"/>
      <c r="P67" s="30"/>
      <c r="Q67" s="30"/>
      <c r="R67" s="30"/>
      <c r="S67" s="30"/>
      <c r="T67" s="30"/>
      <c r="U67" s="30"/>
      <c r="V67" s="30"/>
      <c r="W67" s="30"/>
      <c r="X67" s="30"/>
      <c r="Y67" s="30"/>
      <c r="Z67" s="30"/>
    </row>
    <row r="68" spans="1:26" ht="12" customHeight="1">
      <c r="A68" s="45"/>
      <c r="B68" s="30"/>
      <c r="C68" s="30"/>
      <c r="D68" s="30"/>
      <c r="E68" s="30"/>
      <c r="F68" s="46"/>
      <c r="G68" s="30"/>
      <c r="H68" s="30"/>
      <c r="I68" s="30"/>
      <c r="J68" s="30"/>
      <c r="K68" s="30"/>
      <c r="L68" s="30"/>
      <c r="M68" s="30"/>
      <c r="N68" s="30"/>
      <c r="O68" s="30"/>
      <c r="P68" s="30"/>
      <c r="Q68" s="30"/>
      <c r="R68" s="30"/>
      <c r="S68" s="30"/>
      <c r="T68" s="30"/>
      <c r="U68" s="30"/>
      <c r="V68" s="30"/>
      <c r="W68" s="30"/>
      <c r="X68" s="30"/>
      <c r="Y68" s="30"/>
      <c r="Z68" s="30"/>
    </row>
    <row r="69" spans="1:26" ht="12" customHeight="1">
      <c r="A69" s="45"/>
      <c r="B69" s="30"/>
      <c r="C69" s="30"/>
      <c r="D69" s="30"/>
      <c r="E69" s="30"/>
      <c r="F69" s="46"/>
      <c r="G69" s="30"/>
      <c r="H69" s="30"/>
      <c r="I69" s="30"/>
      <c r="J69" s="30"/>
      <c r="K69" s="30"/>
      <c r="L69" s="30"/>
      <c r="M69" s="30"/>
      <c r="N69" s="30"/>
      <c r="O69" s="30"/>
      <c r="P69" s="30"/>
      <c r="Q69" s="30"/>
      <c r="R69" s="30"/>
      <c r="S69" s="30"/>
      <c r="T69" s="30"/>
      <c r="U69" s="30"/>
      <c r="V69" s="30"/>
      <c r="W69" s="30"/>
      <c r="X69" s="30"/>
      <c r="Y69" s="30"/>
      <c r="Z69" s="30"/>
    </row>
    <row r="70" spans="1:26" ht="12" customHeight="1">
      <c r="A70" s="45"/>
      <c r="B70" s="30"/>
      <c r="C70" s="30"/>
      <c r="D70" s="30"/>
      <c r="E70" s="30"/>
      <c r="F70" s="46"/>
      <c r="G70" s="30"/>
      <c r="H70" s="30"/>
      <c r="I70" s="30"/>
      <c r="J70" s="30"/>
      <c r="K70" s="30"/>
      <c r="L70" s="30"/>
      <c r="M70" s="30"/>
      <c r="N70" s="30"/>
      <c r="O70" s="30"/>
      <c r="P70" s="30"/>
      <c r="Q70" s="30"/>
      <c r="R70" s="30"/>
      <c r="S70" s="30"/>
      <c r="T70" s="30"/>
      <c r="U70" s="30"/>
      <c r="V70" s="30"/>
      <c r="W70" s="30"/>
      <c r="X70" s="30"/>
      <c r="Y70" s="30"/>
      <c r="Z70" s="30"/>
    </row>
    <row r="71" spans="1:26" ht="12" customHeight="1">
      <c r="A71" s="45"/>
      <c r="B71" s="30"/>
      <c r="C71" s="30"/>
      <c r="D71" s="30"/>
      <c r="E71" s="30"/>
      <c r="F71" s="46"/>
      <c r="G71" s="30"/>
      <c r="H71" s="30"/>
      <c r="I71" s="30"/>
      <c r="J71" s="30"/>
      <c r="K71" s="30"/>
      <c r="L71" s="30"/>
      <c r="M71" s="30"/>
      <c r="N71" s="30"/>
      <c r="O71" s="30"/>
      <c r="P71" s="30"/>
      <c r="Q71" s="30"/>
      <c r="R71" s="30"/>
      <c r="S71" s="30"/>
      <c r="T71" s="30"/>
      <c r="U71" s="30"/>
      <c r="V71" s="30"/>
      <c r="W71" s="30"/>
      <c r="X71" s="30"/>
      <c r="Y71" s="30"/>
      <c r="Z71" s="30"/>
    </row>
    <row r="72" spans="1:26" ht="12" customHeight="1">
      <c r="A72" s="45"/>
      <c r="B72" s="30"/>
      <c r="C72" s="30"/>
      <c r="D72" s="30"/>
      <c r="E72" s="30"/>
      <c r="F72" s="46"/>
      <c r="G72" s="30"/>
      <c r="H72" s="30"/>
      <c r="I72" s="30"/>
      <c r="J72" s="30"/>
      <c r="K72" s="30"/>
      <c r="L72" s="30"/>
      <c r="M72" s="30"/>
      <c r="N72" s="30"/>
      <c r="O72" s="30"/>
      <c r="P72" s="30"/>
      <c r="Q72" s="30"/>
      <c r="R72" s="30"/>
      <c r="S72" s="30"/>
      <c r="T72" s="30"/>
      <c r="U72" s="30"/>
      <c r="V72" s="30"/>
      <c r="W72" s="30"/>
      <c r="X72" s="30"/>
      <c r="Y72" s="30"/>
      <c r="Z72" s="30"/>
    </row>
    <row r="73" spans="1:26" ht="12" customHeight="1">
      <c r="A73" s="45"/>
      <c r="B73" s="30"/>
      <c r="C73" s="30"/>
      <c r="D73" s="30"/>
      <c r="E73" s="30"/>
      <c r="F73" s="46"/>
      <c r="G73" s="30"/>
      <c r="H73" s="30"/>
      <c r="I73" s="30"/>
      <c r="J73" s="30"/>
      <c r="K73" s="30"/>
      <c r="L73" s="30"/>
      <c r="M73" s="30"/>
      <c r="N73" s="30"/>
      <c r="O73" s="30"/>
      <c r="P73" s="30"/>
      <c r="Q73" s="30"/>
      <c r="R73" s="30"/>
      <c r="S73" s="30"/>
      <c r="T73" s="30"/>
      <c r="U73" s="30"/>
      <c r="V73" s="30"/>
      <c r="W73" s="30"/>
      <c r="X73" s="30"/>
      <c r="Y73" s="30"/>
      <c r="Z73" s="30"/>
    </row>
    <row r="74" spans="1:26" ht="12" customHeight="1">
      <c r="A74" s="45"/>
      <c r="B74" s="30"/>
      <c r="C74" s="30"/>
      <c r="D74" s="30"/>
      <c r="E74" s="30"/>
      <c r="F74" s="46"/>
      <c r="G74" s="30"/>
      <c r="H74" s="30"/>
      <c r="I74" s="30"/>
      <c r="J74" s="30"/>
      <c r="K74" s="30"/>
      <c r="L74" s="30"/>
      <c r="M74" s="30"/>
      <c r="N74" s="30"/>
      <c r="O74" s="30"/>
      <c r="P74" s="30"/>
      <c r="Q74" s="30"/>
      <c r="R74" s="30"/>
      <c r="S74" s="30"/>
      <c r="T74" s="30"/>
      <c r="U74" s="30"/>
      <c r="V74" s="30"/>
      <c r="W74" s="30"/>
      <c r="X74" s="30"/>
      <c r="Y74" s="30"/>
      <c r="Z74" s="30"/>
    </row>
    <row r="75" spans="1:26" ht="12" customHeight="1">
      <c r="A75" s="45"/>
      <c r="B75" s="30"/>
      <c r="C75" s="30"/>
      <c r="D75" s="30"/>
      <c r="E75" s="30"/>
      <c r="F75" s="46"/>
      <c r="G75" s="30"/>
      <c r="H75" s="30"/>
      <c r="I75" s="30"/>
      <c r="J75" s="30"/>
      <c r="K75" s="30"/>
      <c r="L75" s="30"/>
      <c r="M75" s="30"/>
      <c r="N75" s="30"/>
      <c r="O75" s="30"/>
      <c r="P75" s="30"/>
      <c r="Q75" s="30"/>
      <c r="R75" s="30"/>
      <c r="S75" s="30"/>
      <c r="T75" s="30"/>
      <c r="U75" s="30"/>
      <c r="V75" s="30"/>
      <c r="W75" s="30"/>
      <c r="X75" s="30"/>
      <c r="Y75" s="30"/>
      <c r="Z75" s="30"/>
    </row>
    <row r="76" spans="1:26" ht="12" customHeight="1">
      <c r="A76" s="45"/>
      <c r="B76" s="30"/>
      <c r="C76" s="30"/>
      <c r="D76" s="30"/>
      <c r="E76" s="30"/>
      <c r="F76" s="46"/>
      <c r="G76" s="30"/>
      <c r="H76" s="30"/>
      <c r="I76" s="30"/>
      <c r="J76" s="30"/>
      <c r="K76" s="30"/>
      <c r="L76" s="30"/>
      <c r="M76" s="30"/>
      <c r="N76" s="30"/>
      <c r="O76" s="30"/>
      <c r="P76" s="30"/>
      <c r="Q76" s="30"/>
      <c r="R76" s="30"/>
      <c r="S76" s="30"/>
      <c r="T76" s="30"/>
      <c r="U76" s="30"/>
      <c r="V76" s="30"/>
      <c r="W76" s="30"/>
      <c r="X76" s="30"/>
      <c r="Y76" s="30"/>
      <c r="Z76" s="30"/>
    </row>
    <row r="77" spans="1:26" ht="12" customHeight="1">
      <c r="A77" s="45"/>
      <c r="B77" s="30"/>
      <c r="C77" s="30"/>
      <c r="D77" s="30"/>
      <c r="E77" s="30"/>
      <c r="F77" s="46"/>
      <c r="G77" s="30"/>
      <c r="H77" s="30"/>
      <c r="I77" s="30"/>
      <c r="J77" s="30"/>
      <c r="K77" s="30"/>
      <c r="L77" s="30"/>
      <c r="M77" s="30"/>
      <c r="N77" s="30"/>
      <c r="O77" s="30"/>
      <c r="P77" s="30"/>
      <c r="Q77" s="30"/>
      <c r="R77" s="30"/>
      <c r="S77" s="30"/>
      <c r="T77" s="30"/>
      <c r="U77" s="30"/>
      <c r="V77" s="30"/>
      <c r="W77" s="30"/>
      <c r="X77" s="30"/>
      <c r="Y77" s="30"/>
      <c r="Z77" s="30"/>
    </row>
    <row r="78" spans="1:26" ht="12" customHeight="1">
      <c r="A78" s="45"/>
      <c r="B78" s="30"/>
      <c r="C78" s="30"/>
      <c r="D78" s="30"/>
      <c r="E78" s="30"/>
      <c r="F78" s="46"/>
      <c r="G78" s="30"/>
      <c r="H78" s="30"/>
      <c r="I78" s="30"/>
      <c r="J78" s="30"/>
      <c r="K78" s="30"/>
      <c r="L78" s="30"/>
      <c r="M78" s="30"/>
      <c r="N78" s="30"/>
      <c r="O78" s="30"/>
      <c r="P78" s="30"/>
      <c r="Q78" s="30"/>
      <c r="R78" s="30"/>
      <c r="S78" s="30"/>
      <c r="T78" s="30"/>
      <c r="U78" s="30"/>
      <c r="V78" s="30"/>
      <c r="W78" s="30"/>
      <c r="X78" s="30"/>
      <c r="Y78" s="30"/>
      <c r="Z78" s="30"/>
    </row>
    <row r="79" spans="1:26" ht="12" customHeight="1">
      <c r="A79" s="45"/>
      <c r="B79" s="30"/>
      <c r="C79" s="30"/>
      <c r="D79" s="30"/>
      <c r="E79" s="30"/>
      <c r="F79" s="46"/>
      <c r="G79" s="30"/>
      <c r="H79" s="30"/>
      <c r="I79" s="30"/>
      <c r="J79" s="30"/>
      <c r="K79" s="30"/>
      <c r="L79" s="30"/>
      <c r="M79" s="30"/>
      <c r="N79" s="30"/>
      <c r="O79" s="30"/>
      <c r="P79" s="30"/>
      <c r="Q79" s="30"/>
      <c r="R79" s="30"/>
      <c r="S79" s="30"/>
      <c r="T79" s="30"/>
      <c r="U79" s="30"/>
      <c r="V79" s="30"/>
      <c r="W79" s="30"/>
      <c r="X79" s="30"/>
      <c r="Y79" s="30"/>
      <c r="Z79" s="30"/>
    </row>
    <row r="80" spans="1:26" ht="12" customHeight="1">
      <c r="A80" s="45"/>
      <c r="B80" s="30"/>
      <c r="C80" s="30"/>
      <c r="D80" s="30"/>
      <c r="E80" s="30"/>
      <c r="F80" s="46"/>
      <c r="G80" s="30"/>
      <c r="H80" s="30"/>
      <c r="I80" s="30"/>
      <c r="J80" s="30"/>
      <c r="K80" s="30"/>
      <c r="L80" s="30"/>
      <c r="M80" s="30"/>
      <c r="N80" s="30"/>
      <c r="O80" s="30"/>
      <c r="P80" s="30"/>
      <c r="Q80" s="30"/>
      <c r="R80" s="30"/>
      <c r="S80" s="30"/>
      <c r="T80" s="30"/>
      <c r="U80" s="30"/>
      <c r="V80" s="30"/>
      <c r="W80" s="30"/>
      <c r="X80" s="30"/>
      <c r="Y80" s="30"/>
      <c r="Z80" s="30"/>
    </row>
    <row r="81" spans="1:26" ht="12" customHeight="1">
      <c r="A81" s="45"/>
      <c r="B81" s="30"/>
      <c r="C81" s="30"/>
      <c r="D81" s="30"/>
      <c r="E81" s="30"/>
      <c r="F81" s="46"/>
      <c r="G81" s="30"/>
      <c r="H81" s="30"/>
      <c r="I81" s="30"/>
      <c r="J81" s="30"/>
      <c r="K81" s="30"/>
      <c r="L81" s="30"/>
      <c r="M81" s="30"/>
      <c r="N81" s="30"/>
      <c r="O81" s="30"/>
      <c r="P81" s="30"/>
      <c r="Q81" s="30"/>
      <c r="R81" s="30"/>
      <c r="S81" s="30"/>
      <c r="T81" s="30"/>
      <c r="U81" s="30"/>
      <c r="V81" s="30"/>
      <c r="W81" s="30"/>
      <c r="X81" s="30"/>
      <c r="Y81" s="30"/>
      <c r="Z81" s="30"/>
    </row>
    <row r="82" spans="1:26" ht="12" customHeight="1">
      <c r="A82" s="45"/>
      <c r="B82" s="30"/>
      <c r="C82" s="30"/>
      <c r="D82" s="30"/>
      <c r="E82" s="30"/>
      <c r="F82" s="46"/>
      <c r="G82" s="30"/>
      <c r="H82" s="30"/>
      <c r="I82" s="30"/>
      <c r="J82" s="30"/>
      <c r="K82" s="30"/>
      <c r="L82" s="30"/>
      <c r="M82" s="30"/>
      <c r="N82" s="30"/>
      <c r="O82" s="30"/>
      <c r="P82" s="30"/>
      <c r="Q82" s="30"/>
      <c r="R82" s="30"/>
      <c r="S82" s="30"/>
      <c r="T82" s="30"/>
      <c r="U82" s="30"/>
      <c r="V82" s="30"/>
      <c r="W82" s="30"/>
      <c r="X82" s="30"/>
      <c r="Y82" s="30"/>
      <c r="Z82" s="30"/>
    </row>
    <row r="83" spans="1:26" ht="12" customHeight="1">
      <c r="A83" s="45"/>
      <c r="B83" s="30"/>
      <c r="C83" s="30"/>
      <c r="D83" s="30"/>
      <c r="E83" s="30"/>
      <c r="F83" s="46"/>
      <c r="G83" s="30"/>
      <c r="H83" s="30"/>
      <c r="I83" s="30"/>
      <c r="J83" s="30"/>
      <c r="K83" s="30"/>
      <c r="L83" s="30"/>
      <c r="M83" s="30"/>
      <c r="N83" s="30"/>
      <c r="O83" s="30"/>
      <c r="P83" s="30"/>
      <c r="Q83" s="30"/>
      <c r="R83" s="30"/>
      <c r="S83" s="30"/>
      <c r="T83" s="30"/>
      <c r="U83" s="30"/>
      <c r="V83" s="30"/>
      <c r="W83" s="30"/>
      <c r="X83" s="30"/>
      <c r="Y83" s="30"/>
      <c r="Z83" s="30"/>
    </row>
    <row r="84" spans="1:26" ht="12" customHeight="1">
      <c r="A84" s="45"/>
      <c r="B84" s="30"/>
      <c r="C84" s="30"/>
      <c r="D84" s="30"/>
      <c r="E84" s="30"/>
      <c r="F84" s="46"/>
      <c r="G84" s="30"/>
      <c r="H84" s="30"/>
      <c r="I84" s="30"/>
      <c r="J84" s="30"/>
      <c r="K84" s="30"/>
      <c r="L84" s="30"/>
      <c r="M84" s="30"/>
      <c r="N84" s="30"/>
      <c r="O84" s="30"/>
      <c r="P84" s="30"/>
      <c r="Q84" s="30"/>
      <c r="R84" s="30"/>
      <c r="S84" s="30"/>
      <c r="T84" s="30"/>
      <c r="U84" s="30"/>
      <c r="V84" s="30"/>
      <c r="W84" s="30"/>
      <c r="X84" s="30"/>
      <c r="Y84" s="30"/>
      <c r="Z84" s="30"/>
    </row>
    <row r="85" spans="1:26" ht="12" customHeight="1">
      <c r="A85" s="45"/>
      <c r="B85" s="30"/>
      <c r="C85" s="30"/>
      <c r="D85" s="30"/>
      <c r="E85" s="30"/>
      <c r="F85" s="46"/>
      <c r="G85" s="30"/>
      <c r="H85" s="30"/>
      <c r="I85" s="30"/>
      <c r="J85" s="30"/>
      <c r="K85" s="30"/>
      <c r="L85" s="30"/>
      <c r="M85" s="30"/>
      <c r="N85" s="30"/>
      <c r="O85" s="30"/>
      <c r="P85" s="30"/>
      <c r="Q85" s="30"/>
      <c r="R85" s="30"/>
      <c r="S85" s="30"/>
      <c r="T85" s="30"/>
      <c r="U85" s="30"/>
      <c r="V85" s="30"/>
      <c r="W85" s="30"/>
      <c r="X85" s="30"/>
      <c r="Y85" s="30"/>
      <c r="Z85" s="30"/>
    </row>
    <row r="86" spans="1:26" ht="12" customHeight="1">
      <c r="A86" s="45"/>
      <c r="B86" s="30"/>
      <c r="C86" s="30"/>
      <c r="D86" s="30"/>
      <c r="E86" s="30"/>
      <c r="F86" s="46"/>
      <c r="G86" s="30"/>
      <c r="H86" s="30"/>
      <c r="I86" s="30"/>
      <c r="J86" s="30"/>
      <c r="K86" s="30"/>
      <c r="L86" s="30"/>
      <c r="M86" s="30"/>
      <c r="N86" s="30"/>
      <c r="O86" s="30"/>
      <c r="P86" s="30"/>
      <c r="Q86" s="30"/>
      <c r="R86" s="30"/>
      <c r="S86" s="30"/>
      <c r="T86" s="30"/>
      <c r="U86" s="30"/>
      <c r="V86" s="30"/>
      <c r="W86" s="30"/>
      <c r="X86" s="30"/>
      <c r="Y86" s="30"/>
      <c r="Z86" s="30"/>
    </row>
    <row r="87" spans="1:26" ht="12" customHeight="1">
      <c r="A87" s="45"/>
      <c r="B87" s="30"/>
      <c r="C87" s="30"/>
      <c r="D87" s="30"/>
      <c r="E87" s="30"/>
      <c r="F87" s="46"/>
      <c r="G87" s="30"/>
      <c r="H87" s="30"/>
      <c r="I87" s="30"/>
      <c r="J87" s="30"/>
      <c r="K87" s="30"/>
      <c r="L87" s="30"/>
      <c r="M87" s="30"/>
      <c r="N87" s="30"/>
      <c r="O87" s="30"/>
      <c r="P87" s="30"/>
      <c r="Q87" s="30"/>
      <c r="R87" s="30"/>
      <c r="S87" s="30"/>
      <c r="T87" s="30"/>
      <c r="U87" s="30"/>
      <c r="V87" s="30"/>
      <c r="W87" s="30"/>
      <c r="X87" s="30"/>
      <c r="Y87" s="30"/>
      <c r="Z87" s="30"/>
    </row>
    <row r="88" spans="1:26" ht="12" customHeight="1">
      <c r="A88" s="45"/>
      <c r="B88" s="30"/>
      <c r="C88" s="30"/>
      <c r="D88" s="30"/>
      <c r="E88" s="30"/>
      <c r="F88" s="46"/>
      <c r="G88" s="30"/>
      <c r="H88" s="30"/>
      <c r="I88" s="30"/>
      <c r="J88" s="30"/>
      <c r="K88" s="30"/>
      <c r="L88" s="30"/>
      <c r="M88" s="30"/>
      <c r="N88" s="30"/>
      <c r="O88" s="30"/>
      <c r="P88" s="30"/>
      <c r="Q88" s="30"/>
      <c r="R88" s="30"/>
      <c r="S88" s="30"/>
      <c r="T88" s="30"/>
      <c r="U88" s="30"/>
      <c r="V88" s="30"/>
      <c r="W88" s="30"/>
      <c r="X88" s="30"/>
      <c r="Y88" s="30"/>
      <c r="Z88" s="30"/>
    </row>
    <row r="89" spans="1:26" ht="12" customHeight="1">
      <c r="A89" s="45"/>
      <c r="B89" s="30"/>
      <c r="C89" s="30"/>
      <c r="D89" s="30"/>
      <c r="E89" s="30"/>
      <c r="F89" s="46"/>
      <c r="G89" s="30"/>
      <c r="H89" s="30"/>
      <c r="I89" s="30"/>
      <c r="J89" s="30"/>
      <c r="K89" s="30"/>
      <c r="L89" s="30"/>
      <c r="M89" s="30"/>
      <c r="N89" s="30"/>
      <c r="O89" s="30"/>
      <c r="P89" s="30"/>
      <c r="Q89" s="30"/>
      <c r="R89" s="30"/>
      <c r="S89" s="30"/>
      <c r="T89" s="30"/>
      <c r="U89" s="30"/>
      <c r="V89" s="30"/>
      <c r="W89" s="30"/>
      <c r="X89" s="30"/>
      <c r="Y89" s="30"/>
      <c r="Z89" s="30"/>
    </row>
    <row r="90" spans="1:26" ht="12" customHeight="1">
      <c r="A90" s="45"/>
      <c r="B90" s="30"/>
      <c r="C90" s="30"/>
      <c r="D90" s="30"/>
      <c r="E90" s="30"/>
      <c r="F90" s="46"/>
      <c r="G90" s="30"/>
      <c r="H90" s="30"/>
      <c r="I90" s="30"/>
      <c r="J90" s="30"/>
      <c r="K90" s="30"/>
      <c r="L90" s="30"/>
      <c r="M90" s="30"/>
      <c r="N90" s="30"/>
      <c r="O90" s="30"/>
      <c r="P90" s="30"/>
      <c r="Q90" s="30"/>
      <c r="R90" s="30"/>
      <c r="S90" s="30"/>
      <c r="T90" s="30"/>
      <c r="U90" s="30"/>
      <c r="V90" s="30"/>
      <c r="W90" s="30"/>
      <c r="X90" s="30"/>
      <c r="Y90" s="30"/>
      <c r="Z90" s="30"/>
    </row>
    <row r="91" spans="1:26" ht="12" customHeight="1">
      <c r="A91" s="45"/>
      <c r="B91" s="30"/>
      <c r="C91" s="30"/>
      <c r="D91" s="30"/>
      <c r="E91" s="30"/>
      <c r="F91" s="46"/>
      <c r="G91" s="30"/>
      <c r="H91" s="30"/>
      <c r="I91" s="30"/>
      <c r="J91" s="30"/>
      <c r="K91" s="30"/>
      <c r="L91" s="30"/>
      <c r="M91" s="30"/>
      <c r="N91" s="30"/>
      <c r="O91" s="30"/>
      <c r="P91" s="30"/>
      <c r="Q91" s="30"/>
      <c r="R91" s="30"/>
      <c r="S91" s="30"/>
      <c r="T91" s="30"/>
      <c r="U91" s="30"/>
      <c r="V91" s="30"/>
      <c r="W91" s="30"/>
      <c r="X91" s="30"/>
      <c r="Y91" s="30"/>
      <c r="Z91" s="30"/>
    </row>
    <row r="92" spans="1:26" ht="12" customHeight="1">
      <c r="A92" s="45"/>
      <c r="B92" s="30"/>
      <c r="C92" s="30"/>
      <c r="D92" s="30"/>
      <c r="E92" s="30"/>
      <c r="F92" s="46"/>
      <c r="G92" s="30"/>
      <c r="H92" s="30"/>
      <c r="I92" s="30"/>
      <c r="J92" s="30"/>
      <c r="K92" s="30"/>
      <c r="L92" s="30"/>
      <c r="M92" s="30"/>
      <c r="N92" s="30"/>
      <c r="O92" s="30"/>
      <c r="P92" s="30"/>
      <c r="Q92" s="30"/>
      <c r="R92" s="30"/>
      <c r="S92" s="30"/>
      <c r="T92" s="30"/>
      <c r="U92" s="30"/>
      <c r="V92" s="30"/>
      <c r="W92" s="30"/>
      <c r="X92" s="30"/>
      <c r="Y92" s="30"/>
      <c r="Z92" s="30"/>
    </row>
    <row r="93" spans="1:26" ht="12" customHeight="1">
      <c r="A93" s="45"/>
      <c r="B93" s="30"/>
      <c r="C93" s="30"/>
      <c r="D93" s="30"/>
      <c r="E93" s="30"/>
      <c r="F93" s="46"/>
      <c r="G93" s="30"/>
      <c r="H93" s="30"/>
      <c r="I93" s="30"/>
      <c r="J93" s="30"/>
      <c r="K93" s="30"/>
      <c r="L93" s="30"/>
      <c r="M93" s="30"/>
      <c r="N93" s="30"/>
      <c r="O93" s="30"/>
      <c r="P93" s="30"/>
      <c r="Q93" s="30"/>
      <c r="R93" s="30"/>
      <c r="S93" s="30"/>
      <c r="T93" s="30"/>
      <c r="U93" s="30"/>
      <c r="V93" s="30"/>
      <c r="W93" s="30"/>
      <c r="X93" s="30"/>
      <c r="Y93" s="30"/>
      <c r="Z93" s="30"/>
    </row>
    <row r="94" spans="1:26" ht="12" customHeight="1">
      <c r="A94" s="45"/>
      <c r="B94" s="30"/>
      <c r="C94" s="30"/>
      <c r="D94" s="30"/>
      <c r="E94" s="30"/>
      <c r="F94" s="46"/>
      <c r="G94" s="30"/>
      <c r="H94" s="30"/>
      <c r="I94" s="30"/>
      <c r="J94" s="30"/>
      <c r="K94" s="30"/>
      <c r="L94" s="30"/>
      <c r="M94" s="30"/>
      <c r="N94" s="30"/>
      <c r="O94" s="30"/>
      <c r="P94" s="30"/>
      <c r="Q94" s="30"/>
      <c r="R94" s="30"/>
      <c r="S94" s="30"/>
      <c r="T94" s="30"/>
      <c r="U94" s="30"/>
      <c r="V94" s="30"/>
      <c r="W94" s="30"/>
      <c r="X94" s="30"/>
      <c r="Y94" s="30"/>
      <c r="Z94" s="30"/>
    </row>
    <row r="95" spans="1:26" ht="12" customHeight="1">
      <c r="A95" s="45"/>
      <c r="B95" s="30"/>
      <c r="C95" s="30"/>
      <c r="D95" s="30"/>
      <c r="E95" s="30"/>
      <c r="F95" s="46"/>
      <c r="G95" s="30"/>
      <c r="H95" s="30"/>
      <c r="I95" s="30"/>
      <c r="J95" s="30"/>
      <c r="K95" s="30"/>
      <c r="L95" s="30"/>
      <c r="M95" s="30"/>
      <c r="N95" s="30"/>
      <c r="O95" s="30"/>
      <c r="P95" s="30"/>
      <c r="Q95" s="30"/>
      <c r="R95" s="30"/>
      <c r="S95" s="30"/>
      <c r="T95" s="30"/>
      <c r="U95" s="30"/>
      <c r="V95" s="30"/>
      <c r="W95" s="30"/>
      <c r="X95" s="30"/>
      <c r="Y95" s="30"/>
      <c r="Z95" s="30"/>
    </row>
    <row r="96" spans="1:26" ht="12" customHeight="1">
      <c r="A96" s="45"/>
      <c r="B96" s="30"/>
      <c r="C96" s="30"/>
      <c r="D96" s="30"/>
      <c r="E96" s="30"/>
      <c r="F96" s="46"/>
      <c r="G96" s="30"/>
      <c r="H96" s="30"/>
      <c r="I96" s="30"/>
      <c r="J96" s="30"/>
      <c r="K96" s="30"/>
      <c r="L96" s="30"/>
      <c r="M96" s="30"/>
      <c r="N96" s="30"/>
      <c r="O96" s="30"/>
      <c r="P96" s="30"/>
      <c r="Q96" s="30"/>
      <c r="R96" s="30"/>
      <c r="S96" s="30"/>
      <c r="T96" s="30"/>
      <c r="U96" s="30"/>
      <c r="V96" s="30"/>
      <c r="W96" s="30"/>
      <c r="X96" s="30"/>
      <c r="Y96" s="30"/>
      <c r="Z96" s="30"/>
    </row>
    <row r="97" spans="1:26" ht="12" customHeight="1">
      <c r="A97" s="45"/>
      <c r="B97" s="30"/>
      <c r="C97" s="30"/>
      <c r="D97" s="30"/>
      <c r="E97" s="30"/>
      <c r="F97" s="46"/>
      <c r="G97" s="30"/>
      <c r="H97" s="30"/>
      <c r="I97" s="30"/>
      <c r="J97" s="30"/>
      <c r="K97" s="30"/>
      <c r="L97" s="30"/>
      <c r="M97" s="30"/>
      <c r="N97" s="30"/>
      <c r="O97" s="30"/>
      <c r="P97" s="30"/>
      <c r="Q97" s="30"/>
      <c r="R97" s="30"/>
      <c r="S97" s="30"/>
      <c r="T97" s="30"/>
      <c r="U97" s="30"/>
      <c r="V97" s="30"/>
      <c r="W97" s="30"/>
      <c r="X97" s="30"/>
      <c r="Y97" s="30"/>
      <c r="Z97" s="30"/>
    </row>
    <row r="98" spans="1:26" ht="12" customHeight="1">
      <c r="A98" s="45"/>
      <c r="B98" s="30"/>
      <c r="C98" s="30"/>
      <c r="D98" s="30"/>
      <c r="E98" s="30"/>
      <c r="F98" s="46"/>
      <c r="G98" s="30"/>
      <c r="H98" s="30"/>
      <c r="I98" s="30"/>
      <c r="J98" s="30"/>
      <c r="K98" s="30"/>
      <c r="L98" s="30"/>
      <c r="M98" s="30"/>
      <c r="N98" s="30"/>
      <c r="O98" s="30"/>
      <c r="P98" s="30"/>
      <c r="Q98" s="30"/>
      <c r="R98" s="30"/>
      <c r="S98" s="30"/>
      <c r="T98" s="30"/>
      <c r="U98" s="30"/>
      <c r="V98" s="30"/>
      <c r="W98" s="30"/>
      <c r="X98" s="30"/>
      <c r="Y98" s="30"/>
      <c r="Z98" s="30"/>
    </row>
    <row r="99" spans="1:26" ht="12" customHeight="1">
      <c r="A99" s="45"/>
      <c r="B99" s="30"/>
      <c r="C99" s="30"/>
      <c r="D99" s="30"/>
      <c r="E99" s="30"/>
      <c r="F99" s="46"/>
      <c r="G99" s="30"/>
      <c r="H99" s="30"/>
      <c r="I99" s="30"/>
      <c r="J99" s="30"/>
      <c r="K99" s="30"/>
      <c r="L99" s="30"/>
      <c r="M99" s="30"/>
      <c r="N99" s="30"/>
      <c r="O99" s="30"/>
      <c r="P99" s="30"/>
      <c r="Q99" s="30"/>
      <c r="R99" s="30"/>
      <c r="S99" s="30"/>
      <c r="T99" s="30"/>
      <c r="U99" s="30"/>
      <c r="V99" s="30"/>
      <c r="W99" s="30"/>
      <c r="X99" s="30"/>
      <c r="Y99" s="30"/>
      <c r="Z99" s="30"/>
    </row>
    <row r="100" spans="1:26" ht="12" customHeight="1">
      <c r="A100" s="45"/>
      <c r="B100" s="30"/>
      <c r="C100" s="30"/>
      <c r="D100" s="30"/>
      <c r="E100" s="30"/>
      <c r="F100" s="46"/>
      <c r="G100" s="30"/>
      <c r="H100" s="30"/>
      <c r="I100" s="30"/>
      <c r="J100" s="30"/>
      <c r="K100" s="30"/>
      <c r="L100" s="30"/>
      <c r="M100" s="30"/>
      <c r="N100" s="30"/>
      <c r="O100" s="30"/>
      <c r="P100" s="30"/>
      <c r="Q100" s="30"/>
      <c r="R100" s="30"/>
      <c r="S100" s="30"/>
      <c r="T100" s="30"/>
      <c r="U100" s="30"/>
      <c r="V100" s="30"/>
      <c r="W100" s="30"/>
      <c r="X100" s="30"/>
      <c r="Y100" s="30"/>
      <c r="Z100" s="30"/>
    </row>
    <row r="101" spans="1:26" ht="12" customHeight="1">
      <c r="A101" s="45"/>
      <c r="B101" s="30"/>
      <c r="C101" s="30"/>
      <c r="D101" s="30"/>
      <c r="E101" s="30"/>
      <c r="F101" s="46"/>
      <c r="G101" s="30"/>
      <c r="H101" s="30"/>
      <c r="I101" s="30"/>
      <c r="J101" s="30"/>
      <c r="K101" s="30"/>
      <c r="L101" s="30"/>
      <c r="M101" s="30"/>
      <c r="N101" s="30"/>
      <c r="O101" s="30"/>
      <c r="P101" s="30"/>
      <c r="Q101" s="30"/>
      <c r="R101" s="30"/>
      <c r="S101" s="30"/>
      <c r="T101" s="30"/>
      <c r="U101" s="30"/>
      <c r="V101" s="30"/>
      <c r="W101" s="30"/>
      <c r="X101" s="30"/>
      <c r="Y101" s="30"/>
      <c r="Z101" s="30"/>
    </row>
    <row r="102" spans="1:26" ht="12" customHeight="1">
      <c r="A102" s="45"/>
      <c r="B102" s="30"/>
      <c r="C102" s="30"/>
      <c r="D102" s="30"/>
      <c r="E102" s="30"/>
      <c r="F102" s="46"/>
      <c r="G102" s="30"/>
      <c r="H102" s="30"/>
      <c r="I102" s="30"/>
      <c r="J102" s="30"/>
      <c r="K102" s="30"/>
      <c r="L102" s="30"/>
      <c r="M102" s="30"/>
      <c r="N102" s="30"/>
      <c r="O102" s="30"/>
      <c r="P102" s="30"/>
      <c r="Q102" s="30"/>
      <c r="R102" s="30"/>
      <c r="S102" s="30"/>
      <c r="T102" s="30"/>
      <c r="U102" s="30"/>
      <c r="V102" s="30"/>
      <c r="W102" s="30"/>
      <c r="X102" s="30"/>
      <c r="Y102" s="30"/>
      <c r="Z102" s="30"/>
    </row>
    <row r="103" spans="1:26" ht="12" customHeight="1">
      <c r="A103" s="45"/>
      <c r="B103" s="30"/>
      <c r="C103" s="30"/>
      <c r="D103" s="30"/>
      <c r="E103" s="30"/>
      <c r="F103" s="46"/>
      <c r="G103" s="30"/>
      <c r="H103" s="30"/>
      <c r="I103" s="30"/>
      <c r="J103" s="30"/>
      <c r="K103" s="30"/>
      <c r="L103" s="30"/>
      <c r="M103" s="30"/>
      <c r="N103" s="30"/>
      <c r="O103" s="30"/>
      <c r="P103" s="30"/>
      <c r="Q103" s="30"/>
      <c r="R103" s="30"/>
      <c r="S103" s="30"/>
      <c r="T103" s="30"/>
      <c r="U103" s="30"/>
      <c r="V103" s="30"/>
      <c r="W103" s="30"/>
      <c r="X103" s="30"/>
      <c r="Y103" s="30"/>
      <c r="Z103" s="30"/>
    </row>
    <row r="104" spans="1:26" ht="12" customHeight="1">
      <c r="A104" s="45"/>
      <c r="B104" s="30"/>
      <c r="C104" s="30"/>
      <c r="D104" s="30"/>
      <c r="E104" s="30"/>
      <c r="F104" s="46"/>
      <c r="G104" s="30"/>
      <c r="H104" s="30"/>
      <c r="I104" s="30"/>
      <c r="J104" s="30"/>
      <c r="K104" s="30"/>
      <c r="L104" s="30"/>
      <c r="M104" s="30"/>
      <c r="N104" s="30"/>
      <c r="O104" s="30"/>
      <c r="P104" s="30"/>
      <c r="Q104" s="30"/>
      <c r="R104" s="30"/>
      <c r="S104" s="30"/>
      <c r="T104" s="30"/>
      <c r="U104" s="30"/>
      <c r="V104" s="30"/>
      <c r="W104" s="30"/>
      <c r="X104" s="30"/>
      <c r="Y104" s="30"/>
      <c r="Z104" s="30"/>
    </row>
    <row r="105" spans="1:26" ht="12" customHeight="1">
      <c r="A105" s="45"/>
      <c r="B105" s="30"/>
      <c r="C105" s="30"/>
      <c r="D105" s="30"/>
      <c r="E105" s="30"/>
      <c r="F105" s="46"/>
      <c r="G105" s="30"/>
      <c r="H105" s="30"/>
      <c r="I105" s="30"/>
      <c r="J105" s="30"/>
      <c r="K105" s="30"/>
      <c r="L105" s="30"/>
      <c r="M105" s="30"/>
      <c r="N105" s="30"/>
      <c r="O105" s="30"/>
      <c r="P105" s="30"/>
      <c r="Q105" s="30"/>
      <c r="R105" s="30"/>
      <c r="S105" s="30"/>
      <c r="T105" s="30"/>
      <c r="U105" s="30"/>
      <c r="V105" s="30"/>
      <c r="W105" s="30"/>
      <c r="X105" s="30"/>
      <c r="Y105" s="30"/>
      <c r="Z105" s="30"/>
    </row>
    <row r="106" spans="1:26" ht="12" customHeight="1">
      <c r="A106" s="45"/>
      <c r="B106" s="30"/>
      <c r="C106" s="30"/>
      <c r="D106" s="30"/>
      <c r="E106" s="30"/>
      <c r="F106" s="46"/>
      <c r="G106" s="30"/>
      <c r="H106" s="30"/>
      <c r="I106" s="30"/>
      <c r="J106" s="30"/>
      <c r="K106" s="30"/>
      <c r="L106" s="30"/>
      <c r="M106" s="30"/>
      <c r="N106" s="30"/>
      <c r="O106" s="30"/>
      <c r="P106" s="30"/>
      <c r="Q106" s="30"/>
      <c r="R106" s="30"/>
      <c r="S106" s="30"/>
      <c r="T106" s="30"/>
      <c r="U106" s="30"/>
      <c r="V106" s="30"/>
      <c r="W106" s="30"/>
      <c r="X106" s="30"/>
      <c r="Y106" s="30"/>
      <c r="Z106" s="30"/>
    </row>
    <row r="107" spans="1:26" ht="12" customHeight="1">
      <c r="A107" s="45"/>
      <c r="B107" s="30"/>
      <c r="C107" s="30"/>
      <c r="D107" s="30"/>
      <c r="E107" s="30"/>
      <c r="F107" s="46"/>
      <c r="G107" s="30"/>
      <c r="H107" s="30"/>
      <c r="I107" s="30"/>
      <c r="J107" s="30"/>
      <c r="K107" s="30"/>
      <c r="L107" s="30"/>
      <c r="M107" s="30"/>
      <c r="N107" s="30"/>
      <c r="O107" s="30"/>
      <c r="P107" s="30"/>
      <c r="Q107" s="30"/>
      <c r="R107" s="30"/>
      <c r="S107" s="30"/>
      <c r="T107" s="30"/>
      <c r="U107" s="30"/>
      <c r="V107" s="30"/>
      <c r="W107" s="30"/>
      <c r="X107" s="30"/>
      <c r="Y107" s="30"/>
      <c r="Z107" s="30"/>
    </row>
    <row r="108" spans="1:26" ht="12" customHeight="1">
      <c r="A108" s="45"/>
      <c r="B108" s="30"/>
      <c r="C108" s="30"/>
      <c r="D108" s="30"/>
      <c r="E108" s="30"/>
      <c r="F108" s="46"/>
      <c r="G108" s="30"/>
      <c r="H108" s="30"/>
      <c r="I108" s="30"/>
      <c r="J108" s="30"/>
      <c r="K108" s="30"/>
      <c r="L108" s="30"/>
      <c r="M108" s="30"/>
      <c r="N108" s="30"/>
      <c r="O108" s="30"/>
      <c r="P108" s="30"/>
      <c r="Q108" s="30"/>
      <c r="R108" s="30"/>
      <c r="S108" s="30"/>
      <c r="T108" s="30"/>
      <c r="U108" s="30"/>
      <c r="V108" s="30"/>
      <c r="W108" s="30"/>
      <c r="X108" s="30"/>
      <c r="Y108" s="30"/>
      <c r="Z108" s="30"/>
    </row>
    <row r="109" spans="1:26" ht="12" customHeight="1">
      <c r="A109" s="45"/>
      <c r="B109" s="30"/>
      <c r="C109" s="30"/>
      <c r="D109" s="30"/>
      <c r="E109" s="30"/>
      <c r="F109" s="46"/>
      <c r="G109" s="30"/>
      <c r="H109" s="30"/>
      <c r="I109" s="30"/>
      <c r="J109" s="30"/>
      <c r="K109" s="30"/>
      <c r="L109" s="30"/>
      <c r="M109" s="30"/>
      <c r="N109" s="30"/>
      <c r="O109" s="30"/>
      <c r="P109" s="30"/>
      <c r="Q109" s="30"/>
      <c r="R109" s="30"/>
      <c r="S109" s="30"/>
      <c r="T109" s="30"/>
      <c r="U109" s="30"/>
      <c r="V109" s="30"/>
      <c r="W109" s="30"/>
      <c r="X109" s="30"/>
      <c r="Y109" s="30"/>
      <c r="Z109" s="30"/>
    </row>
    <row r="110" spans="1:26" ht="12" customHeight="1">
      <c r="A110" s="45"/>
      <c r="B110" s="30"/>
      <c r="C110" s="30"/>
      <c r="D110" s="30"/>
      <c r="E110" s="30"/>
      <c r="F110" s="46"/>
      <c r="G110" s="30"/>
      <c r="H110" s="30"/>
      <c r="I110" s="30"/>
      <c r="J110" s="30"/>
      <c r="K110" s="30"/>
      <c r="L110" s="30"/>
      <c r="M110" s="30"/>
      <c r="N110" s="30"/>
      <c r="O110" s="30"/>
      <c r="P110" s="30"/>
      <c r="Q110" s="30"/>
      <c r="R110" s="30"/>
      <c r="S110" s="30"/>
      <c r="T110" s="30"/>
      <c r="U110" s="30"/>
      <c r="V110" s="30"/>
      <c r="W110" s="30"/>
      <c r="X110" s="30"/>
      <c r="Y110" s="30"/>
      <c r="Z110" s="30"/>
    </row>
    <row r="111" spans="1:26" ht="12" customHeight="1">
      <c r="A111" s="45"/>
      <c r="B111" s="30"/>
      <c r="C111" s="30"/>
      <c r="D111" s="30"/>
      <c r="E111" s="30"/>
      <c r="F111" s="46"/>
      <c r="G111" s="30"/>
      <c r="H111" s="30"/>
      <c r="I111" s="30"/>
      <c r="J111" s="30"/>
      <c r="K111" s="30"/>
      <c r="L111" s="30"/>
      <c r="M111" s="30"/>
      <c r="N111" s="30"/>
      <c r="O111" s="30"/>
      <c r="P111" s="30"/>
      <c r="Q111" s="30"/>
      <c r="R111" s="30"/>
      <c r="S111" s="30"/>
      <c r="T111" s="30"/>
      <c r="U111" s="30"/>
      <c r="V111" s="30"/>
      <c r="W111" s="30"/>
      <c r="X111" s="30"/>
      <c r="Y111" s="30"/>
      <c r="Z111" s="30"/>
    </row>
    <row r="112" spans="1:26" ht="12" customHeight="1">
      <c r="A112" s="45"/>
      <c r="B112" s="30"/>
      <c r="C112" s="30"/>
      <c r="D112" s="30"/>
      <c r="E112" s="30"/>
      <c r="F112" s="46"/>
      <c r="G112" s="30"/>
      <c r="H112" s="30"/>
      <c r="I112" s="30"/>
      <c r="J112" s="30"/>
      <c r="K112" s="30"/>
      <c r="L112" s="30"/>
      <c r="M112" s="30"/>
      <c r="N112" s="30"/>
      <c r="O112" s="30"/>
      <c r="P112" s="30"/>
      <c r="Q112" s="30"/>
      <c r="R112" s="30"/>
      <c r="S112" s="30"/>
      <c r="T112" s="30"/>
      <c r="U112" s="30"/>
      <c r="V112" s="30"/>
      <c r="W112" s="30"/>
      <c r="X112" s="30"/>
      <c r="Y112" s="30"/>
      <c r="Z112" s="30"/>
    </row>
    <row r="113" spans="1:26" ht="12" customHeight="1">
      <c r="A113" s="45"/>
      <c r="B113" s="30"/>
      <c r="C113" s="30"/>
      <c r="D113" s="30"/>
      <c r="E113" s="30"/>
      <c r="F113" s="46"/>
      <c r="G113" s="30"/>
      <c r="H113" s="30"/>
      <c r="I113" s="30"/>
      <c r="J113" s="30"/>
      <c r="K113" s="30"/>
      <c r="L113" s="30"/>
      <c r="M113" s="30"/>
      <c r="N113" s="30"/>
      <c r="O113" s="30"/>
      <c r="P113" s="30"/>
      <c r="Q113" s="30"/>
      <c r="R113" s="30"/>
      <c r="S113" s="30"/>
      <c r="T113" s="30"/>
      <c r="U113" s="30"/>
      <c r="V113" s="30"/>
      <c r="W113" s="30"/>
      <c r="X113" s="30"/>
      <c r="Y113" s="30"/>
      <c r="Z113" s="30"/>
    </row>
    <row r="114" spans="1:26" ht="12" customHeight="1">
      <c r="A114" s="45"/>
      <c r="B114" s="30"/>
      <c r="C114" s="30"/>
      <c r="D114" s="30"/>
      <c r="E114" s="30"/>
      <c r="F114" s="46"/>
      <c r="G114" s="30"/>
      <c r="H114" s="30"/>
      <c r="I114" s="30"/>
      <c r="J114" s="30"/>
      <c r="K114" s="30"/>
      <c r="L114" s="30"/>
      <c r="M114" s="30"/>
      <c r="N114" s="30"/>
      <c r="O114" s="30"/>
      <c r="P114" s="30"/>
      <c r="Q114" s="30"/>
      <c r="R114" s="30"/>
      <c r="S114" s="30"/>
      <c r="T114" s="30"/>
      <c r="U114" s="30"/>
      <c r="V114" s="30"/>
      <c r="W114" s="30"/>
      <c r="X114" s="30"/>
      <c r="Y114" s="30"/>
      <c r="Z114" s="30"/>
    </row>
    <row r="115" spans="1:26" ht="12" customHeight="1">
      <c r="A115" s="45"/>
      <c r="B115" s="30"/>
      <c r="C115" s="30"/>
      <c r="D115" s="30"/>
      <c r="E115" s="30"/>
      <c r="F115" s="46"/>
      <c r="G115" s="30"/>
      <c r="H115" s="30"/>
      <c r="I115" s="30"/>
      <c r="J115" s="30"/>
      <c r="K115" s="30"/>
      <c r="L115" s="30"/>
      <c r="M115" s="30"/>
      <c r="N115" s="30"/>
      <c r="O115" s="30"/>
      <c r="P115" s="30"/>
      <c r="Q115" s="30"/>
      <c r="R115" s="30"/>
      <c r="S115" s="30"/>
      <c r="T115" s="30"/>
      <c r="U115" s="30"/>
      <c r="V115" s="30"/>
      <c r="W115" s="30"/>
      <c r="X115" s="30"/>
      <c r="Y115" s="30"/>
      <c r="Z115" s="30"/>
    </row>
    <row r="116" spans="1:26" ht="12" customHeight="1">
      <c r="A116" s="45"/>
      <c r="B116" s="30"/>
      <c r="C116" s="30"/>
      <c r="D116" s="30"/>
      <c r="E116" s="30"/>
      <c r="F116" s="46"/>
      <c r="G116" s="30"/>
      <c r="H116" s="30"/>
      <c r="I116" s="30"/>
      <c r="J116" s="30"/>
      <c r="K116" s="30"/>
      <c r="L116" s="30"/>
      <c r="M116" s="30"/>
      <c r="N116" s="30"/>
      <c r="O116" s="30"/>
      <c r="P116" s="30"/>
      <c r="Q116" s="30"/>
      <c r="R116" s="30"/>
      <c r="S116" s="30"/>
      <c r="T116" s="30"/>
      <c r="U116" s="30"/>
      <c r="V116" s="30"/>
      <c r="W116" s="30"/>
      <c r="X116" s="30"/>
      <c r="Y116" s="30"/>
      <c r="Z116" s="30"/>
    </row>
    <row r="117" spans="1:26" ht="12" customHeight="1">
      <c r="A117" s="45"/>
      <c r="B117" s="30"/>
      <c r="C117" s="30"/>
      <c r="D117" s="30"/>
      <c r="E117" s="30"/>
      <c r="F117" s="46"/>
      <c r="G117" s="30"/>
      <c r="H117" s="30"/>
      <c r="I117" s="30"/>
      <c r="J117" s="30"/>
      <c r="K117" s="30"/>
      <c r="L117" s="30"/>
      <c r="M117" s="30"/>
      <c r="N117" s="30"/>
      <c r="O117" s="30"/>
      <c r="P117" s="30"/>
      <c r="Q117" s="30"/>
      <c r="R117" s="30"/>
      <c r="S117" s="30"/>
      <c r="T117" s="30"/>
      <c r="U117" s="30"/>
      <c r="V117" s="30"/>
      <c r="W117" s="30"/>
      <c r="X117" s="30"/>
      <c r="Y117" s="30"/>
      <c r="Z117" s="30"/>
    </row>
    <row r="118" spans="1:26" ht="12" customHeight="1">
      <c r="A118" s="45"/>
      <c r="B118" s="30"/>
      <c r="C118" s="30"/>
      <c r="D118" s="30"/>
      <c r="E118" s="30"/>
      <c r="F118" s="46"/>
      <c r="G118" s="30"/>
      <c r="H118" s="30"/>
      <c r="I118" s="30"/>
      <c r="J118" s="30"/>
      <c r="K118" s="30"/>
      <c r="L118" s="30"/>
      <c r="M118" s="30"/>
      <c r="N118" s="30"/>
      <c r="O118" s="30"/>
      <c r="P118" s="30"/>
      <c r="Q118" s="30"/>
      <c r="R118" s="30"/>
      <c r="S118" s="30"/>
      <c r="T118" s="30"/>
      <c r="U118" s="30"/>
      <c r="V118" s="30"/>
      <c r="W118" s="30"/>
      <c r="X118" s="30"/>
      <c r="Y118" s="30"/>
      <c r="Z118" s="30"/>
    </row>
    <row r="119" spans="1:26" ht="12" customHeight="1">
      <c r="A119" s="45"/>
      <c r="B119" s="30"/>
      <c r="C119" s="30"/>
      <c r="D119" s="30"/>
      <c r="E119" s="30"/>
      <c r="F119" s="46"/>
      <c r="G119" s="30"/>
      <c r="H119" s="30"/>
      <c r="I119" s="30"/>
      <c r="J119" s="30"/>
      <c r="K119" s="30"/>
      <c r="L119" s="30"/>
      <c r="M119" s="30"/>
      <c r="N119" s="30"/>
      <c r="O119" s="30"/>
      <c r="P119" s="30"/>
      <c r="Q119" s="30"/>
      <c r="R119" s="30"/>
      <c r="S119" s="30"/>
      <c r="T119" s="30"/>
      <c r="U119" s="30"/>
      <c r="V119" s="30"/>
      <c r="W119" s="30"/>
      <c r="X119" s="30"/>
      <c r="Y119" s="30"/>
      <c r="Z119" s="30"/>
    </row>
    <row r="120" spans="1:26" ht="12" customHeight="1">
      <c r="A120" s="45"/>
      <c r="B120" s="30"/>
      <c r="C120" s="30"/>
      <c r="D120" s="30"/>
      <c r="E120" s="30"/>
      <c r="F120" s="46"/>
      <c r="G120" s="30"/>
      <c r="H120" s="30"/>
      <c r="I120" s="30"/>
      <c r="J120" s="30"/>
      <c r="K120" s="30"/>
      <c r="L120" s="30"/>
      <c r="M120" s="30"/>
      <c r="N120" s="30"/>
      <c r="O120" s="30"/>
      <c r="P120" s="30"/>
      <c r="Q120" s="30"/>
      <c r="R120" s="30"/>
      <c r="S120" s="30"/>
      <c r="T120" s="30"/>
      <c r="U120" s="30"/>
      <c r="V120" s="30"/>
      <c r="W120" s="30"/>
      <c r="X120" s="30"/>
      <c r="Y120" s="30"/>
      <c r="Z120" s="30"/>
    </row>
    <row r="121" spans="1:26" ht="12" customHeight="1">
      <c r="A121" s="45"/>
      <c r="B121" s="30"/>
      <c r="C121" s="30"/>
      <c r="D121" s="30"/>
      <c r="E121" s="30"/>
      <c r="F121" s="46"/>
      <c r="G121" s="30"/>
      <c r="H121" s="30"/>
      <c r="I121" s="30"/>
      <c r="J121" s="30"/>
      <c r="K121" s="30"/>
      <c r="L121" s="30"/>
      <c r="M121" s="30"/>
      <c r="N121" s="30"/>
      <c r="O121" s="30"/>
      <c r="P121" s="30"/>
      <c r="Q121" s="30"/>
      <c r="R121" s="30"/>
      <c r="S121" s="30"/>
      <c r="T121" s="30"/>
      <c r="U121" s="30"/>
      <c r="V121" s="30"/>
      <c r="W121" s="30"/>
      <c r="X121" s="30"/>
      <c r="Y121" s="30"/>
      <c r="Z121" s="30"/>
    </row>
    <row r="122" spans="1:26" ht="12" customHeight="1">
      <c r="A122" s="45"/>
      <c r="B122" s="30"/>
      <c r="C122" s="30"/>
      <c r="D122" s="30"/>
      <c r="E122" s="30"/>
      <c r="F122" s="46"/>
      <c r="G122" s="30"/>
      <c r="H122" s="30"/>
      <c r="I122" s="30"/>
      <c r="J122" s="30"/>
      <c r="K122" s="30"/>
      <c r="L122" s="30"/>
      <c r="M122" s="30"/>
      <c r="N122" s="30"/>
      <c r="O122" s="30"/>
      <c r="P122" s="30"/>
      <c r="Q122" s="30"/>
      <c r="R122" s="30"/>
      <c r="S122" s="30"/>
      <c r="T122" s="30"/>
      <c r="U122" s="30"/>
      <c r="V122" s="30"/>
      <c r="W122" s="30"/>
      <c r="X122" s="30"/>
      <c r="Y122" s="30"/>
      <c r="Z122" s="30"/>
    </row>
    <row r="123" spans="1:26" ht="12" customHeight="1">
      <c r="A123" s="45"/>
      <c r="B123" s="30"/>
      <c r="C123" s="30"/>
      <c r="D123" s="30"/>
      <c r="E123" s="30"/>
      <c r="F123" s="46"/>
      <c r="G123" s="30"/>
      <c r="H123" s="30"/>
      <c r="I123" s="30"/>
      <c r="J123" s="30"/>
      <c r="K123" s="30"/>
      <c r="L123" s="30"/>
      <c r="M123" s="30"/>
      <c r="N123" s="30"/>
      <c r="O123" s="30"/>
      <c r="P123" s="30"/>
      <c r="Q123" s="30"/>
      <c r="R123" s="30"/>
      <c r="S123" s="30"/>
      <c r="T123" s="30"/>
      <c r="U123" s="30"/>
      <c r="V123" s="30"/>
      <c r="W123" s="30"/>
      <c r="X123" s="30"/>
      <c r="Y123" s="30"/>
      <c r="Z123" s="30"/>
    </row>
    <row r="124" spans="1:26" ht="12" customHeight="1">
      <c r="A124" s="45"/>
      <c r="B124" s="30"/>
      <c r="C124" s="30"/>
      <c r="D124" s="30"/>
      <c r="E124" s="30"/>
      <c r="F124" s="46"/>
      <c r="G124" s="30"/>
      <c r="H124" s="30"/>
      <c r="I124" s="30"/>
      <c r="J124" s="30"/>
      <c r="K124" s="30"/>
      <c r="L124" s="30"/>
      <c r="M124" s="30"/>
      <c r="N124" s="30"/>
      <c r="O124" s="30"/>
      <c r="P124" s="30"/>
      <c r="Q124" s="30"/>
      <c r="R124" s="30"/>
      <c r="S124" s="30"/>
      <c r="T124" s="30"/>
      <c r="U124" s="30"/>
      <c r="V124" s="30"/>
      <c r="W124" s="30"/>
      <c r="X124" s="30"/>
      <c r="Y124" s="30"/>
      <c r="Z124" s="30"/>
    </row>
    <row r="125" spans="1:26" ht="12" customHeight="1">
      <c r="A125" s="45"/>
      <c r="B125" s="30"/>
      <c r="C125" s="30"/>
      <c r="D125" s="30"/>
      <c r="E125" s="30"/>
      <c r="F125" s="46"/>
      <c r="G125" s="30"/>
      <c r="H125" s="30"/>
      <c r="I125" s="30"/>
      <c r="J125" s="30"/>
      <c r="K125" s="30"/>
      <c r="L125" s="30"/>
      <c r="M125" s="30"/>
      <c r="N125" s="30"/>
      <c r="O125" s="30"/>
      <c r="P125" s="30"/>
      <c r="Q125" s="30"/>
      <c r="R125" s="30"/>
      <c r="S125" s="30"/>
      <c r="T125" s="30"/>
      <c r="U125" s="30"/>
      <c r="V125" s="30"/>
      <c r="W125" s="30"/>
      <c r="X125" s="30"/>
      <c r="Y125" s="30"/>
      <c r="Z125" s="30"/>
    </row>
    <row r="126" spans="1:26" ht="12" customHeight="1">
      <c r="A126" s="45"/>
      <c r="B126" s="30"/>
      <c r="C126" s="30"/>
      <c r="D126" s="30"/>
      <c r="E126" s="30"/>
      <c r="F126" s="46"/>
      <c r="G126" s="30"/>
      <c r="H126" s="30"/>
      <c r="I126" s="30"/>
      <c r="J126" s="30"/>
      <c r="K126" s="30"/>
      <c r="L126" s="30"/>
      <c r="M126" s="30"/>
      <c r="N126" s="30"/>
      <c r="O126" s="30"/>
      <c r="P126" s="30"/>
      <c r="Q126" s="30"/>
      <c r="R126" s="30"/>
      <c r="S126" s="30"/>
      <c r="T126" s="30"/>
      <c r="U126" s="30"/>
      <c r="V126" s="30"/>
      <c r="W126" s="30"/>
      <c r="X126" s="30"/>
      <c r="Y126" s="30"/>
      <c r="Z126" s="30"/>
    </row>
    <row r="127" spans="1:26" ht="12" customHeight="1">
      <c r="A127" s="45"/>
      <c r="B127" s="30"/>
      <c r="C127" s="30"/>
      <c r="D127" s="30"/>
      <c r="E127" s="30"/>
      <c r="F127" s="46"/>
      <c r="G127" s="30"/>
      <c r="H127" s="30"/>
      <c r="I127" s="30"/>
      <c r="J127" s="30"/>
      <c r="K127" s="30"/>
      <c r="L127" s="30"/>
      <c r="M127" s="30"/>
      <c r="N127" s="30"/>
      <c r="O127" s="30"/>
      <c r="P127" s="30"/>
      <c r="Q127" s="30"/>
      <c r="R127" s="30"/>
      <c r="S127" s="30"/>
      <c r="T127" s="30"/>
      <c r="U127" s="30"/>
      <c r="V127" s="30"/>
      <c r="W127" s="30"/>
      <c r="X127" s="30"/>
      <c r="Y127" s="30"/>
      <c r="Z127" s="30"/>
    </row>
    <row r="128" spans="1:26" ht="12" customHeight="1">
      <c r="A128" s="45"/>
      <c r="B128" s="30"/>
      <c r="C128" s="30"/>
      <c r="D128" s="30"/>
      <c r="E128" s="30"/>
      <c r="F128" s="46"/>
      <c r="G128" s="30"/>
      <c r="H128" s="30"/>
      <c r="I128" s="30"/>
      <c r="J128" s="30"/>
      <c r="K128" s="30"/>
      <c r="L128" s="30"/>
      <c r="M128" s="30"/>
      <c r="N128" s="30"/>
      <c r="O128" s="30"/>
      <c r="P128" s="30"/>
      <c r="Q128" s="30"/>
      <c r="R128" s="30"/>
      <c r="S128" s="30"/>
      <c r="T128" s="30"/>
      <c r="U128" s="30"/>
      <c r="V128" s="30"/>
      <c r="W128" s="30"/>
      <c r="X128" s="30"/>
      <c r="Y128" s="30"/>
      <c r="Z128" s="30"/>
    </row>
    <row r="129" spans="1:26" ht="12" customHeight="1">
      <c r="A129" s="45"/>
      <c r="B129" s="30"/>
      <c r="C129" s="30"/>
      <c r="D129" s="30"/>
      <c r="E129" s="30"/>
      <c r="F129" s="46"/>
      <c r="G129" s="30"/>
      <c r="H129" s="30"/>
      <c r="I129" s="30"/>
      <c r="J129" s="30"/>
      <c r="K129" s="30"/>
      <c r="L129" s="30"/>
      <c r="M129" s="30"/>
      <c r="N129" s="30"/>
      <c r="O129" s="30"/>
      <c r="P129" s="30"/>
      <c r="Q129" s="30"/>
      <c r="R129" s="30"/>
      <c r="S129" s="30"/>
      <c r="T129" s="30"/>
      <c r="U129" s="30"/>
      <c r="V129" s="30"/>
      <c r="W129" s="30"/>
      <c r="X129" s="30"/>
      <c r="Y129" s="30"/>
      <c r="Z129" s="30"/>
    </row>
    <row r="130" spans="1:26" ht="12" customHeight="1">
      <c r="A130" s="45"/>
      <c r="B130" s="30"/>
      <c r="C130" s="30"/>
      <c r="D130" s="30"/>
      <c r="E130" s="30"/>
      <c r="F130" s="46"/>
      <c r="G130" s="30"/>
      <c r="H130" s="30"/>
      <c r="I130" s="30"/>
      <c r="J130" s="30"/>
      <c r="K130" s="30"/>
      <c r="L130" s="30"/>
      <c r="M130" s="30"/>
      <c r="N130" s="30"/>
      <c r="O130" s="30"/>
      <c r="P130" s="30"/>
      <c r="Q130" s="30"/>
      <c r="R130" s="30"/>
      <c r="S130" s="30"/>
      <c r="T130" s="30"/>
      <c r="U130" s="30"/>
      <c r="V130" s="30"/>
      <c r="W130" s="30"/>
      <c r="X130" s="30"/>
      <c r="Y130" s="30"/>
      <c r="Z130" s="30"/>
    </row>
    <row r="131" spans="1:26" ht="12" customHeight="1">
      <c r="A131" s="45"/>
      <c r="B131" s="30"/>
      <c r="C131" s="30"/>
      <c r="D131" s="30"/>
      <c r="E131" s="30"/>
      <c r="F131" s="46"/>
      <c r="G131" s="30"/>
      <c r="H131" s="30"/>
      <c r="I131" s="30"/>
      <c r="J131" s="30"/>
      <c r="K131" s="30"/>
      <c r="L131" s="30"/>
      <c r="M131" s="30"/>
      <c r="N131" s="30"/>
      <c r="O131" s="30"/>
      <c r="P131" s="30"/>
      <c r="Q131" s="30"/>
      <c r="R131" s="30"/>
      <c r="S131" s="30"/>
      <c r="T131" s="30"/>
      <c r="U131" s="30"/>
      <c r="V131" s="30"/>
      <c r="W131" s="30"/>
      <c r="X131" s="30"/>
      <c r="Y131" s="30"/>
      <c r="Z131" s="30"/>
    </row>
    <row r="132" spans="1:26" ht="12" customHeight="1">
      <c r="A132" s="45"/>
      <c r="B132" s="30"/>
      <c r="C132" s="30"/>
      <c r="D132" s="30"/>
      <c r="E132" s="30"/>
      <c r="F132" s="46"/>
      <c r="G132" s="30"/>
      <c r="H132" s="30"/>
      <c r="I132" s="30"/>
      <c r="J132" s="30"/>
      <c r="K132" s="30"/>
      <c r="L132" s="30"/>
      <c r="M132" s="30"/>
      <c r="N132" s="30"/>
      <c r="O132" s="30"/>
      <c r="P132" s="30"/>
      <c r="Q132" s="30"/>
      <c r="R132" s="30"/>
      <c r="S132" s="30"/>
      <c r="T132" s="30"/>
      <c r="U132" s="30"/>
      <c r="V132" s="30"/>
      <c r="W132" s="30"/>
      <c r="X132" s="30"/>
      <c r="Y132" s="30"/>
      <c r="Z132" s="30"/>
    </row>
    <row r="133" spans="1:26" ht="12" customHeight="1">
      <c r="A133" s="45"/>
      <c r="B133" s="30"/>
      <c r="C133" s="30"/>
      <c r="D133" s="30"/>
      <c r="E133" s="30"/>
      <c r="F133" s="46"/>
      <c r="G133" s="30"/>
      <c r="H133" s="30"/>
      <c r="I133" s="30"/>
      <c r="J133" s="30"/>
      <c r="K133" s="30"/>
      <c r="L133" s="30"/>
      <c r="M133" s="30"/>
      <c r="N133" s="30"/>
      <c r="O133" s="30"/>
      <c r="P133" s="30"/>
      <c r="Q133" s="30"/>
      <c r="R133" s="30"/>
      <c r="S133" s="30"/>
      <c r="T133" s="30"/>
      <c r="U133" s="30"/>
      <c r="V133" s="30"/>
      <c r="W133" s="30"/>
      <c r="X133" s="30"/>
      <c r="Y133" s="30"/>
      <c r="Z133" s="30"/>
    </row>
    <row r="134" spans="1:26" ht="12" customHeight="1">
      <c r="A134" s="45"/>
      <c r="B134" s="30"/>
      <c r="C134" s="30"/>
      <c r="D134" s="30"/>
      <c r="E134" s="30"/>
      <c r="F134" s="46"/>
      <c r="G134" s="30"/>
      <c r="H134" s="30"/>
      <c r="I134" s="30"/>
      <c r="J134" s="30"/>
      <c r="K134" s="30"/>
      <c r="L134" s="30"/>
      <c r="M134" s="30"/>
      <c r="N134" s="30"/>
      <c r="O134" s="30"/>
      <c r="P134" s="30"/>
      <c r="Q134" s="30"/>
      <c r="R134" s="30"/>
      <c r="S134" s="30"/>
      <c r="T134" s="30"/>
      <c r="U134" s="30"/>
      <c r="V134" s="30"/>
      <c r="W134" s="30"/>
      <c r="X134" s="30"/>
      <c r="Y134" s="30"/>
      <c r="Z134" s="30"/>
    </row>
    <row r="135" spans="1:26" ht="12" customHeight="1">
      <c r="A135" s="45"/>
      <c r="B135" s="30"/>
      <c r="C135" s="30"/>
      <c r="D135" s="30"/>
      <c r="E135" s="30"/>
      <c r="F135" s="46"/>
      <c r="G135" s="30"/>
      <c r="H135" s="30"/>
      <c r="I135" s="30"/>
      <c r="J135" s="30"/>
      <c r="K135" s="30"/>
      <c r="L135" s="30"/>
      <c r="M135" s="30"/>
      <c r="N135" s="30"/>
      <c r="O135" s="30"/>
      <c r="P135" s="30"/>
      <c r="Q135" s="30"/>
      <c r="R135" s="30"/>
      <c r="S135" s="30"/>
      <c r="T135" s="30"/>
      <c r="U135" s="30"/>
      <c r="V135" s="30"/>
      <c r="W135" s="30"/>
      <c r="X135" s="30"/>
      <c r="Y135" s="30"/>
      <c r="Z135" s="30"/>
    </row>
    <row r="136" spans="1:26" ht="12" customHeight="1">
      <c r="A136" s="45"/>
      <c r="B136" s="30"/>
      <c r="C136" s="30"/>
      <c r="D136" s="30"/>
      <c r="E136" s="30"/>
      <c r="F136" s="46"/>
      <c r="G136" s="30"/>
      <c r="H136" s="30"/>
      <c r="I136" s="30"/>
      <c r="J136" s="30"/>
      <c r="K136" s="30"/>
      <c r="L136" s="30"/>
      <c r="M136" s="30"/>
      <c r="N136" s="30"/>
      <c r="O136" s="30"/>
      <c r="P136" s="30"/>
      <c r="Q136" s="30"/>
      <c r="R136" s="30"/>
      <c r="S136" s="30"/>
      <c r="T136" s="30"/>
      <c r="U136" s="30"/>
      <c r="V136" s="30"/>
      <c r="W136" s="30"/>
      <c r="X136" s="30"/>
      <c r="Y136" s="30"/>
      <c r="Z136" s="30"/>
    </row>
    <row r="137" spans="1:26" ht="12" customHeight="1">
      <c r="A137" s="45"/>
      <c r="B137" s="30"/>
      <c r="C137" s="30"/>
      <c r="D137" s="30"/>
      <c r="E137" s="30"/>
      <c r="F137" s="46"/>
      <c r="G137" s="30"/>
      <c r="H137" s="30"/>
      <c r="I137" s="30"/>
      <c r="J137" s="30"/>
      <c r="K137" s="30"/>
      <c r="L137" s="30"/>
      <c r="M137" s="30"/>
      <c r="N137" s="30"/>
      <c r="O137" s="30"/>
      <c r="P137" s="30"/>
      <c r="Q137" s="30"/>
      <c r="R137" s="30"/>
      <c r="S137" s="30"/>
      <c r="T137" s="30"/>
      <c r="U137" s="30"/>
      <c r="V137" s="30"/>
      <c r="W137" s="30"/>
      <c r="X137" s="30"/>
      <c r="Y137" s="30"/>
      <c r="Z137" s="30"/>
    </row>
    <row r="138" spans="1:26" ht="12" customHeight="1">
      <c r="A138" s="45"/>
      <c r="B138" s="30"/>
      <c r="C138" s="30"/>
      <c r="D138" s="30"/>
      <c r="E138" s="30"/>
      <c r="F138" s="46"/>
      <c r="G138" s="30"/>
      <c r="H138" s="30"/>
      <c r="I138" s="30"/>
      <c r="J138" s="30"/>
      <c r="K138" s="30"/>
      <c r="L138" s="30"/>
      <c r="M138" s="30"/>
      <c r="N138" s="30"/>
      <c r="O138" s="30"/>
      <c r="P138" s="30"/>
      <c r="Q138" s="30"/>
      <c r="R138" s="30"/>
      <c r="S138" s="30"/>
      <c r="T138" s="30"/>
      <c r="U138" s="30"/>
      <c r="V138" s="30"/>
      <c r="W138" s="30"/>
      <c r="X138" s="30"/>
      <c r="Y138" s="30"/>
      <c r="Z138" s="30"/>
    </row>
    <row r="139" spans="1:26" ht="12" customHeight="1">
      <c r="A139" s="45"/>
      <c r="B139" s="30"/>
      <c r="C139" s="30"/>
      <c r="D139" s="30"/>
      <c r="E139" s="30"/>
      <c r="F139" s="46"/>
      <c r="G139" s="30"/>
      <c r="H139" s="30"/>
      <c r="I139" s="30"/>
      <c r="J139" s="30"/>
      <c r="K139" s="30"/>
      <c r="L139" s="30"/>
      <c r="M139" s="30"/>
      <c r="N139" s="30"/>
      <c r="O139" s="30"/>
      <c r="P139" s="30"/>
      <c r="Q139" s="30"/>
      <c r="R139" s="30"/>
      <c r="S139" s="30"/>
      <c r="T139" s="30"/>
      <c r="U139" s="30"/>
      <c r="V139" s="30"/>
      <c r="W139" s="30"/>
      <c r="X139" s="30"/>
      <c r="Y139" s="30"/>
      <c r="Z139" s="30"/>
    </row>
    <row r="140" spans="1:26" ht="12" customHeight="1">
      <c r="A140" s="45"/>
      <c r="B140" s="30"/>
      <c r="C140" s="30"/>
      <c r="D140" s="30"/>
      <c r="E140" s="30"/>
      <c r="F140" s="46"/>
      <c r="G140" s="30"/>
      <c r="H140" s="30"/>
      <c r="I140" s="30"/>
      <c r="J140" s="30"/>
      <c r="K140" s="30"/>
      <c r="L140" s="30"/>
      <c r="M140" s="30"/>
      <c r="N140" s="30"/>
      <c r="O140" s="30"/>
      <c r="P140" s="30"/>
      <c r="Q140" s="30"/>
      <c r="R140" s="30"/>
      <c r="S140" s="30"/>
      <c r="T140" s="30"/>
      <c r="U140" s="30"/>
      <c r="V140" s="30"/>
      <c r="W140" s="30"/>
      <c r="X140" s="30"/>
      <c r="Y140" s="30"/>
      <c r="Z140" s="30"/>
    </row>
    <row r="141" spans="1:26" ht="12" customHeight="1">
      <c r="A141" s="45"/>
      <c r="B141" s="30"/>
      <c r="C141" s="30"/>
      <c r="D141" s="30"/>
      <c r="E141" s="30"/>
      <c r="F141" s="46"/>
      <c r="G141" s="30"/>
      <c r="H141" s="30"/>
      <c r="I141" s="30"/>
      <c r="J141" s="30"/>
      <c r="K141" s="30"/>
      <c r="L141" s="30"/>
      <c r="M141" s="30"/>
      <c r="N141" s="30"/>
      <c r="O141" s="30"/>
      <c r="P141" s="30"/>
      <c r="Q141" s="30"/>
      <c r="R141" s="30"/>
      <c r="S141" s="30"/>
      <c r="T141" s="30"/>
      <c r="U141" s="30"/>
      <c r="V141" s="30"/>
      <c r="W141" s="30"/>
      <c r="X141" s="30"/>
      <c r="Y141" s="30"/>
      <c r="Z141" s="30"/>
    </row>
    <row r="142" spans="1:26" ht="12" customHeight="1">
      <c r="A142" s="45"/>
      <c r="B142" s="30"/>
      <c r="C142" s="30"/>
      <c r="D142" s="30"/>
      <c r="E142" s="30"/>
      <c r="F142" s="46"/>
      <c r="G142" s="30"/>
      <c r="H142" s="30"/>
      <c r="I142" s="30"/>
      <c r="J142" s="30"/>
      <c r="K142" s="30"/>
      <c r="L142" s="30"/>
      <c r="M142" s="30"/>
      <c r="N142" s="30"/>
      <c r="O142" s="30"/>
      <c r="P142" s="30"/>
      <c r="Q142" s="30"/>
      <c r="R142" s="30"/>
      <c r="S142" s="30"/>
      <c r="T142" s="30"/>
      <c r="U142" s="30"/>
      <c r="V142" s="30"/>
      <c r="W142" s="30"/>
      <c r="X142" s="30"/>
      <c r="Y142" s="30"/>
      <c r="Z142" s="30"/>
    </row>
    <row r="143" spans="1:26" ht="12" customHeight="1">
      <c r="A143" s="45"/>
      <c r="B143" s="30"/>
      <c r="C143" s="30"/>
      <c r="D143" s="30"/>
      <c r="E143" s="30"/>
      <c r="F143" s="46"/>
      <c r="G143" s="30"/>
      <c r="H143" s="30"/>
      <c r="I143" s="30"/>
      <c r="J143" s="30"/>
      <c r="K143" s="30"/>
      <c r="L143" s="30"/>
      <c r="M143" s="30"/>
      <c r="N143" s="30"/>
      <c r="O143" s="30"/>
      <c r="P143" s="30"/>
      <c r="Q143" s="30"/>
      <c r="R143" s="30"/>
      <c r="S143" s="30"/>
      <c r="T143" s="30"/>
      <c r="U143" s="30"/>
      <c r="V143" s="30"/>
      <c r="W143" s="30"/>
      <c r="X143" s="30"/>
      <c r="Y143" s="30"/>
      <c r="Z143" s="30"/>
    </row>
    <row r="144" spans="1:26" ht="12" customHeight="1">
      <c r="A144" s="45"/>
      <c r="B144" s="30"/>
      <c r="C144" s="30"/>
      <c r="D144" s="30"/>
      <c r="E144" s="30"/>
      <c r="F144" s="46"/>
      <c r="G144" s="30"/>
      <c r="H144" s="30"/>
      <c r="I144" s="30"/>
      <c r="J144" s="30"/>
      <c r="K144" s="30"/>
      <c r="L144" s="30"/>
      <c r="M144" s="30"/>
      <c r="N144" s="30"/>
      <c r="O144" s="30"/>
      <c r="P144" s="30"/>
      <c r="Q144" s="30"/>
      <c r="R144" s="30"/>
      <c r="S144" s="30"/>
      <c r="T144" s="30"/>
      <c r="U144" s="30"/>
      <c r="V144" s="30"/>
      <c r="W144" s="30"/>
      <c r="X144" s="30"/>
      <c r="Y144" s="30"/>
      <c r="Z144" s="30"/>
    </row>
    <row r="145" spans="1:26" ht="12" customHeight="1">
      <c r="A145" s="45"/>
      <c r="B145" s="30"/>
      <c r="C145" s="30"/>
      <c r="D145" s="30"/>
      <c r="E145" s="30"/>
      <c r="F145" s="46"/>
      <c r="G145" s="30"/>
      <c r="H145" s="30"/>
      <c r="I145" s="30"/>
      <c r="J145" s="30"/>
      <c r="K145" s="30"/>
      <c r="L145" s="30"/>
      <c r="M145" s="30"/>
      <c r="N145" s="30"/>
      <c r="O145" s="30"/>
      <c r="P145" s="30"/>
      <c r="Q145" s="30"/>
      <c r="R145" s="30"/>
      <c r="S145" s="30"/>
      <c r="T145" s="30"/>
      <c r="U145" s="30"/>
      <c r="V145" s="30"/>
      <c r="W145" s="30"/>
      <c r="X145" s="30"/>
      <c r="Y145" s="30"/>
      <c r="Z145" s="30"/>
    </row>
    <row r="146" spans="1:26" ht="12" customHeight="1">
      <c r="A146" s="45"/>
      <c r="B146" s="30"/>
      <c r="C146" s="30"/>
      <c r="D146" s="30"/>
      <c r="E146" s="30"/>
      <c r="F146" s="46"/>
      <c r="G146" s="30"/>
      <c r="H146" s="30"/>
      <c r="I146" s="30"/>
      <c r="J146" s="30"/>
      <c r="K146" s="30"/>
      <c r="L146" s="30"/>
      <c r="M146" s="30"/>
      <c r="N146" s="30"/>
      <c r="O146" s="30"/>
      <c r="P146" s="30"/>
      <c r="Q146" s="30"/>
      <c r="R146" s="30"/>
      <c r="S146" s="30"/>
      <c r="T146" s="30"/>
      <c r="U146" s="30"/>
      <c r="V146" s="30"/>
      <c r="W146" s="30"/>
      <c r="X146" s="30"/>
      <c r="Y146" s="30"/>
      <c r="Z146" s="30"/>
    </row>
    <row r="147" spans="1:26" ht="12" customHeight="1">
      <c r="A147" s="45"/>
      <c r="B147" s="30"/>
      <c r="C147" s="30"/>
      <c r="D147" s="30"/>
      <c r="E147" s="30"/>
      <c r="F147" s="46"/>
      <c r="G147" s="30"/>
      <c r="H147" s="30"/>
      <c r="I147" s="30"/>
      <c r="J147" s="30"/>
      <c r="K147" s="30"/>
      <c r="L147" s="30"/>
      <c r="M147" s="30"/>
      <c r="N147" s="30"/>
      <c r="O147" s="30"/>
      <c r="P147" s="30"/>
      <c r="Q147" s="30"/>
      <c r="R147" s="30"/>
      <c r="S147" s="30"/>
      <c r="T147" s="30"/>
      <c r="U147" s="30"/>
      <c r="V147" s="30"/>
      <c r="W147" s="30"/>
      <c r="X147" s="30"/>
      <c r="Y147" s="30"/>
      <c r="Z147" s="30"/>
    </row>
    <row r="148" spans="1:26" ht="12" customHeight="1">
      <c r="A148" s="45"/>
      <c r="B148" s="30"/>
      <c r="C148" s="30"/>
      <c r="D148" s="30"/>
      <c r="E148" s="30"/>
      <c r="F148" s="46"/>
      <c r="G148" s="30"/>
      <c r="H148" s="30"/>
      <c r="I148" s="30"/>
      <c r="J148" s="30"/>
      <c r="K148" s="30"/>
      <c r="L148" s="30"/>
      <c r="M148" s="30"/>
      <c r="N148" s="30"/>
      <c r="O148" s="30"/>
      <c r="P148" s="30"/>
      <c r="Q148" s="30"/>
      <c r="R148" s="30"/>
      <c r="S148" s="30"/>
      <c r="T148" s="30"/>
      <c r="U148" s="30"/>
      <c r="V148" s="30"/>
      <c r="W148" s="30"/>
      <c r="X148" s="30"/>
      <c r="Y148" s="30"/>
      <c r="Z148" s="30"/>
    </row>
    <row r="149" spans="1:26" ht="12" customHeight="1">
      <c r="A149" s="45"/>
      <c r="B149" s="30"/>
      <c r="C149" s="30"/>
      <c r="D149" s="30"/>
      <c r="E149" s="30"/>
      <c r="F149" s="46"/>
      <c r="G149" s="30"/>
      <c r="H149" s="30"/>
      <c r="I149" s="30"/>
      <c r="J149" s="30"/>
      <c r="K149" s="30"/>
      <c r="L149" s="30"/>
      <c r="M149" s="30"/>
      <c r="N149" s="30"/>
      <c r="O149" s="30"/>
      <c r="P149" s="30"/>
      <c r="Q149" s="30"/>
      <c r="R149" s="30"/>
      <c r="S149" s="30"/>
      <c r="T149" s="30"/>
      <c r="U149" s="30"/>
      <c r="V149" s="30"/>
      <c r="W149" s="30"/>
      <c r="X149" s="30"/>
      <c r="Y149" s="30"/>
      <c r="Z149" s="30"/>
    </row>
    <row r="150" spans="1:26" ht="12" customHeight="1">
      <c r="A150" s="45"/>
      <c r="B150" s="30"/>
      <c r="C150" s="30"/>
      <c r="D150" s="30"/>
      <c r="E150" s="30"/>
      <c r="F150" s="46"/>
      <c r="G150" s="30"/>
      <c r="H150" s="30"/>
      <c r="I150" s="30"/>
      <c r="J150" s="30"/>
      <c r="K150" s="30"/>
      <c r="L150" s="30"/>
      <c r="M150" s="30"/>
      <c r="N150" s="30"/>
      <c r="O150" s="30"/>
      <c r="P150" s="30"/>
      <c r="Q150" s="30"/>
      <c r="R150" s="30"/>
      <c r="S150" s="30"/>
      <c r="T150" s="30"/>
      <c r="U150" s="30"/>
      <c r="V150" s="30"/>
      <c r="W150" s="30"/>
      <c r="X150" s="30"/>
      <c r="Y150" s="30"/>
      <c r="Z150" s="30"/>
    </row>
    <row r="151" spans="1:26" ht="12" customHeight="1">
      <c r="A151" s="45"/>
      <c r="B151" s="30"/>
      <c r="C151" s="30"/>
      <c r="D151" s="30"/>
      <c r="E151" s="30"/>
      <c r="F151" s="46"/>
      <c r="G151" s="30"/>
      <c r="H151" s="30"/>
      <c r="I151" s="30"/>
      <c r="J151" s="30"/>
      <c r="K151" s="30"/>
      <c r="L151" s="30"/>
      <c r="M151" s="30"/>
      <c r="N151" s="30"/>
      <c r="O151" s="30"/>
      <c r="P151" s="30"/>
      <c r="Q151" s="30"/>
      <c r="R151" s="30"/>
      <c r="S151" s="30"/>
      <c r="T151" s="30"/>
      <c r="U151" s="30"/>
      <c r="V151" s="30"/>
      <c r="W151" s="30"/>
      <c r="X151" s="30"/>
      <c r="Y151" s="30"/>
      <c r="Z151" s="30"/>
    </row>
    <row r="152" spans="1:26" ht="12" customHeight="1">
      <c r="A152" s="45"/>
      <c r="B152" s="30"/>
      <c r="C152" s="30"/>
      <c r="D152" s="30"/>
      <c r="E152" s="30"/>
      <c r="F152" s="46"/>
      <c r="G152" s="30"/>
      <c r="H152" s="30"/>
      <c r="I152" s="30"/>
      <c r="J152" s="30"/>
      <c r="K152" s="30"/>
      <c r="L152" s="30"/>
      <c r="M152" s="30"/>
      <c r="N152" s="30"/>
      <c r="O152" s="30"/>
      <c r="P152" s="30"/>
      <c r="Q152" s="30"/>
      <c r="R152" s="30"/>
      <c r="S152" s="30"/>
      <c r="T152" s="30"/>
      <c r="U152" s="30"/>
      <c r="V152" s="30"/>
      <c r="W152" s="30"/>
      <c r="X152" s="30"/>
      <c r="Y152" s="30"/>
      <c r="Z152" s="30"/>
    </row>
    <row r="153" spans="1:26" ht="12" customHeight="1">
      <c r="A153" s="45"/>
      <c r="B153" s="30"/>
      <c r="C153" s="30"/>
      <c r="D153" s="30"/>
      <c r="E153" s="30"/>
      <c r="F153" s="46"/>
      <c r="G153" s="30"/>
      <c r="H153" s="30"/>
      <c r="I153" s="30"/>
      <c r="J153" s="30"/>
      <c r="K153" s="30"/>
      <c r="L153" s="30"/>
      <c r="M153" s="30"/>
      <c r="N153" s="30"/>
      <c r="O153" s="30"/>
      <c r="P153" s="30"/>
      <c r="Q153" s="30"/>
      <c r="R153" s="30"/>
      <c r="S153" s="30"/>
      <c r="T153" s="30"/>
      <c r="U153" s="30"/>
      <c r="V153" s="30"/>
      <c r="W153" s="30"/>
      <c r="X153" s="30"/>
      <c r="Y153" s="30"/>
      <c r="Z153" s="30"/>
    </row>
    <row r="154" spans="1:26" ht="12" customHeight="1">
      <c r="A154" s="45"/>
      <c r="B154" s="30"/>
      <c r="C154" s="30"/>
      <c r="D154" s="30"/>
      <c r="E154" s="30"/>
      <c r="F154" s="46"/>
      <c r="G154" s="30"/>
      <c r="H154" s="30"/>
      <c r="I154" s="30"/>
      <c r="J154" s="30"/>
      <c r="K154" s="30"/>
      <c r="L154" s="30"/>
      <c r="M154" s="30"/>
      <c r="N154" s="30"/>
      <c r="O154" s="30"/>
      <c r="P154" s="30"/>
      <c r="Q154" s="30"/>
      <c r="R154" s="30"/>
      <c r="S154" s="30"/>
      <c r="T154" s="30"/>
      <c r="U154" s="30"/>
      <c r="V154" s="30"/>
      <c r="W154" s="30"/>
      <c r="X154" s="30"/>
      <c r="Y154" s="30"/>
      <c r="Z154" s="30"/>
    </row>
    <row r="155" spans="1:26" ht="12" customHeight="1">
      <c r="A155" s="45"/>
      <c r="B155" s="30"/>
      <c r="C155" s="30"/>
      <c r="D155" s="30"/>
      <c r="E155" s="30"/>
      <c r="F155" s="46"/>
      <c r="G155" s="30"/>
      <c r="H155" s="30"/>
      <c r="I155" s="30"/>
      <c r="J155" s="30"/>
      <c r="K155" s="30"/>
      <c r="L155" s="30"/>
      <c r="M155" s="30"/>
      <c r="N155" s="30"/>
      <c r="O155" s="30"/>
      <c r="P155" s="30"/>
      <c r="Q155" s="30"/>
      <c r="R155" s="30"/>
      <c r="S155" s="30"/>
      <c r="T155" s="30"/>
      <c r="U155" s="30"/>
      <c r="V155" s="30"/>
      <c r="W155" s="30"/>
      <c r="X155" s="30"/>
      <c r="Y155" s="30"/>
      <c r="Z155" s="30"/>
    </row>
    <row r="156" spans="1:26" ht="12" customHeight="1">
      <c r="A156" s="45"/>
      <c r="B156" s="30"/>
      <c r="C156" s="30"/>
      <c r="D156" s="30"/>
      <c r="E156" s="30"/>
      <c r="F156" s="46"/>
      <c r="G156" s="30"/>
      <c r="H156" s="30"/>
      <c r="I156" s="30"/>
      <c r="J156" s="30"/>
      <c r="K156" s="30"/>
      <c r="L156" s="30"/>
      <c r="M156" s="30"/>
      <c r="N156" s="30"/>
      <c r="O156" s="30"/>
      <c r="P156" s="30"/>
      <c r="Q156" s="30"/>
      <c r="R156" s="30"/>
      <c r="S156" s="30"/>
      <c r="T156" s="30"/>
      <c r="U156" s="30"/>
      <c r="V156" s="30"/>
      <c r="W156" s="30"/>
      <c r="X156" s="30"/>
      <c r="Y156" s="30"/>
      <c r="Z156" s="30"/>
    </row>
    <row r="157" spans="1:26" ht="12" customHeight="1">
      <c r="A157" s="45"/>
      <c r="B157" s="30"/>
      <c r="C157" s="30"/>
      <c r="D157" s="30"/>
      <c r="E157" s="30"/>
      <c r="F157" s="46"/>
      <c r="G157" s="30"/>
      <c r="H157" s="30"/>
      <c r="I157" s="30"/>
      <c r="J157" s="30"/>
      <c r="K157" s="30"/>
      <c r="L157" s="30"/>
      <c r="M157" s="30"/>
      <c r="N157" s="30"/>
      <c r="O157" s="30"/>
      <c r="P157" s="30"/>
      <c r="Q157" s="30"/>
      <c r="R157" s="30"/>
      <c r="S157" s="30"/>
      <c r="T157" s="30"/>
      <c r="U157" s="30"/>
      <c r="V157" s="30"/>
      <c r="W157" s="30"/>
      <c r="X157" s="30"/>
      <c r="Y157" s="30"/>
      <c r="Z157" s="30"/>
    </row>
    <row r="158" spans="1:26" ht="12" customHeight="1">
      <c r="A158" s="45"/>
      <c r="B158" s="30"/>
      <c r="C158" s="30"/>
      <c r="D158" s="30"/>
      <c r="E158" s="30"/>
      <c r="F158" s="46"/>
      <c r="G158" s="30"/>
      <c r="H158" s="30"/>
      <c r="I158" s="30"/>
      <c r="J158" s="30"/>
      <c r="K158" s="30"/>
      <c r="L158" s="30"/>
      <c r="M158" s="30"/>
      <c r="N158" s="30"/>
      <c r="O158" s="30"/>
      <c r="P158" s="30"/>
      <c r="Q158" s="30"/>
      <c r="R158" s="30"/>
      <c r="S158" s="30"/>
      <c r="T158" s="30"/>
      <c r="U158" s="30"/>
      <c r="V158" s="30"/>
      <c r="W158" s="30"/>
      <c r="X158" s="30"/>
      <c r="Y158" s="30"/>
      <c r="Z158" s="30"/>
    </row>
    <row r="159" spans="1:26" ht="12" customHeight="1">
      <c r="A159" s="45"/>
      <c r="B159" s="30"/>
      <c r="C159" s="30"/>
      <c r="D159" s="30"/>
      <c r="E159" s="30"/>
      <c r="F159" s="46"/>
      <c r="G159" s="30"/>
      <c r="H159" s="30"/>
      <c r="I159" s="30"/>
      <c r="J159" s="30"/>
      <c r="K159" s="30"/>
      <c r="L159" s="30"/>
      <c r="M159" s="30"/>
      <c r="N159" s="30"/>
      <c r="O159" s="30"/>
      <c r="P159" s="30"/>
      <c r="Q159" s="30"/>
      <c r="R159" s="30"/>
      <c r="S159" s="30"/>
      <c r="T159" s="30"/>
      <c r="U159" s="30"/>
      <c r="V159" s="30"/>
      <c r="W159" s="30"/>
      <c r="X159" s="30"/>
      <c r="Y159" s="30"/>
      <c r="Z159" s="30"/>
    </row>
    <row r="160" spans="1:26" ht="12" customHeight="1">
      <c r="A160" s="45"/>
      <c r="B160" s="30"/>
      <c r="C160" s="30"/>
      <c r="D160" s="30"/>
      <c r="E160" s="30"/>
      <c r="F160" s="46"/>
      <c r="G160" s="30"/>
      <c r="H160" s="30"/>
      <c r="I160" s="30"/>
      <c r="J160" s="30"/>
      <c r="K160" s="30"/>
      <c r="L160" s="30"/>
      <c r="M160" s="30"/>
      <c r="N160" s="30"/>
      <c r="O160" s="30"/>
      <c r="P160" s="30"/>
      <c r="Q160" s="30"/>
      <c r="R160" s="30"/>
      <c r="S160" s="30"/>
      <c r="T160" s="30"/>
      <c r="U160" s="30"/>
      <c r="V160" s="30"/>
      <c r="W160" s="30"/>
      <c r="X160" s="30"/>
      <c r="Y160" s="30"/>
      <c r="Z160" s="30"/>
    </row>
    <row r="161" spans="1:26" ht="12" customHeight="1">
      <c r="A161" s="45"/>
      <c r="B161" s="30"/>
      <c r="C161" s="30"/>
      <c r="D161" s="30"/>
      <c r="E161" s="30"/>
      <c r="F161" s="46"/>
      <c r="G161" s="30"/>
      <c r="H161" s="30"/>
      <c r="I161" s="30"/>
      <c r="J161" s="30"/>
      <c r="K161" s="30"/>
      <c r="L161" s="30"/>
      <c r="M161" s="30"/>
      <c r="N161" s="30"/>
      <c r="O161" s="30"/>
      <c r="P161" s="30"/>
      <c r="Q161" s="30"/>
      <c r="R161" s="30"/>
      <c r="S161" s="30"/>
      <c r="T161" s="30"/>
      <c r="U161" s="30"/>
      <c r="V161" s="30"/>
      <c r="W161" s="30"/>
      <c r="X161" s="30"/>
      <c r="Y161" s="30"/>
      <c r="Z161" s="30"/>
    </row>
    <row r="162" spans="1:26" ht="12" customHeight="1">
      <c r="A162" s="45"/>
      <c r="B162" s="30"/>
      <c r="C162" s="30"/>
      <c r="D162" s="30"/>
      <c r="E162" s="30"/>
      <c r="F162" s="46"/>
      <c r="G162" s="30"/>
      <c r="H162" s="30"/>
      <c r="I162" s="30"/>
      <c r="J162" s="30"/>
      <c r="K162" s="30"/>
      <c r="L162" s="30"/>
      <c r="M162" s="30"/>
      <c r="N162" s="30"/>
      <c r="O162" s="30"/>
      <c r="P162" s="30"/>
      <c r="Q162" s="30"/>
      <c r="R162" s="30"/>
      <c r="S162" s="30"/>
      <c r="T162" s="30"/>
      <c r="U162" s="30"/>
      <c r="V162" s="30"/>
      <c r="W162" s="30"/>
      <c r="X162" s="30"/>
      <c r="Y162" s="30"/>
      <c r="Z162" s="30"/>
    </row>
    <row r="163" spans="1:26" ht="12" customHeight="1">
      <c r="A163" s="45"/>
      <c r="B163" s="30"/>
      <c r="C163" s="30"/>
      <c r="D163" s="30"/>
      <c r="E163" s="30"/>
      <c r="F163" s="46"/>
      <c r="G163" s="30"/>
      <c r="H163" s="30"/>
      <c r="I163" s="30"/>
      <c r="J163" s="30"/>
      <c r="K163" s="30"/>
      <c r="L163" s="30"/>
      <c r="M163" s="30"/>
      <c r="N163" s="30"/>
      <c r="O163" s="30"/>
      <c r="P163" s="30"/>
      <c r="Q163" s="30"/>
      <c r="R163" s="30"/>
      <c r="S163" s="30"/>
      <c r="T163" s="30"/>
      <c r="U163" s="30"/>
      <c r="V163" s="30"/>
      <c r="W163" s="30"/>
      <c r="X163" s="30"/>
      <c r="Y163" s="30"/>
      <c r="Z163" s="30"/>
    </row>
    <row r="164" spans="1:26" ht="12" customHeight="1">
      <c r="A164" s="45"/>
      <c r="B164" s="30"/>
      <c r="C164" s="30"/>
      <c r="D164" s="30"/>
      <c r="E164" s="30"/>
      <c r="F164" s="46"/>
      <c r="G164" s="30"/>
      <c r="H164" s="30"/>
      <c r="I164" s="30"/>
      <c r="J164" s="30"/>
      <c r="K164" s="30"/>
      <c r="L164" s="30"/>
      <c r="M164" s="30"/>
      <c r="N164" s="30"/>
      <c r="O164" s="30"/>
      <c r="P164" s="30"/>
      <c r="Q164" s="30"/>
      <c r="R164" s="30"/>
      <c r="S164" s="30"/>
      <c r="T164" s="30"/>
      <c r="U164" s="30"/>
      <c r="V164" s="30"/>
      <c r="W164" s="30"/>
      <c r="X164" s="30"/>
      <c r="Y164" s="30"/>
      <c r="Z164" s="30"/>
    </row>
    <row r="165" spans="1:26" ht="12" customHeight="1">
      <c r="A165" s="45"/>
      <c r="B165" s="30"/>
      <c r="C165" s="30"/>
      <c r="D165" s="30"/>
      <c r="E165" s="30"/>
      <c r="F165" s="46"/>
      <c r="G165" s="30"/>
      <c r="H165" s="30"/>
      <c r="I165" s="30"/>
      <c r="J165" s="30"/>
      <c r="K165" s="30"/>
      <c r="L165" s="30"/>
      <c r="M165" s="30"/>
      <c r="N165" s="30"/>
      <c r="O165" s="30"/>
      <c r="P165" s="30"/>
      <c r="Q165" s="30"/>
      <c r="R165" s="30"/>
      <c r="S165" s="30"/>
      <c r="T165" s="30"/>
      <c r="U165" s="30"/>
      <c r="V165" s="30"/>
      <c r="W165" s="30"/>
      <c r="X165" s="30"/>
      <c r="Y165" s="30"/>
      <c r="Z165" s="30"/>
    </row>
    <row r="166" spans="1:26" ht="12" customHeight="1">
      <c r="A166" s="45"/>
      <c r="B166" s="30"/>
      <c r="C166" s="30"/>
      <c r="D166" s="30"/>
      <c r="E166" s="30"/>
      <c r="F166" s="46"/>
      <c r="G166" s="30"/>
      <c r="H166" s="30"/>
      <c r="I166" s="30"/>
      <c r="J166" s="30"/>
      <c r="K166" s="30"/>
      <c r="L166" s="30"/>
      <c r="M166" s="30"/>
      <c r="N166" s="30"/>
      <c r="O166" s="30"/>
      <c r="P166" s="30"/>
      <c r="Q166" s="30"/>
      <c r="R166" s="30"/>
      <c r="S166" s="30"/>
      <c r="T166" s="30"/>
      <c r="U166" s="30"/>
      <c r="V166" s="30"/>
      <c r="W166" s="30"/>
      <c r="X166" s="30"/>
      <c r="Y166" s="30"/>
      <c r="Z166" s="30"/>
    </row>
    <row r="167" spans="1:26" ht="12" customHeight="1">
      <c r="A167" s="45"/>
      <c r="B167" s="30"/>
      <c r="C167" s="30"/>
      <c r="D167" s="30"/>
      <c r="E167" s="30"/>
      <c r="F167" s="46"/>
      <c r="G167" s="30"/>
      <c r="H167" s="30"/>
      <c r="I167" s="30"/>
      <c r="J167" s="30"/>
      <c r="K167" s="30"/>
      <c r="L167" s="30"/>
      <c r="M167" s="30"/>
      <c r="N167" s="30"/>
      <c r="O167" s="30"/>
      <c r="P167" s="30"/>
      <c r="Q167" s="30"/>
      <c r="R167" s="30"/>
      <c r="S167" s="30"/>
      <c r="T167" s="30"/>
      <c r="U167" s="30"/>
      <c r="V167" s="30"/>
      <c r="W167" s="30"/>
      <c r="X167" s="30"/>
      <c r="Y167" s="30"/>
      <c r="Z167" s="30"/>
    </row>
    <row r="168" spans="1:26" ht="12" customHeight="1">
      <c r="A168" s="45"/>
      <c r="B168" s="30"/>
      <c r="C168" s="30"/>
      <c r="D168" s="30"/>
      <c r="E168" s="30"/>
      <c r="F168" s="46"/>
      <c r="G168" s="30"/>
      <c r="H168" s="30"/>
      <c r="I168" s="30"/>
      <c r="J168" s="30"/>
      <c r="K168" s="30"/>
      <c r="L168" s="30"/>
      <c r="M168" s="30"/>
      <c r="N168" s="30"/>
      <c r="O168" s="30"/>
      <c r="P168" s="30"/>
      <c r="Q168" s="30"/>
      <c r="R168" s="30"/>
      <c r="S168" s="30"/>
      <c r="T168" s="30"/>
      <c r="U168" s="30"/>
      <c r="V168" s="30"/>
      <c r="W168" s="30"/>
      <c r="X168" s="30"/>
      <c r="Y168" s="30"/>
      <c r="Z168" s="30"/>
    </row>
    <row r="169" spans="1:26" ht="12" customHeight="1">
      <c r="A169" s="45"/>
      <c r="B169" s="30"/>
      <c r="C169" s="30"/>
      <c r="D169" s="30"/>
      <c r="E169" s="30"/>
      <c r="F169" s="46"/>
      <c r="G169" s="30"/>
      <c r="H169" s="30"/>
      <c r="I169" s="30"/>
      <c r="J169" s="30"/>
      <c r="K169" s="30"/>
      <c r="L169" s="30"/>
      <c r="M169" s="30"/>
      <c r="N169" s="30"/>
      <c r="O169" s="30"/>
      <c r="P169" s="30"/>
      <c r="Q169" s="30"/>
      <c r="R169" s="30"/>
      <c r="S169" s="30"/>
      <c r="T169" s="30"/>
      <c r="U169" s="30"/>
      <c r="V169" s="30"/>
      <c r="W169" s="30"/>
      <c r="X169" s="30"/>
      <c r="Y169" s="30"/>
      <c r="Z169" s="30"/>
    </row>
    <row r="170" spans="1:26" ht="12" customHeight="1">
      <c r="A170" s="45"/>
      <c r="B170" s="30"/>
      <c r="C170" s="30"/>
      <c r="D170" s="30"/>
      <c r="E170" s="30"/>
      <c r="F170" s="46"/>
      <c r="G170" s="30"/>
      <c r="H170" s="30"/>
      <c r="I170" s="30"/>
      <c r="J170" s="30"/>
      <c r="K170" s="30"/>
      <c r="L170" s="30"/>
      <c r="M170" s="30"/>
      <c r="N170" s="30"/>
      <c r="O170" s="30"/>
      <c r="P170" s="30"/>
      <c r="Q170" s="30"/>
      <c r="R170" s="30"/>
      <c r="S170" s="30"/>
      <c r="T170" s="30"/>
      <c r="U170" s="30"/>
      <c r="V170" s="30"/>
      <c r="W170" s="30"/>
      <c r="X170" s="30"/>
      <c r="Y170" s="30"/>
      <c r="Z170" s="30"/>
    </row>
    <row r="171" spans="1:26" ht="12" customHeight="1">
      <c r="A171" s="45"/>
      <c r="B171" s="30"/>
      <c r="C171" s="30"/>
      <c r="D171" s="30"/>
      <c r="E171" s="30"/>
      <c r="F171" s="46"/>
      <c r="G171" s="30"/>
      <c r="H171" s="30"/>
      <c r="I171" s="30"/>
      <c r="J171" s="30"/>
      <c r="K171" s="30"/>
      <c r="L171" s="30"/>
      <c r="M171" s="30"/>
      <c r="N171" s="30"/>
      <c r="O171" s="30"/>
      <c r="P171" s="30"/>
      <c r="Q171" s="30"/>
      <c r="R171" s="30"/>
      <c r="S171" s="30"/>
      <c r="T171" s="30"/>
      <c r="U171" s="30"/>
      <c r="V171" s="30"/>
      <c r="W171" s="30"/>
      <c r="X171" s="30"/>
      <c r="Y171" s="30"/>
      <c r="Z171" s="30"/>
    </row>
    <row r="172" spans="1:26" ht="12" customHeight="1">
      <c r="A172" s="45"/>
      <c r="B172" s="30"/>
      <c r="C172" s="30"/>
      <c r="D172" s="30"/>
      <c r="E172" s="30"/>
      <c r="F172" s="46"/>
      <c r="G172" s="30"/>
      <c r="H172" s="30"/>
      <c r="I172" s="30"/>
      <c r="J172" s="30"/>
      <c r="K172" s="30"/>
      <c r="L172" s="30"/>
      <c r="M172" s="30"/>
      <c r="N172" s="30"/>
      <c r="O172" s="30"/>
      <c r="P172" s="30"/>
      <c r="Q172" s="30"/>
      <c r="R172" s="30"/>
      <c r="S172" s="30"/>
      <c r="T172" s="30"/>
      <c r="U172" s="30"/>
      <c r="V172" s="30"/>
      <c r="W172" s="30"/>
      <c r="X172" s="30"/>
      <c r="Y172" s="30"/>
      <c r="Z172" s="30"/>
    </row>
    <row r="173" spans="1:26" ht="12" customHeight="1">
      <c r="A173" s="45"/>
      <c r="B173" s="30"/>
      <c r="C173" s="30"/>
      <c r="D173" s="30"/>
      <c r="E173" s="30"/>
      <c r="F173" s="46"/>
      <c r="G173" s="30"/>
      <c r="H173" s="30"/>
      <c r="I173" s="30"/>
      <c r="J173" s="30"/>
      <c r="K173" s="30"/>
      <c r="L173" s="30"/>
      <c r="M173" s="30"/>
      <c r="N173" s="30"/>
      <c r="O173" s="30"/>
      <c r="P173" s="30"/>
      <c r="Q173" s="30"/>
      <c r="R173" s="30"/>
      <c r="S173" s="30"/>
      <c r="T173" s="30"/>
      <c r="U173" s="30"/>
      <c r="V173" s="30"/>
      <c r="W173" s="30"/>
      <c r="X173" s="30"/>
      <c r="Y173" s="30"/>
      <c r="Z173" s="30"/>
    </row>
    <row r="174" spans="1:26" ht="12" customHeight="1">
      <c r="A174" s="45"/>
      <c r="B174" s="30"/>
      <c r="C174" s="30"/>
      <c r="D174" s="30"/>
      <c r="E174" s="30"/>
      <c r="F174" s="46"/>
      <c r="G174" s="30"/>
      <c r="H174" s="30"/>
      <c r="I174" s="30"/>
      <c r="J174" s="30"/>
      <c r="K174" s="30"/>
      <c r="L174" s="30"/>
      <c r="M174" s="30"/>
      <c r="N174" s="30"/>
      <c r="O174" s="30"/>
      <c r="P174" s="30"/>
      <c r="Q174" s="30"/>
      <c r="R174" s="30"/>
      <c r="S174" s="30"/>
      <c r="T174" s="30"/>
      <c r="U174" s="30"/>
      <c r="V174" s="30"/>
      <c r="W174" s="30"/>
      <c r="X174" s="30"/>
      <c r="Y174" s="30"/>
      <c r="Z174" s="30"/>
    </row>
    <row r="175" spans="1:26" ht="12" customHeight="1">
      <c r="A175" s="45"/>
      <c r="B175" s="30"/>
      <c r="C175" s="30"/>
      <c r="D175" s="30"/>
      <c r="E175" s="30"/>
      <c r="F175" s="46"/>
      <c r="G175" s="30"/>
      <c r="H175" s="30"/>
      <c r="I175" s="30"/>
      <c r="J175" s="30"/>
      <c r="K175" s="30"/>
      <c r="L175" s="30"/>
      <c r="M175" s="30"/>
      <c r="N175" s="30"/>
      <c r="O175" s="30"/>
      <c r="P175" s="30"/>
      <c r="Q175" s="30"/>
      <c r="R175" s="30"/>
      <c r="S175" s="30"/>
      <c r="T175" s="30"/>
      <c r="U175" s="30"/>
      <c r="V175" s="30"/>
      <c r="W175" s="30"/>
      <c r="X175" s="30"/>
      <c r="Y175" s="30"/>
      <c r="Z175" s="30"/>
    </row>
    <row r="176" spans="1:26" ht="12" customHeight="1">
      <c r="A176" s="45"/>
      <c r="B176" s="30"/>
      <c r="C176" s="30"/>
      <c r="D176" s="30"/>
      <c r="E176" s="30"/>
      <c r="F176" s="46"/>
      <c r="G176" s="30"/>
      <c r="H176" s="30"/>
      <c r="I176" s="30"/>
      <c r="J176" s="30"/>
      <c r="K176" s="30"/>
      <c r="L176" s="30"/>
      <c r="M176" s="30"/>
      <c r="N176" s="30"/>
      <c r="O176" s="30"/>
      <c r="P176" s="30"/>
      <c r="Q176" s="30"/>
      <c r="R176" s="30"/>
      <c r="S176" s="30"/>
      <c r="T176" s="30"/>
      <c r="U176" s="30"/>
      <c r="V176" s="30"/>
      <c r="W176" s="30"/>
      <c r="X176" s="30"/>
      <c r="Y176" s="30"/>
      <c r="Z176" s="30"/>
    </row>
    <row r="177" spans="1:26" ht="12" customHeight="1">
      <c r="A177" s="45"/>
      <c r="B177" s="30"/>
      <c r="C177" s="30"/>
      <c r="D177" s="30"/>
      <c r="E177" s="30"/>
      <c r="F177" s="46"/>
      <c r="G177" s="30"/>
      <c r="H177" s="30"/>
      <c r="I177" s="30"/>
      <c r="J177" s="30"/>
      <c r="K177" s="30"/>
      <c r="L177" s="30"/>
      <c r="M177" s="30"/>
      <c r="N177" s="30"/>
      <c r="O177" s="30"/>
      <c r="P177" s="30"/>
      <c r="Q177" s="30"/>
      <c r="R177" s="30"/>
      <c r="S177" s="30"/>
      <c r="T177" s="30"/>
      <c r="U177" s="30"/>
      <c r="V177" s="30"/>
      <c r="W177" s="30"/>
      <c r="X177" s="30"/>
      <c r="Y177" s="30"/>
      <c r="Z177" s="30"/>
    </row>
    <row r="178" spans="1:26" ht="12" customHeight="1">
      <c r="A178" s="45"/>
      <c r="B178" s="30"/>
      <c r="C178" s="30"/>
      <c r="D178" s="30"/>
      <c r="E178" s="30"/>
      <c r="F178" s="46"/>
      <c r="G178" s="30"/>
      <c r="H178" s="30"/>
      <c r="I178" s="30"/>
      <c r="J178" s="30"/>
      <c r="K178" s="30"/>
      <c r="L178" s="30"/>
      <c r="M178" s="30"/>
      <c r="N178" s="30"/>
      <c r="O178" s="30"/>
      <c r="P178" s="30"/>
      <c r="Q178" s="30"/>
      <c r="R178" s="30"/>
      <c r="S178" s="30"/>
      <c r="T178" s="30"/>
      <c r="U178" s="30"/>
      <c r="V178" s="30"/>
      <c r="W178" s="30"/>
      <c r="X178" s="30"/>
      <c r="Y178" s="30"/>
      <c r="Z178" s="30"/>
    </row>
    <row r="179" spans="1:26" ht="12" customHeight="1">
      <c r="A179" s="45"/>
      <c r="B179" s="30"/>
      <c r="C179" s="30"/>
      <c r="D179" s="30"/>
      <c r="E179" s="30"/>
      <c r="F179" s="46"/>
      <c r="G179" s="30"/>
      <c r="H179" s="30"/>
      <c r="I179" s="30"/>
      <c r="J179" s="30"/>
      <c r="K179" s="30"/>
      <c r="L179" s="30"/>
      <c r="M179" s="30"/>
      <c r="N179" s="30"/>
      <c r="O179" s="30"/>
      <c r="P179" s="30"/>
      <c r="Q179" s="30"/>
      <c r="R179" s="30"/>
      <c r="S179" s="30"/>
      <c r="T179" s="30"/>
      <c r="U179" s="30"/>
      <c r="V179" s="30"/>
      <c r="W179" s="30"/>
      <c r="X179" s="30"/>
      <c r="Y179" s="30"/>
      <c r="Z179" s="30"/>
    </row>
    <row r="180" spans="1:26" ht="12" customHeight="1">
      <c r="A180" s="45"/>
      <c r="B180" s="30"/>
      <c r="C180" s="30"/>
      <c r="D180" s="30"/>
      <c r="E180" s="30"/>
      <c r="F180" s="46"/>
      <c r="G180" s="30"/>
      <c r="H180" s="30"/>
      <c r="I180" s="30"/>
      <c r="J180" s="30"/>
      <c r="K180" s="30"/>
      <c r="L180" s="30"/>
      <c r="M180" s="30"/>
      <c r="N180" s="30"/>
      <c r="O180" s="30"/>
      <c r="P180" s="30"/>
      <c r="Q180" s="30"/>
      <c r="R180" s="30"/>
      <c r="S180" s="30"/>
      <c r="T180" s="30"/>
      <c r="U180" s="30"/>
      <c r="V180" s="30"/>
      <c r="W180" s="30"/>
      <c r="X180" s="30"/>
      <c r="Y180" s="30"/>
      <c r="Z180" s="30"/>
    </row>
    <row r="181" spans="1:26" ht="12" customHeight="1">
      <c r="A181" s="45"/>
      <c r="B181" s="30"/>
      <c r="C181" s="30"/>
      <c r="D181" s="30"/>
      <c r="E181" s="30"/>
      <c r="F181" s="46"/>
      <c r="G181" s="30"/>
      <c r="H181" s="30"/>
      <c r="I181" s="30"/>
      <c r="J181" s="30"/>
      <c r="K181" s="30"/>
      <c r="L181" s="30"/>
      <c r="M181" s="30"/>
      <c r="N181" s="30"/>
      <c r="O181" s="30"/>
      <c r="P181" s="30"/>
      <c r="Q181" s="30"/>
      <c r="R181" s="30"/>
      <c r="S181" s="30"/>
      <c r="T181" s="30"/>
      <c r="U181" s="30"/>
      <c r="V181" s="30"/>
      <c r="W181" s="30"/>
      <c r="X181" s="30"/>
      <c r="Y181" s="30"/>
      <c r="Z181" s="30"/>
    </row>
    <row r="182" spans="1:26" ht="12" customHeight="1">
      <c r="A182" s="45"/>
      <c r="B182" s="30"/>
      <c r="C182" s="30"/>
      <c r="D182" s="30"/>
      <c r="E182" s="30"/>
      <c r="F182" s="46"/>
      <c r="G182" s="30"/>
      <c r="H182" s="30"/>
      <c r="I182" s="30"/>
      <c r="J182" s="30"/>
      <c r="K182" s="30"/>
      <c r="L182" s="30"/>
      <c r="M182" s="30"/>
      <c r="N182" s="30"/>
      <c r="O182" s="30"/>
      <c r="P182" s="30"/>
      <c r="Q182" s="30"/>
      <c r="R182" s="30"/>
      <c r="S182" s="30"/>
      <c r="T182" s="30"/>
      <c r="U182" s="30"/>
      <c r="V182" s="30"/>
      <c r="W182" s="30"/>
      <c r="X182" s="30"/>
      <c r="Y182" s="30"/>
      <c r="Z182" s="30"/>
    </row>
    <row r="183" spans="1:26" ht="12" customHeight="1">
      <c r="A183" s="45"/>
      <c r="B183" s="30"/>
      <c r="C183" s="30"/>
      <c r="D183" s="30"/>
      <c r="E183" s="30"/>
      <c r="F183" s="46"/>
      <c r="G183" s="30"/>
      <c r="H183" s="30"/>
      <c r="I183" s="30"/>
      <c r="J183" s="30"/>
      <c r="K183" s="30"/>
      <c r="L183" s="30"/>
      <c r="M183" s="30"/>
      <c r="N183" s="30"/>
      <c r="O183" s="30"/>
      <c r="P183" s="30"/>
      <c r="Q183" s="30"/>
      <c r="R183" s="30"/>
      <c r="S183" s="30"/>
      <c r="T183" s="30"/>
      <c r="U183" s="30"/>
      <c r="V183" s="30"/>
      <c r="W183" s="30"/>
      <c r="X183" s="30"/>
      <c r="Y183" s="30"/>
      <c r="Z183" s="30"/>
    </row>
    <row r="184" spans="1:26" ht="12" customHeight="1">
      <c r="A184" s="45"/>
      <c r="B184" s="30"/>
      <c r="C184" s="30"/>
      <c r="D184" s="30"/>
      <c r="E184" s="30"/>
      <c r="F184" s="46"/>
      <c r="G184" s="30"/>
      <c r="H184" s="30"/>
      <c r="I184" s="30"/>
      <c r="J184" s="30"/>
      <c r="K184" s="30"/>
      <c r="L184" s="30"/>
      <c r="M184" s="30"/>
      <c r="N184" s="30"/>
      <c r="O184" s="30"/>
      <c r="P184" s="30"/>
      <c r="Q184" s="30"/>
      <c r="R184" s="30"/>
      <c r="S184" s="30"/>
      <c r="T184" s="30"/>
      <c r="U184" s="30"/>
      <c r="V184" s="30"/>
      <c r="W184" s="30"/>
      <c r="X184" s="30"/>
      <c r="Y184" s="30"/>
      <c r="Z184" s="30"/>
    </row>
    <row r="185" spans="1:26" ht="12" customHeight="1">
      <c r="A185" s="45"/>
      <c r="B185" s="30"/>
      <c r="C185" s="30"/>
      <c r="D185" s="30"/>
      <c r="E185" s="30"/>
      <c r="F185" s="46"/>
      <c r="G185" s="30"/>
      <c r="H185" s="30"/>
      <c r="I185" s="30"/>
      <c r="J185" s="30"/>
      <c r="K185" s="30"/>
      <c r="L185" s="30"/>
      <c r="M185" s="30"/>
      <c r="N185" s="30"/>
      <c r="O185" s="30"/>
      <c r="P185" s="30"/>
      <c r="Q185" s="30"/>
      <c r="R185" s="30"/>
      <c r="S185" s="30"/>
      <c r="T185" s="30"/>
      <c r="U185" s="30"/>
      <c r="V185" s="30"/>
      <c r="W185" s="30"/>
      <c r="X185" s="30"/>
      <c r="Y185" s="30"/>
      <c r="Z185" s="30"/>
    </row>
    <row r="186" spans="1:26" ht="12" customHeight="1">
      <c r="A186" s="45"/>
      <c r="B186" s="30"/>
      <c r="C186" s="30"/>
      <c r="D186" s="30"/>
      <c r="E186" s="30"/>
      <c r="F186" s="46"/>
      <c r="G186" s="30"/>
      <c r="H186" s="30"/>
      <c r="I186" s="30"/>
      <c r="J186" s="30"/>
      <c r="K186" s="30"/>
      <c r="L186" s="30"/>
      <c r="M186" s="30"/>
      <c r="N186" s="30"/>
      <c r="O186" s="30"/>
      <c r="P186" s="30"/>
      <c r="Q186" s="30"/>
      <c r="R186" s="30"/>
      <c r="S186" s="30"/>
      <c r="T186" s="30"/>
      <c r="U186" s="30"/>
      <c r="V186" s="30"/>
      <c r="W186" s="30"/>
      <c r="X186" s="30"/>
      <c r="Y186" s="30"/>
      <c r="Z186" s="30"/>
    </row>
    <row r="187" spans="1:26" ht="12" customHeight="1">
      <c r="A187" s="45"/>
      <c r="B187" s="30"/>
      <c r="C187" s="30"/>
      <c r="D187" s="30"/>
      <c r="E187" s="30"/>
      <c r="F187" s="46"/>
      <c r="G187" s="30"/>
      <c r="H187" s="30"/>
      <c r="I187" s="30"/>
      <c r="J187" s="30"/>
      <c r="K187" s="30"/>
      <c r="L187" s="30"/>
      <c r="M187" s="30"/>
      <c r="N187" s="30"/>
      <c r="O187" s="30"/>
      <c r="P187" s="30"/>
      <c r="Q187" s="30"/>
      <c r="R187" s="30"/>
      <c r="S187" s="30"/>
      <c r="T187" s="30"/>
      <c r="U187" s="30"/>
      <c r="V187" s="30"/>
      <c r="W187" s="30"/>
      <c r="X187" s="30"/>
      <c r="Y187" s="30"/>
      <c r="Z187" s="30"/>
    </row>
    <row r="188" spans="1:26" ht="12" customHeight="1">
      <c r="A188" s="45"/>
      <c r="B188" s="30"/>
      <c r="C188" s="30"/>
      <c r="D188" s="30"/>
      <c r="E188" s="30"/>
      <c r="F188" s="46"/>
      <c r="G188" s="30"/>
      <c r="H188" s="30"/>
      <c r="I188" s="30"/>
      <c r="J188" s="30"/>
      <c r="K188" s="30"/>
      <c r="L188" s="30"/>
      <c r="M188" s="30"/>
      <c r="N188" s="30"/>
      <c r="O188" s="30"/>
      <c r="P188" s="30"/>
      <c r="Q188" s="30"/>
      <c r="R188" s="30"/>
      <c r="S188" s="30"/>
      <c r="T188" s="30"/>
      <c r="U188" s="30"/>
      <c r="V188" s="30"/>
      <c r="W188" s="30"/>
      <c r="X188" s="30"/>
      <c r="Y188" s="30"/>
      <c r="Z188" s="30"/>
    </row>
    <row r="189" spans="1:26" ht="12" customHeight="1">
      <c r="A189" s="45"/>
      <c r="B189" s="30"/>
      <c r="C189" s="30"/>
      <c r="D189" s="30"/>
      <c r="E189" s="30"/>
      <c r="F189" s="46"/>
      <c r="G189" s="30"/>
      <c r="H189" s="30"/>
      <c r="I189" s="30"/>
      <c r="J189" s="30"/>
      <c r="K189" s="30"/>
      <c r="L189" s="30"/>
      <c r="M189" s="30"/>
      <c r="N189" s="30"/>
      <c r="O189" s="30"/>
      <c r="P189" s="30"/>
      <c r="Q189" s="30"/>
      <c r="R189" s="30"/>
      <c r="S189" s="30"/>
      <c r="T189" s="30"/>
      <c r="U189" s="30"/>
      <c r="V189" s="30"/>
      <c r="W189" s="30"/>
      <c r="X189" s="30"/>
      <c r="Y189" s="30"/>
      <c r="Z189" s="30"/>
    </row>
    <row r="190" spans="1:26" ht="12" customHeight="1">
      <c r="A190" s="45"/>
      <c r="B190" s="30"/>
      <c r="C190" s="30"/>
      <c r="D190" s="30"/>
      <c r="E190" s="30"/>
      <c r="F190" s="46"/>
      <c r="G190" s="30"/>
      <c r="H190" s="30"/>
      <c r="I190" s="30"/>
      <c r="J190" s="30"/>
      <c r="K190" s="30"/>
      <c r="L190" s="30"/>
      <c r="M190" s="30"/>
      <c r="N190" s="30"/>
      <c r="O190" s="30"/>
      <c r="P190" s="30"/>
      <c r="Q190" s="30"/>
      <c r="R190" s="30"/>
      <c r="S190" s="30"/>
      <c r="T190" s="30"/>
      <c r="U190" s="30"/>
      <c r="V190" s="30"/>
      <c r="W190" s="30"/>
      <c r="X190" s="30"/>
      <c r="Y190" s="30"/>
      <c r="Z190" s="30"/>
    </row>
    <row r="191" spans="1:26" ht="12" customHeight="1">
      <c r="A191" s="45"/>
      <c r="B191" s="30"/>
      <c r="C191" s="30"/>
      <c r="D191" s="30"/>
      <c r="E191" s="30"/>
      <c r="F191" s="46"/>
      <c r="G191" s="30"/>
      <c r="H191" s="30"/>
      <c r="I191" s="30"/>
      <c r="J191" s="30"/>
      <c r="K191" s="30"/>
      <c r="L191" s="30"/>
      <c r="M191" s="30"/>
      <c r="N191" s="30"/>
      <c r="O191" s="30"/>
      <c r="P191" s="30"/>
      <c r="Q191" s="30"/>
      <c r="R191" s="30"/>
      <c r="S191" s="30"/>
      <c r="T191" s="30"/>
      <c r="U191" s="30"/>
      <c r="V191" s="30"/>
      <c r="W191" s="30"/>
      <c r="X191" s="30"/>
      <c r="Y191" s="30"/>
      <c r="Z191" s="30"/>
    </row>
    <row r="192" spans="1:26" ht="12" customHeight="1">
      <c r="A192" s="45"/>
      <c r="B192" s="30"/>
      <c r="C192" s="30"/>
      <c r="D192" s="30"/>
      <c r="E192" s="30"/>
      <c r="F192" s="46"/>
      <c r="G192" s="30"/>
      <c r="H192" s="30"/>
      <c r="I192" s="30"/>
      <c r="J192" s="30"/>
      <c r="K192" s="30"/>
      <c r="L192" s="30"/>
      <c r="M192" s="30"/>
      <c r="N192" s="30"/>
      <c r="O192" s="30"/>
      <c r="P192" s="30"/>
      <c r="Q192" s="30"/>
      <c r="R192" s="30"/>
      <c r="S192" s="30"/>
      <c r="T192" s="30"/>
      <c r="U192" s="30"/>
      <c r="V192" s="30"/>
      <c r="W192" s="30"/>
      <c r="X192" s="30"/>
      <c r="Y192" s="30"/>
      <c r="Z192" s="30"/>
    </row>
    <row r="193" spans="1:26" ht="12" customHeight="1">
      <c r="A193" s="45"/>
      <c r="B193" s="30"/>
      <c r="C193" s="30"/>
      <c r="D193" s="30"/>
      <c r="E193" s="30"/>
      <c r="F193" s="46"/>
      <c r="G193" s="30"/>
      <c r="H193" s="30"/>
      <c r="I193" s="30"/>
      <c r="J193" s="30"/>
      <c r="K193" s="30"/>
      <c r="L193" s="30"/>
      <c r="M193" s="30"/>
      <c r="N193" s="30"/>
      <c r="O193" s="30"/>
      <c r="P193" s="30"/>
      <c r="Q193" s="30"/>
      <c r="R193" s="30"/>
      <c r="S193" s="30"/>
      <c r="T193" s="30"/>
      <c r="U193" s="30"/>
      <c r="V193" s="30"/>
      <c r="W193" s="30"/>
      <c r="X193" s="30"/>
      <c r="Y193" s="30"/>
      <c r="Z193" s="30"/>
    </row>
    <row r="194" spans="1:26" ht="12" customHeight="1">
      <c r="A194" s="45"/>
      <c r="B194" s="30"/>
      <c r="C194" s="30"/>
      <c r="D194" s="30"/>
      <c r="E194" s="30"/>
      <c r="F194" s="46"/>
      <c r="G194" s="30"/>
      <c r="H194" s="30"/>
      <c r="I194" s="30"/>
      <c r="J194" s="30"/>
      <c r="K194" s="30"/>
      <c r="L194" s="30"/>
      <c r="M194" s="30"/>
      <c r="N194" s="30"/>
      <c r="O194" s="30"/>
      <c r="P194" s="30"/>
      <c r="Q194" s="30"/>
      <c r="R194" s="30"/>
      <c r="S194" s="30"/>
      <c r="T194" s="30"/>
      <c r="U194" s="30"/>
      <c r="V194" s="30"/>
      <c r="W194" s="30"/>
      <c r="X194" s="30"/>
      <c r="Y194" s="30"/>
      <c r="Z194" s="30"/>
    </row>
    <row r="195" spans="1:26" ht="12" customHeight="1">
      <c r="A195" s="45"/>
      <c r="B195" s="30"/>
      <c r="C195" s="30"/>
      <c r="D195" s="30"/>
      <c r="E195" s="30"/>
      <c r="F195" s="46"/>
      <c r="G195" s="30"/>
      <c r="H195" s="30"/>
      <c r="I195" s="30"/>
      <c r="J195" s="30"/>
      <c r="K195" s="30"/>
      <c r="L195" s="30"/>
      <c r="M195" s="30"/>
      <c r="N195" s="30"/>
      <c r="O195" s="30"/>
      <c r="P195" s="30"/>
      <c r="Q195" s="30"/>
      <c r="R195" s="30"/>
      <c r="S195" s="30"/>
      <c r="T195" s="30"/>
      <c r="U195" s="30"/>
      <c r="V195" s="30"/>
      <c r="W195" s="30"/>
      <c r="X195" s="30"/>
      <c r="Y195" s="30"/>
      <c r="Z195" s="30"/>
    </row>
    <row r="196" spans="1:26" ht="12" customHeight="1">
      <c r="A196" s="45"/>
      <c r="B196" s="30"/>
      <c r="C196" s="30"/>
      <c r="D196" s="30"/>
      <c r="E196" s="30"/>
      <c r="F196" s="46"/>
      <c r="G196" s="30"/>
      <c r="H196" s="30"/>
      <c r="I196" s="30"/>
      <c r="J196" s="30"/>
      <c r="K196" s="30"/>
      <c r="L196" s="30"/>
      <c r="M196" s="30"/>
      <c r="N196" s="30"/>
      <c r="O196" s="30"/>
      <c r="P196" s="30"/>
      <c r="Q196" s="30"/>
      <c r="R196" s="30"/>
      <c r="S196" s="30"/>
      <c r="T196" s="30"/>
      <c r="U196" s="30"/>
      <c r="V196" s="30"/>
      <c r="W196" s="30"/>
      <c r="X196" s="30"/>
      <c r="Y196" s="30"/>
      <c r="Z196" s="30"/>
    </row>
    <row r="197" spans="1:26" ht="12" customHeight="1">
      <c r="A197" s="45"/>
      <c r="B197" s="30"/>
      <c r="C197" s="30"/>
      <c r="D197" s="30"/>
      <c r="E197" s="30"/>
      <c r="F197" s="46"/>
      <c r="G197" s="30"/>
      <c r="H197" s="30"/>
      <c r="I197" s="30"/>
      <c r="J197" s="30"/>
      <c r="K197" s="30"/>
      <c r="L197" s="30"/>
      <c r="M197" s="30"/>
      <c r="N197" s="30"/>
      <c r="O197" s="30"/>
      <c r="P197" s="30"/>
      <c r="Q197" s="30"/>
      <c r="R197" s="30"/>
      <c r="S197" s="30"/>
      <c r="T197" s="30"/>
      <c r="U197" s="30"/>
      <c r="V197" s="30"/>
      <c r="W197" s="30"/>
      <c r="X197" s="30"/>
      <c r="Y197" s="30"/>
      <c r="Z197" s="30"/>
    </row>
    <row r="198" spans="1:26" ht="12" customHeight="1">
      <c r="A198" s="45"/>
      <c r="B198" s="30"/>
      <c r="C198" s="30"/>
      <c r="D198" s="30"/>
      <c r="E198" s="30"/>
      <c r="F198" s="46"/>
      <c r="G198" s="30"/>
      <c r="H198" s="30"/>
      <c r="I198" s="30"/>
      <c r="J198" s="30"/>
      <c r="K198" s="30"/>
      <c r="L198" s="30"/>
      <c r="M198" s="30"/>
      <c r="N198" s="30"/>
      <c r="O198" s="30"/>
      <c r="P198" s="30"/>
      <c r="Q198" s="30"/>
      <c r="R198" s="30"/>
      <c r="S198" s="30"/>
      <c r="T198" s="30"/>
      <c r="U198" s="30"/>
      <c r="V198" s="30"/>
      <c r="W198" s="30"/>
      <c r="X198" s="30"/>
      <c r="Y198" s="30"/>
      <c r="Z198" s="30"/>
    </row>
    <row r="199" spans="1:26" ht="12" customHeight="1">
      <c r="A199" s="45"/>
      <c r="B199" s="30"/>
      <c r="C199" s="30"/>
      <c r="D199" s="30"/>
      <c r="E199" s="30"/>
      <c r="F199" s="46"/>
      <c r="G199" s="30"/>
      <c r="H199" s="30"/>
      <c r="I199" s="30"/>
      <c r="J199" s="30"/>
      <c r="K199" s="30"/>
      <c r="L199" s="30"/>
      <c r="M199" s="30"/>
      <c r="N199" s="30"/>
      <c r="O199" s="30"/>
      <c r="P199" s="30"/>
      <c r="Q199" s="30"/>
      <c r="R199" s="30"/>
      <c r="S199" s="30"/>
      <c r="T199" s="30"/>
      <c r="U199" s="30"/>
      <c r="V199" s="30"/>
      <c r="W199" s="30"/>
      <c r="X199" s="30"/>
      <c r="Y199" s="30"/>
      <c r="Z199" s="30"/>
    </row>
    <row r="200" spans="1:26" ht="12" customHeight="1">
      <c r="A200" s="45"/>
      <c r="B200" s="30"/>
      <c r="C200" s="30"/>
      <c r="D200" s="30"/>
      <c r="E200" s="30"/>
      <c r="F200" s="46"/>
      <c r="G200" s="30"/>
      <c r="H200" s="30"/>
      <c r="I200" s="30"/>
      <c r="J200" s="30"/>
      <c r="K200" s="30"/>
      <c r="L200" s="30"/>
      <c r="M200" s="30"/>
      <c r="N200" s="30"/>
      <c r="O200" s="30"/>
      <c r="P200" s="30"/>
      <c r="Q200" s="30"/>
      <c r="R200" s="30"/>
      <c r="S200" s="30"/>
      <c r="T200" s="30"/>
      <c r="U200" s="30"/>
      <c r="V200" s="30"/>
      <c r="W200" s="30"/>
      <c r="X200" s="30"/>
      <c r="Y200" s="30"/>
      <c r="Z200" s="30"/>
    </row>
    <row r="201" spans="1:26" ht="12" customHeight="1">
      <c r="A201" s="45"/>
      <c r="B201" s="30"/>
      <c r="C201" s="30"/>
      <c r="D201" s="30"/>
      <c r="E201" s="30"/>
      <c r="F201" s="46"/>
      <c r="G201" s="30"/>
      <c r="H201" s="30"/>
      <c r="I201" s="30"/>
      <c r="J201" s="30"/>
      <c r="K201" s="30"/>
      <c r="L201" s="30"/>
      <c r="M201" s="30"/>
      <c r="N201" s="30"/>
      <c r="O201" s="30"/>
      <c r="P201" s="30"/>
      <c r="Q201" s="30"/>
      <c r="R201" s="30"/>
      <c r="S201" s="30"/>
      <c r="T201" s="30"/>
      <c r="U201" s="30"/>
      <c r="V201" s="30"/>
      <c r="W201" s="30"/>
      <c r="X201" s="30"/>
      <c r="Y201" s="30"/>
      <c r="Z201" s="30"/>
    </row>
    <row r="202" spans="1:26" ht="12" customHeight="1">
      <c r="A202" s="45"/>
      <c r="B202" s="30"/>
      <c r="C202" s="30"/>
      <c r="D202" s="30"/>
      <c r="E202" s="30"/>
      <c r="F202" s="46"/>
      <c r="G202" s="30"/>
      <c r="H202" s="30"/>
      <c r="I202" s="30"/>
      <c r="J202" s="30"/>
      <c r="K202" s="30"/>
      <c r="L202" s="30"/>
      <c r="M202" s="30"/>
      <c r="N202" s="30"/>
      <c r="O202" s="30"/>
      <c r="P202" s="30"/>
      <c r="Q202" s="30"/>
      <c r="R202" s="30"/>
      <c r="S202" s="30"/>
      <c r="T202" s="30"/>
      <c r="U202" s="30"/>
      <c r="V202" s="30"/>
      <c r="W202" s="30"/>
      <c r="X202" s="30"/>
      <c r="Y202" s="30"/>
      <c r="Z202" s="30"/>
    </row>
    <row r="203" spans="1:26" ht="12" customHeight="1">
      <c r="A203" s="45"/>
      <c r="B203" s="30"/>
      <c r="C203" s="30"/>
      <c r="D203" s="30"/>
      <c r="E203" s="30"/>
      <c r="F203" s="46"/>
      <c r="G203" s="30"/>
      <c r="H203" s="30"/>
      <c r="I203" s="30"/>
      <c r="J203" s="30"/>
      <c r="K203" s="30"/>
      <c r="L203" s="30"/>
      <c r="M203" s="30"/>
      <c r="N203" s="30"/>
      <c r="O203" s="30"/>
      <c r="P203" s="30"/>
      <c r="Q203" s="30"/>
      <c r="R203" s="30"/>
      <c r="S203" s="30"/>
      <c r="T203" s="30"/>
      <c r="U203" s="30"/>
      <c r="V203" s="30"/>
      <c r="W203" s="30"/>
      <c r="X203" s="30"/>
      <c r="Y203" s="30"/>
      <c r="Z203" s="30"/>
    </row>
    <row r="204" spans="1:26" ht="12" customHeight="1">
      <c r="A204" s="45"/>
      <c r="B204" s="30"/>
      <c r="C204" s="30"/>
      <c r="D204" s="30"/>
      <c r="E204" s="30"/>
      <c r="F204" s="46"/>
      <c r="G204" s="30"/>
      <c r="H204" s="30"/>
      <c r="I204" s="30"/>
      <c r="J204" s="30"/>
      <c r="K204" s="30"/>
      <c r="L204" s="30"/>
      <c r="M204" s="30"/>
      <c r="N204" s="30"/>
      <c r="O204" s="30"/>
      <c r="P204" s="30"/>
      <c r="Q204" s="30"/>
      <c r="R204" s="30"/>
      <c r="S204" s="30"/>
      <c r="T204" s="30"/>
      <c r="U204" s="30"/>
      <c r="V204" s="30"/>
      <c r="W204" s="30"/>
      <c r="X204" s="30"/>
      <c r="Y204" s="30"/>
      <c r="Z204" s="30"/>
    </row>
    <row r="205" spans="1:26" ht="12" customHeight="1">
      <c r="A205" s="45"/>
      <c r="B205" s="30"/>
      <c r="C205" s="30"/>
      <c r="D205" s="30"/>
      <c r="E205" s="30"/>
      <c r="F205" s="46"/>
      <c r="G205" s="30"/>
      <c r="H205" s="30"/>
      <c r="I205" s="30"/>
      <c r="J205" s="30"/>
      <c r="K205" s="30"/>
      <c r="L205" s="30"/>
      <c r="M205" s="30"/>
      <c r="N205" s="30"/>
      <c r="O205" s="30"/>
      <c r="P205" s="30"/>
      <c r="Q205" s="30"/>
      <c r="R205" s="30"/>
      <c r="S205" s="30"/>
      <c r="T205" s="30"/>
      <c r="U205" s="30"/>
      <c r="V205" s="30"/>
      <c r="W205" s="30"/>
      <c r="X205" s="30"/>
      <c r="Y205" s="30"/>
      <c r="Z205" s="30"/>
    </row>
    <row r="206" spans="1:26" ht="12" customHeight="1">
      <c r="A206" s="45"/>
      <c r="B206" s="30"/>
      <c r="C206" s="30"/>
      <c r="D206" s="30"/>
      <c r="E206" s="30"/>
      <c r="F206" s="46"/>
      <c r="G206" s="30"/>
      <c r="H206" s="30"/>
      <c r="I206" s="30"/>
      <c r="J206" s="30"/>
      <c r="K206" s="30"/>
      <c r="L206" s="30"/>
      <c r="M206" s="30"/>
      <c r="N206" s="30"/>
      <c r="O206" s="30"/>
      <c r="P206" s="30"/>
      <c r="Q206" s="30"/>
      <c r="R206" s="30"/>
      <c r="S206" s="30"/>
      <c r="T206" s="30"/>
      <c r="U206" s="30"/>
      <c r="V206" s="30"/>
      <c r="W206" s="30"/>
      <c r="X206" s="30"/>
      <c r="Y206" s="30"/>
      <c r="Z206" s="30"/>
    </row>
    <row r="207" spans="1:26" ht="12" customHeight="1">
      <c r="A207" s="45"/>
      <c r="B207" s="30"/>
      <c r="C207" s="30"/>
      <c r="D207" s="30"/>
      <c r="E207" s="30"/>
      <c r="F207" s="46"/>
      <c r="G207" s="30"/>
      <c r="H207" s="30"/>
      <c r="I207" s="30"/>
      <c r="J207" s="30"/>
      <c r="K207" s="30"/>
      <c r="L207" s="30"/>
      <c r="M207" s="30"/>
      <c r="N207" s="30"/>
      <c r="O207" s="30"/>
      <c r="P207" s="30"/>
      <c r="Q207" s="30"/>
      <c r="R207" s="30"/>
      <c r="S207" s="30"/>
      <c r="T207" s="30"/>
      <c r="U207" s="30"/>
      <c r="V207" s="30"/>
      <c r="W207" s="30"/>
      <c r="X207" s="30"/>
      <c r="Y207" s="30"/>
      <c r="Z207" s="30"/>
    </row>
    <row r="208" spans="1:26" ht="12" customHeight="1">
      <c r="A208" s="45"/>
      <c r="B208" s="30"/>
      <c r="C208" s="30"/>
      <c r="D208" s="30"/>
      <c r="E208" s="30"/>
      <c r="F208" s="46"/>
      <c r="G208" s="30"/>
      <c r="H208" s="30"/>
      <c r="I208" s="30"/>
      <c r="J208" s="30"/>
      <c r="K208" s="30"/>
      <c r="L208" s="30"/>
      <c r="M208" s="30"/>
      <c r="N208" s="30"/>
      <c r="O208" s="30"/>
      <c r="P208" s="30"/>
      <c r="Q208" s="30"/>
      <c r="R208" s="30"/>
      <c r="S208" s="30"/>
      <c r="T208" s="30"/>
      <c r="U208" s="30"/>
      <c r="V208" s="30"/>
      <c r="W208" s="30"/>
      <c r="X208" s="30"/>
      <c r="Y208" s="30"/>
      <c r="Z208" s="30"/>
    </row>
    <row r="209" spans="1:26" ht="12" customHeight="1">
      <c r="A209" s="45"/>
      <c r="B209" s="30"/>
      <c r="C209" s="30"/>
      <c r="D209" s="30"/>
      <c r="E209" s="30"/>
      <c r="F209" s="46"/>
      <c r="G209" s="30"/>
      <c r="H209" s="30"/>
      <c r="I209" s="30"/>
      <c r="J209" s="30"/>
      <c r="K209" s="30"/>
      <c r="L209" s="30"/>
      <c r="M209" s="30"/>
      <c r="N209" s="30"/>
      <c r="O209" s="30"/>
      <c r="P209" s="30"/>
      <c r="Q209" s="30"/>
      <c r="R209" s="30"/>
      <c r="S209" s="30"/>
      <c r="T209" s="30"/>
      <c r="U209" s="30"/>
      <c r="V209" s="30"/>
      <c r="W209" s="30"/>
      <c r="X209" s="30"/>
      <c r="Y209" s="30"/>
      <c r="Z209" s="30"/>
    </row>
    <row r="210" spans="1:26" ht="12" customHeight="1">
      <c r="A210" s="45"/>
      <c r="B210" s="30"/>
      <c r="C210" s="30"/>
      <c r="D210" s="30"/>
      <c r="E210" s="30"/>
      <c r="F210" s="46"/>
      <c r="G210" s="30"/>
      <c r="H210" s="30"/>
      <c r="I210" s="30"/>
      <c r="J210" s="30"/>
      <c r="K210" s="30"/>
      <c r="L210" s="30"/>
      <c r="M210" s="30"/>
      <c r="N210" s="30"/>
      <c r="O210" s="30"/>
      <c r="P210" s="30"/>
      <c r="Q210" s="30"/>
      <c r="R210" s="30"/>
      <c r="S210" s="30"/>
      <c r="T210" s="30"/>
      <c r="U210" s="30"/>
      <c r="V210" s="30"/>
      <c r="W210" s="30"/>
      <c r="X210" s="30"/>
      <c r="Y210" s="30"/>
      <c r="Z210" s="30"/>
    </row>
    <row r="211" spans="1:26" ht="12" customHeight="1">
      <c r="A211" s="45"/>
      <c r="B211" s="30"/>
      <c r="C211" s="30"/>
      <c r="D211" s="30"/>
      <c r="E211" s="30"/>
      <c r="F211" s="46"/>
      <c r="G211" s="30"/>
      <c r="H211" s="30"/>
      <c r="I211" s="30"/>
      <c r="J211" s="30"/>
      <c r="K211" s="30"/>
      <c r="L211" s="30"/>
      <c r="M211" s="30"/>
      <c r="N211" s="30"/>
      <c r="O211" s="30"/>
      <c r="P211" s="30"/>
      <c r="Q211" s="30"/>
      <c r="R211" s="30"/>
      <c r="S211" s="30"/>
      <c r="T211" s="30"/>
      <c r="U211" s="30"/>
      <c r="V211" s="30"/>
      <c r="W211" s="30"/>
      <c r="X211" s="30"/>
      <c r="Y211" s="30"/>
      <c r="Z211" s="30"/>
    </row>
    <row r="212" spans="1:26" ht="12" customHeight="1">
      <c r="A212" s="45"/>
      <c r="B212" s="30"/>
      <c r="C212" s="30"/>
      <c r="D212" s="30"/>
      <c r="E212" s="30"/>
      <c r="F212" s="46"/>
      <c r="G212" s="30"/>
      <c r="H212" s="30"/>
      <c r="I212" s="30"/>
      <c r="J212" s="30"/>
      <c r="K212" s="30"/>
      <c r="L212" s="30"/>
      <c r="M212" s="30"/>
      <c r="N212" s="30"/>
      <c r="O212" s="30"/>
      <c r="P212" s="30"/>
      <c r="Q212" s="30"/>
      <c r="R212" s="30"/>
      <c r="S212" s="30"/>
      <c r="T212" s="30"/>
      <c r="U212" s="30"/>
      <c r="V212" s="30"/>
      <c r="W212" s="30"/>
      <c r="X212" s="30"/>
      <c r="Y212" s="30"/>
      <c r="Z212" s="30"/>
    </row>
    <row r="213" spans="1:26" ht="12" customHeight="1">
      <c r="A213" s="45"/>
      <c r="B213" s="30"/>
      <c r="C213" s="30"/>
      <c r="D213" s="30"/>
      <c r="E213" s="30"/>
      <c r="F213" s="46"/>
      <c r="G213" s="30"/>
      <c r="H213" s="30"/>
      <c r="I213" s="30"/>
      <c r="J213" s="30"/>
      <c r="K213" s="30"/>
      <c r="L213" s="30"/>
      <c r="M213" s="30"/>
      <c r="N213" s="30"/>
      <c r="O213" s="30"/>
      <c r="P213" s="30"/>
      <c r="Q213" s="30"/>
      <c r="R213" s="30"/>
      <c r="S213" s="30"/>
      <c r="T213" s="30"/>
      <c r="U213" s="30"/>
      <c r="V213" s="30"/>
      <c r="W213" s="30"/>
      <c r="X213" s="30"/>
      <c r="Y213" s="30"/>
      <c r="Z213" s="30"/>
    </row>
    <row r="214" spans="1:26" ht="12" customHeight="1">
      <c r="A214" s="45"/>
      <c r="B214" s="30"/>
      <c r="C214" s="30"/>
      <c r="D214" s="30"/>
      <c r="E214" s="30"/>
      <c r="F214" s="46"/>
      <c r="G214" s="30"/>
      <c r="H214" s="30"/>
      <c r="I214" s="30"/>
      <c r="J214" s="30"/>
      <c r="K214" s="30"/>
      <c r="L214" s="30"/>
      <c r="M214" s="30"/>
      <c r="N214" s="30"/>
      <c r="O214" s="30"/>
      <c r="P214" s="30"/>
      <c r="Q214" s="30"/>
      <c r="R214" s="30"/>
      <c r="S214" s="30"/>
      <c r="T214" s="30"/>
      <c r="U214" s="30"/>
      <c r="V214" s="30"/>
      <c r="W214" s="30"/>
      <c r="X214" s="30"/>
      <c r="Y214" s="30"/>
      <c r="Z214" s="30"/>
    </row>
    <row r="215" spans="1:26" ht="12" customHeight="1">
      <c r="A215" s="45"/>
      <c r="B215" s="30"/>
      <c r="C215" s="30"/>
      <c r="D215" s="30"/>
      <c r="E215" s="30"/>
      <c r="F215" s="46"/>
      <c r="G215" s="30"/>
      <c r="H215" s="30"/>
      <c r="I215" s="30"/>
      <c r="J215" s="30"/>
      <c r="K215" s="30"/>
      <c r="L215" s="30"/>
      <c r="M215" s="30"/>
      <c r="N215" s="30"/>
      <c r="O215" s="30"/>
      <c r="P215" s="30"/>
      <c r="Q215" s="30"/>
      <c r="R215" s="30"/>
      <c r="S215" s="30"/>
      <c r="T215" s="30"/>
      <c r="U215" s="30"/>
      <c r="V215" s="30"/>
      <c r="W215" s="30"/>
      <c r="X215" s="30"/>
      <c r="Y215" s="30"/>
      <c r="Z215" s="30"/>
    </row>
    <row r="216" spans="1:26" ht="12" customHeight="1">
      <c r="A216" s="45"/>
      <c r="B216" s="30"/>
      <c r="C216" s="30"/>
      <c r="D216" s="30"/>
      <c r="E216" s="30"/>
      <c r="F216" s="46"/>
      <c r="G216" s="30"/>
      <c r="H216" s="30"/>
      <c r="I216" s="30"/>
      <c r="J216" s="30"/>
      <c r="K216" s="30"/>
      <c r="L216" s="30"/>
      <c r="M216" s="30"/>
      <c r="N216" s="30"/>
      <c r="O216" s="30"/>
      <c r="P216" s="30"/>
      <c r="Q216" s="30"/>
      <c r="R216" s="30"/>
      <c r="S216" s="30"/>
      <c r="T216" s="30"/>
      <c r="U216" s="30"/>
      <c r="V216" s="30"/>
      <c r="W216" s="30"/>
      <c r="X216" s="30"/>
      <c r="Y216" s="30"/>
      <c r="Z216" s="30"/>
    </row>
    <row r="217" spans="1:26" ht="12" customHeight="1">
      <c r="A217" s="45"/>
      <c r="B217" s="30"/>
      <c r="C217" s="30"/>
      <c r="D217" s="30"/>
      <c r="E217" s="30"/>
      <c r="F217" s="46"/>
      <c r="G217" s="30"/>
      <c r="H217" s="30"/>
      <c r="I217" s="30"/>
      <c r="J217" s="30"/>
      <c r="K217" s="30"/>
      <c r="L217" s="30"/>
      <c r="M217" s="30"/>
      <c r="N217" s="30"/>
      <c r="O217" s="30"/>
      <c r="P217" s="30"/>
      <c r="Q217" s="30"/>
      <c r="R217" s="30"/>
      <c r="S217" s="30"/>
      <c r="T217" s="30"/>
      <c r="U217" s="30"/>
      <c r="V217" s="30"/>
      <c r="W217" s="30"/>
      <c r="X217" s="30"/>
      <c r="Y217" s="30"/>
      <c r="Z217" s="30"/>
    </row>
    <row r="218" spans="1:26" ht="12" customHeight="1">
      <c r="A218" s="45"/>
      <c r="B218" s="30"/>
      <c r="C218" s="30"/>
      <c r="D218" s="30"/>
      <c r="E218" s="30"/>
      <c r="F218" s="46"/>
      <c r="G218" s="30"/>
      <c r="H218" s="30"/>
      <c r="I218" s="30"/>
      <c r="J218" s="30"/>
      <c r="K218" s="30"/>
      <c r="L218" s="30"/>
      <c r="M218" s="30"/>
      <c r="N218" s="30"/>
      <c r="O218" s="30"/>
      <c r="P218" s="30"/>
      <c r="Q218" s="30"/>
      <c r="R218" s="30"/>
      <c r="S218" s="30"/>
      <c r="T218" s="30"/>
      <c r="U218" s="30"/>
      <c r="V218" s="30"/>
      <c r="W218" s="30"/>
      <c r="X218" s="30"/>
      <c r="Y218" s="30"/>
      <c r="Z218" s="30"/>
    </row>
    <row r="219" spans="1:26" ht="12" customHeight="1">
      <c r="A219" s="45"/>
      <c r="B219" s="30"/>
      <c r="C219" s="30"/>
      <c r="D219" s="30"/>
      <c r="E219" s="30"/>
      <c r="F219" s="46"/>
      <c r="G219" s="30"/>
      <c r="H219" s="30"/>
      <c r="I219" s="30"/>
      <c r="J219" s="30"/>
      <c r="K219" s="30"/>
      <c r="L219" s="30"/>
      <c r="M219" s="30"/>
      <c r="N219" s="30"/>
      <c r="O219" s="30"/>
      <c r="P219" s="30"/>
      <c r="Q219" s="30"/>
      <c r="R219" s="30"/>
      <c r="S219" s="30"/>
      <c r="T219" s="30"/>
      <c r="U219" s="30"/>
      <c r="V219" s="30"/>
      <c r="W219" s="30"/>
      <c r="X219" s="30"/>
      <c r="Y219" s="30"/>
      <c r="Z219" s="30"/>
    </row>
    <row r="220" spans="1:26" ht="12" customHeight="1">
      <c r="A220" s="45"/>
      <c r="B220" s="30"/>
      <c r="C220" s="30"/>
      <c r="D220" s="30"/>
      <c r="E220" s="30"/>
      <c r="F220" s="46"/>
      <c r="G220" s="30"/>
      <c r="H220" s="30"/>
      <c r="I220" s="30"/>
      <c r="J220" s="30"/>
      <c r="K220" s="30"/>
      <c r="L220" s="30"/>
      <c r="M220" s="30"/>
      <c r="N220" s="30"/>
      <c r="O220" s="30"/>
      <c r="P220" s="30"/>
      <c r="Q220" s="30"/>
      <c r="R220" s="30"/>
      <c r="S220" s="30"/>
      <c r="T220" s="30"/>
      <c r="U220" s="30"/>
      <c r="V220" s="30"/>
      <c r="W220" s="30"/>
      <c r="X220" s="30"/>
      <c r="Y220" s="30"/>
      <c r="Z220" s="30"/>
    </row>
    <row r="221" spans="1:26" ht="12" customHeight="1">
      <c r="A221" s="45"/>
      <c r="B221" s="30"/>
      <c r="C221" s="30"/>
      <c r="D221" s="30"/>
      <c r="E221" s="30"/>
      <c r="F221" s="46"/>
      <c r="G221" s="30"/>
      <c r="H221" s="30"/>
      <c r="I221" s="30"/>
      <c r="J221" s="30"/>
      <c r="K221" s="30"/>
      <c r="L221" s="30"/>
      <c r="M221" s="30"/>
      <c r="N221" s="30"/>
      <c r="O221" s="30"/>
      <c r="P221" s="30"/>
      <c r="Q221" s="30"/>
      <c r="R221" s="30"/>
      <c r="S221" s="30"/>
      <c r="T221" s="30"/>
      <c r="U221" s="30"/>
      <c r="V221" s="30"/>
      <c r="W221" s="30"/>
      <c r="X221" s="30"/>
      <c r="Y221" s="30"/>
      <c r="Z221" s="30"/>
    </row>
    <row r="222" spans="1:26" ht="12" customHeight="1">
      <c r="A222" s="45"/>
      <c r="B222" s="30"/>
      <c r="C222" s="30"/>
      <c r="D222" s="30"/>
      <c r="E222" s="30"/>
      <c r="F222" s="46"/>
      <c r="G222" s="30"/>
      <c r="H222" s="30"/>
      <c r="I222" s="30"/>
      <c r="J222" s="30"/>
      <c r="K222" s="30"/>
      <c r="L222" s="30"/>
      <c r="M222" s="30"/>
      <c r="N222" s="30"/>
      <c r="O222" s="30"/>
      <c r="P222" s="30"/>
      <c r="Q222" s="30"/>
      <c r="R222" s="30"/>
      <c r="S222" s="30"/>
      <c r="T222" s="30"/>
      <c r="U222" s="30"/>
      <c r="V222" s="30"/>
      <c r="W222" s="30"/>
      <c r="X222" s="30"/>
      <c r="Y222" s="30"/>
      <c r="Z222" s="30"/>
    </row>
    <row r="223" spans="1:26" ht="12" customHeight="1">
      <c r="A223" s="45"/>
      <c r="B223" s="30"/>
      <c r="C223" s="30"/>
      <c r="D223" s="30"/>
      <c r="E223" s="30"/>
      <c r="F223" s="46"/>
      <c r="G223" s="30"/>
      <c r="H223" s="30"/>
      <c r="I223" s="30"/>
      <c r="J223" s="30"/>
      <c r="K223" s="30"/>
      <c r="L223" s="30"/>
      <c r="M223" s="30"/>
      <c r="N223" s="30"/>
      <c r="O223" s="30"/>
      <c r="P223" s="30"/>
      <c r="Q223" s="30"/>
      <c r="R223" s="30"/>
      <c r="S223" s="30"/>
      <c r="T223" s="30"/>
      <c r="U223" s="30"/>
      <c r="V223" s="30"/>
      <c r="W223" s="30"/>
      <c r="X223" s="30"/>
      <c r="Y223" s="30"/>
      <c r="Z223" s="30"/>
    </row>
    <row r="224" spans="1:26" ht="12" customHeight="1">
      <c r="A224" s="45"/>
      <c r="B224" s="30"/>
      <c r="C224" s="30"/>
      <c r="D224" s="30"/>
      <c r="E224" s="30"/>
      <c r="F224" s="46"/>
      <c r="G224" s="30"/>
      <c r="H224" s="30"/>
      <c r="I224" s="30"/>
      <c r="J224" s="30"/>
      <c r="K224" s="30"/>
      <c r="L224" s="30"/>
      <c r="M224" s="30"/>
      <c r="N224" s="30"/>
      <c r="O224" s="30"/>
      <c r="P224" s="30"/>
      <c r="Q224" s="30"/>
      <c r="R224" s="30"/>
      <c r="S224" s="30"/>
      <c r="T224" s="30"/>
      <c r="U224" s="30"/>
      <c r="V224" s="30"/>
      <c r="W224" s="30"/>
      <c r="X224" s="30"/>
      <c r="Y224" s="30"/>
      <c r="Z224" s="30"/>
    </row>
    <row r="225" spans="1:26" ht="12" customHeight="1">
      <c r="A225" s="45"/>
      <c r="B225" s="30"/>
      <c r="C225" s="30"/>
      <c r="D225" s="30"/>
      <c r="E225" s="30"/>
      <c r="F225" s="46"/>
      <c r="G225" s="30"/>
      <c r="H225" s="30"/>
      <c r="I225" s="30"/>
      <c r="J225" s="30"/>
      <c r="K225" s="30"/>
      <c r="L225" s="30"/>
      <c r="M225" s="30"/>
      <c r="N225" s="30"/>
      <c r="O225" s="30"/>
      <c r="P225" s="30"/>
      <c r="Q225" s="30"/>
      <c r="R225" s="30"/>
      <c r="S225" s="30"/>
      <c r="T225" s="30"/>
      <c r="U225" s="30"/>
      <c r="V225" s="30"/>
      <c r="W225" s="30"/>
      <c r="X225" s="30"/>
      <c r="Y225" s="30"/>
      <c r="Z225" s="30"/>
    </row>
    <row r="226" spans="1:26" ht="12" customHeight="1">
      <c r="A226" s="45"/>
      <c r="B226" s="30"/>
      <c r="C226" s="30"/>
      <c r="D226" s="30"/>
      <c r="E226" s="30"/>
      <c r="F226" s="46"/>
      <c r="G226" s="30"/>
      <c r="H226" s="30"/>
      <c r="I226" s="30"/>
      <c r="J226" s="30"/>
      <c r="K226" s="30"/>
      <c r="L226" s="30"/>
      <c r="M226" s="30"/>
      <c r="N226" s="30"/>
      <c r="O226" s="30"/>
      <c r="P226" s="30"/>
      <c r="Q226" s="30"/>
      <c r="R226" s="30"/>
      <c r="S226" s="30"/>
      <c r="T226" s="30"/>
      <c r="U226" s="30"/>
      <c r="V226" s="30"/>
      <c r="W226" s="30"/>
      <c r="X226" s="30"/>
      <c r="Y226" s="30"/>
      <c r="Z226" s="30"/>
    </row>
    <row r="227" spans="1:26" ht="12" customHeight="1">
      <c r="A227" s="45"/>
      <c r="B227" s="30"/>
      <c r="C227" s="30"/>
      <c r="D227" s="30"/>
      <c r="E227" s="30"/>
      <c r="F227" s="46"/>
      <c r="G227" s="30"/>
      <c r="H227" s="30"/>
      <c r="I227" s="30"/>
      <c r="J227" s="30"/>
      <c r="K227" s="30"/>
      <c r="L227" s="30"/>
      <c r="M227" s="30"/>
      <c r="N227" s="30"/>
      <c r="O227" s="30"/>
      <c r="P227" s="30"/>
      <c r="Q227" s="30"/>
      <c r="R227" s="30"/>
      <c r="S227" s="30"/>
      <c r="T227" s="30"/>
      <c r="U227" s="30"/>
      <c r="V227" s="30"/>
      <c r="W227" s="30"/>
      <c r="X227" s="30"/>
      <c r="Y227" s="30"/>
      <c r="Z227" s="30"/>
    </row>
    <row r="228" spans="1:26" ht="12" customHeight="1">
      <c r="A228" s="45"/>
      <c r="B228" s="30"/>
      <c r="C228" s="30"/>
      <c r="D228" s="30"/>
      <c r="E228" s="30"/>
      <c r="F228" s="46"/>
      <c r="G228" s="30"/>
      <c r="H228" s="30"/>
      <c r="I228" s="30"/>
      <c r="J228" s="30"/>
      <c r="K228" s="30"/>
      <c r="L228" s="30"/>
      <c r="M228" s="30"/>
      <c r="N228" s="30"/>
      <c r="O228" s="30"/>
      <c r="P228" s="30"/>
      <c r="Q228" s="30"/>
      <c r="R228" s="30"/>
      <c r="S228" s="30"/>
      <c r="T228" s="30"/>
      <c r="U228" s="30"/>
      <c r="V228" s="30"/>
      <c r="W228" s="30"/>
      <c r="X228" s="30"/>
      <c r="Y228" s="30"/>
      <c r="Z228" s="30"/>
    </row>
    <row r="229" spans="1:26" ht="12" customHeight="1">
      <c r="A229" s="45"/>
      <c r="B229" s="30"/>
      <c r="C229" s="30"/>
      <c r="D229" s="30"/>
      <c r="E229" s="30"/>
      <c r="F229" s="46"/>
      <c r="G229" s="30"/>
      <c r="H229" s="30"/>
      <c r="I229" s="30"/>
      <c r="J229" s="30"/>
      <c r="K229" s="30"/>
      <c r="L229" s="30"/>
      <c r="M229" s="30"/>
      <c r="N229" s="30"/>
      <c r="O229" s="30"/>
      <c r="P229" s="30"/>
      <c r="Q229" s="30"/>
      <c r="R229" s="30"/>
      <c r="S229" s="30"/>
      <c r="T229" s="30"/>
      <c r="U229" s="30"/>
      <c r="V229" s="30"/>
      <c r="W229" s="30"/>
      <c r="X229" s="30"/>
      <c r="Y229" s="30"/>
      <c r="Z229" s="30"/>
    </row>
    <row r="230" spans="1:26" ht="12" customHeight="1">
      <c r="A230" s="45"/>
      <c r="B230" s="30"/>
      <c r="C230" s="30"/>
      <c r="D230" s="30"/>
      <c r="E230" s="30"/>
      <c r="F230" s="46"/>
      <c r="G230" s="30"/>
      <c r="H230" s="30"/>
      <c r="I230" s="30"/>
      <c r="J230" s="30"/>
      <c r="K230" s="30"/>
      <c r="L230" s="30"/>
      <c r="M230" s="30"/>
      <c r="N230" s="30"/>
      <c r="O230" s="30"/>
      <c r="P230" s="30"/>
      <c r="Q230" s="30"/>
      <c r="R230" s="30"/>
      <c r="S230" s="30"/>
      <c r="T230" s="30"/>
      <c r="U230" s="30"/>
      <c r="V230" s="30"/>
      <c r="W230" s="30"/>
      <c r="X230" s="30"/>
      <c r="Y230" s="30"/>
      <c r="Z230" s="30"/>
    </row>
    <row r="231" spans="1:26" ht="12" customHeight="1">
      <c r="A231" s="45"/>
      <c r="B231" s="30"/>
      <c r="C231" s="30"/>
      <c r="D231" s="30"/>
      <c r="E231" s="30"/>
      <c r="F231" s="46"/>
      <c r="G231" s="30"/>
      <c r="H231" s="30"/>
      <c r="I231" s="30"/>
      <c r="J231" s="30"/>
      <c r="K231" s="30"/>
      <c r="L231" s="30"/>
      <c r="M231" s="30"/>
      <c r="N231" s="30"/>
      <c r="O231" s="30"/>
      <c r="P231" s="30"/>
      <c r="Q231" s="30"/>
      <c r="R231" s="30"/>
      <c r="S231" s="30"/>
      <c r="T231" s="30"/>
      <c r="U231" s="30"/>
      <c r="V231" s="30"/>
      <c r="W231" s="30"/>
      <c r="X231" s="30"/>
      <c r="Y231" s="30"/>
      <c r="Z231" s="30"/>
    </row>
    <row r="232" spans="1:26" ht="12" customHeight="1">
      <c r="A232" s="45"/>
      <c r="B232" s="30"/>
      <c r="C232" s="30"/>
      <c r="D232" s="30"/>
      <c r="E232" s="30"/>
      <c r="F232" s="46"/>
      <c r="G232" s="30"/>
      <c r="H232" s="30"/>
      <c r="I232" s="30"/>
      <c r="J232" s="30"/>
      <c r="K232" s="30"/>
      <c r="L232" s="30"/>
      <c r="M232" s="30"/>
      <c r="N232" s="30"/>
      <c r="O232" s="30"/>
      <c r="P232" s="30"/>
      <c r="Q232" s="30"/>
      <c r="R232" s="30"/>
      <c r="S232" s="30"/>
      <c r="T232" s="30"/>
      <c r="U232" s="30"/>
      <c r="V232" s="30"/>
      <c r="W232" s="30"/>
      <c r="X232" s="30"/>
      <c r="Y232" s="30"/>
      <c r="Z232" s="30"/>
    </row>
    <row r="233" spans="1:26" ht="12" customHeight="1">
      <c r="A233" s="45"/>
      <c r="B233" s="30"/>
      <c r="C233" s="30"/>
      <c r="D233" s="30"/>
      <c r="E233" s="30"/>
      <c r="F233" s="46"/>
      <c r="G233" s="30"/>
      <c r="H233" s="30"/>
      <c r="I233" s="30"/>
      <c r="J233" s="30"/>
      <c r="K233" s="30"/>
      <c r="L233" s="30"/>
      <c r="M233" s="30"/>
      <c r="N233" s="30"/>
      <c r="O233" s="30"/>
      <c r="P233" s="30"/>
      <c r="Q233" s="30"/>
      <c r="R233" s="30"/>
      <c r="S233" s="30"/>
      <c r="T233" s="30"/>
      <c r="U233" s="30"/>
      <c r="V233" s="30"/>
      <c r="W233" s="30"/>
      <c r="X233" s="30"/>
      <c r="Y233" s="30"/>
      <c r="Z233" s="30"/>
    </row>
    <row r="234" spans="1:26" ht="12" customHeight="1">
      <c r="A234" s="45"/>
      <c r="B234" s="30"/>
      <c r="C234" s="30"/>
      <c r="D234" s="30"/>
      <c r="E234" s="30"/>
      <c r="F234" s="46"/>
      <c r="G234" s="30"/>
      <c r="H234" s="30"/>
      <c r="I234" s="30"/>
      <c r="J234" s="30"/>
      <c r="K234" s="30"/>
      <c r="L234" s="30"/>
      <c r="M234" s="30"/>
      <c r="N234" s="30"/>
      <c r="O234" s="30"/>
      <c r="P234" s="30"/>
      <c r="Q234" s="30"/>
      <c r="R234" s="30"/>
      <c r="S234" s="30"/>
      <c r="T234" s="30"/>
      <c r="U234" s="30"/>
      <c r="V234" s="30"/>
      <c r="W234" s="30"/>
      <c r="X234" s="30"/>
      <c r="Y234" s="30"/>
      <c r="Z234" s="30"/>
    </row>
    <row r="235" spans="1:26" ht="12" customHeight="1">
      <c r="A235" s="45"/>
      <c r="B235" s="30"/>
      <c r="C235" s="30"/>
      <c r="D235" s="30"/>
      <c r="E235" s="30"/>
      <c r="F235" s="46"/>
      <c r="G235" s="30"/>
      <c r="H235" s="30"/>
      <c r="I235" s="30"/>
      <c r="J235" s="30"/>
      <c r="K235" s="30"/>
      <c r="L235" s="30"/>
      <c r="M235" s="30"/>
      <c r="N235" s="30"/>
      <c r="O235" s="30"/>
      <c r="P235" s="30"/>
      <c r="Q235" s="30"/>
      <c r="R235" s="30"/>
      <c r="S235" s="30"/>
      <c r="T235" s="30"/>
      <c r="U235" s="30"/>
      <c r="V235" s="30"/>
      <c r="W235" s="30"/>
      <c r="X235" s="30"/>
      <c r="Y235" s="30"/>
      <c r="Z235" s="30"/>
    </row>
    <row r="236" spans="1:26" ht="12" customHeight="1">
      <c r="A236" s="45"/>
      <c r="B236" s="30"/>
      <c r="C236" s="30"/>
      <c r="D236" s="30"/>
      <c r="E236" s="30"/>
      <c r="F236" s="46"/>
      <c r="G236" s="30"/>
      <c r="H236" s="30"/>
      <c r="I236" s="30"/>
      <c r="J236" s="30"/>
      <c r="K236" s="30"/>
      <c r="L236" s="30"/>
      <c r="M236" s="30"/>
      <c r="N236" s="30"/>
      <c r="O236" s="30"/>
      <c r="P236" s="30"/>
      <c r="Q236" s="30"/>
      <c r="R236" s="30"/>
      <c r="S236" s="30"/>
      <c r="T236" s="30"/>
      <c r="U236" s="30"/>
      <c r="V236" s="30"/>
      <c r="W236" s="30"/>
      <c r="X236" s="30"/>
      <c r="Y236" s="30"/>
      <c r="Z236" s="30"/>
    </row>
    <row r="237" spans="1:26" ht="12" customHeight="1">
      <c r="A237" s="45"/>
      <c r="B237" s="30"/>
      <c r="C237" s="30"/>
      <c r="D237" s="30"/>
      <c r="E237" s="30"/>
      <c r="F237" s="46"/>
      <c r="G237" s="30"/>
      <c r="H237" s="30"/>
      <c r="I237" s="30"/>
      <c r="J237" s="30"/>
      <c r="K237" s="30"/>
      <c r="L237" s="30"/>
      <c r="M237" s="30"/>
      <c r="N237" s="30"/>
      <c r="O237" s="30"/>
      <c r="P237" s="30"/>
      <c r="Q237" s="30"/>
      <c r="R237" s="30"/>
      <c r="S237" s="30"/>
      <c r="T237" s="30"/>
      <c r="U237" s="30"/>
      <c r="V237" s="30"/>
      <c r="W237" s="30"/>
      <c r="X237" s="30"/>
      <c r="Y237" s="30"/>
      <c r="Z237" s="30"/>
    </row>
    <row r="238" spans="1:26" ht="12" customHeight="1">
      <c r="A238" s="45"/>
      <c r="B238" s="30"/>
      <c r="C238" s="30"/>
      <c r="D238" s="30"/>
      <c r="E238" s="30"/>
      <c r="F238" s="46"/>
      <c r="G238" s="30"/>
      <c r="H238" s="30"/>
      <c r="I238" s="30"/>
      <c r="J238" s="30"/>
      <c r="K238" s="30"/>
      <c r="L238" s="30"/>
      <c r="M238" s="30"/>
      <c r="N238" s="30"/>
      <c r="O238" s="30"/>
      <c r="P238" s="30"/>
      <c r="Q238" s="30"/>
      <c r="R238" s="30"/>
      <c r="S238" s="30"/>
      <c r="T238" s="30"/>
      <c r="U238" s="30"/>
      <c r="V238" s="30"/>
      <c r="W238" s="30"/>
      <c r="X238" s="30"/>
      <c r="Y238" s="30"/>
      <c r="Z238" s="30"/>
    </row>
    <row r="239" spans="1:26" ht="12" customHeight="1">
      <c r="A239" s="45"/>
      <c r="B239" s="30"/>
      <c r="C239" s="30"/>
      <c r="D239" s="30"/>
      <c r="E239" s="30"/>
      <c r="F239" s="46"/>
      <c r="G239" s="30"/>
      <c r="H239" s="30"/>
      <c r="I239" s="30"/>
      <c r="J239" s="30"/>
      <c r="K239" s="30"/>
      <c r="L239" s="30"/>
      <c r="M239" s="30"/>
      <c r="N239" s="30"/>
      <c r="O239" s="30"/>
      <c r="P239" s="30"/>
      <c r="Q239" s="30"/>
      <c r="R239" s="30"/>
      <c r="S239" s="30"/>
      <c r="T239" s="30"/>
      <c r="U239" s="30"/>
      <c r="V239" s="30"/>
      <c r="W239" s="30"/>
      <c r="X239" s="30"/>
      <c r="Y239" s="30"/>
      <c r="Z239" s="30"/>
    </row>
    <row r="240" spans="1:26" ht="12" customHeight="1">
      <c r="A240" s="45"/>
      <c r="B240" s="30"/>
      <c r="C240" s="30"/>
      <c r="D240" s="30"/>
      <c r="E240" s="30"/>
      <c r="F240" s="46"/>
      <c r="G240" s="30"/>
      <c r="H240" s="30"/>
      <c r="I240" s="30"/>
      <c r="J240" s="30"/>
      <c r="K240" s="30"/>
      <c r="L240" s="30"/>
      <c r="M240" s="30"/>
      <c r="N240" s="30"/>
      <c r="O240" s="30"/>
      <c r="P240" s="30"/>
      <c r="Q240" s="30"/>
      <c r="R240" s="30"/>
      <c r="S240" s="30"/>
      <c r="T240" s="30"/>
      <c r="U240" s="30"/>
      <c r="V240" s="30"/>
      <c r="W240" s="30"/>
      <c r="X240" s="30"/>
      <c r="Y240" s="30"/>
      <c r="Z240" s="30"/>
    </row>
    <row r="241" spans="1:26" ht="12" customHeight="1">
      <c r="A241" s="45"/>
      <c r="B241" s="30"/>
      <c r="C241" s="30"/>
      <c r="D241" s="30"/>
      <c r="E241" s="30"/>
      <c r="F241" s="46"/>
      <c r="G241" s="30"/>
      <c r="H241" s="30"/>
      <c r="I241" s="30"/>
      <c r="J241" s="30"/>
      <c r="K241" s="30"/>
      <c r="L241" s="30"/>
      <c r="M241" s="30"/>
      <c r="N241" s="30"/>
      <c r="O241" s="30"/>
      <c r="P241" s="30"/>
      <c r="Q241" s="30"/>
      <c r="R241" s="30"/>
      <c r="S241" s="30"/>
      <c r="T241" s="30"/>
      <c r="U241" s="30"/>
      <c r="V241" s="30"/>
      <c r="W241" s="30"/>
      <c r="X241" s="30"/>
      <c r="Y241" s="30"/>
      <c r="Z241" s="30"/>
    </row>
    <row r="242" spans="1:26" ht="12" customHeight="1">
      <c r="A242" s="45"/>
      <c r="B242" s="30"/>
      <c r="C242" s="30"/>
      <c r="D242" s="30"/>
      <c r="E242" s="30"/>
      <c r="F242" s="46"/>
      <c r="G242" s="30"/>
      <c r="H242" s="30"/>
      <c r="I242" s="30"/>
      <c r="J242" s="30"/>
      <c r="K242" s="30"/>
      <c r="L242" s="30"/>
      <c r="M242" s="30"/>
      <c r="N242" s="30"/>
      <c r="O242" s="30"/>
      <c r="P242" s="30"/>
      <c r="Q242" s="30"/>
      <c r="R242" s="30"/>
      <c r="S242" s="30"/>
      <c r="T242" s="30"/>
      <c r="U242" s="30"/>
      <c r="V242" s="30"/>
      <c r="W242" s="30"/>
      <c r="X242" s="30"/>
      <c r="Y242" s="30"/>
      <c r="Z242" s="30"/>
    </row>
    <row r="243" spans="1:26" ht="12" customHeight="1">
      <c r="A243" s="45"/>
      <c r="B243" s="30"/>
      <c r="C243" s="30"/>
      <c r="D243" s="30"/>
      <c r="E243" s="30"/>
      <c r="F243" s="46"/>
      <c r="G243" s="30"/>
      <c r="H243" s="30"/>
      <c r="I243" s="30"/>
      <c r="J243" s="30"/>
      <c r="K243" s="30"/>
      <c r="L243" s="30"/>
      <c r="M243" s="30"/>
      <c r="N243" s="30"/>
      <c r="O243" s="30"/>
      <c r="P243" s="30"/>
      <c r="Q243" s="30"/>
      <c r="R243" s="30"/>
      <c r="S243" s="30"/>
      <c r="T243" s="30"/>
      <c r="U243" s="30"/>
      <c r="V243" s="30"/>
      <c r="W243" s="30"/>
      <c r="X243" s="30"/>
      <c r="Y243" s="30"/>
      <c r="Z243" s="30"/>
    </row>
    <row r="244" spans="1:26" ht="12" customHeight="1">
      <c r="A244" s="45"/>
      <c r="B244" s="30"/>
      <c r="C244" s="30"/>
      <c r="D244" s="30"/>
      <c r="E244" s="30"/>
      <c r="F244" s="46"/>
      <c r="G244" s="30"/>
      <c r="H244" s="30"/>
      <c r="I244" s="30"/>
      <c r="J244" s="30"/>
      <c r="K244" s="30"/>
      <c r="L244" s="30"/>
      <c r="M244" s="30"/>
      <c r="N244" s="30"/>
      <c r="O244" s="30"/>
      <c r="P244" s="30"/>
      <c r="Q244" s="30"/>
      <c r="R244" s="30"/>
      <c r="S244" s="30"/>
      <c r="T244" s="30"/>
      <c r="U244" s="30"/>
      <c r="V244" s="30"/>
      <c r="W244" s="30"/>
      <c r="X244" s="30"/>
      <c r="Y244" s="30"/>
      <c r="Z244" s="30"/>
    </row>
    <row r="245" spans="1:26" ht="12" customHeight="1">
      <c r="A245" s="45"/>
      <c r="B245" s="30"/>
      <c r="C245" s="30"/>
      <c r="D245" s="30"/>
      <c r="E245" s="30"/>
      <c r="F245" s="46"/>
      <c r="G245" s="30"/>
      <c r="H245" s="30"/>
      <c r="I245" s="30"/>
      <c r="J245" s="30"/>
      <c r="K245" s="30"/>
      <c r="L245" s="30"/>
      <c r="M245" s="30"/>
      <c r="N245" s="30"/>
      <c r="O245" s="30"/>
      <c r="P245" s="30"/>
      <c r="Q245" s="30"/>
      <c r="R245" s="30"/>
      <c r="S245" s="30"/>
      <c r="T245" s="30"/>
      <c r="U245" s="30"/>
      <c r="V245" s="30"/>
      <c r="W245" s="30"/>
      <c r="X245" s="30"/>
      <c r="Y245" s="30"/>
      <c r="Z245" s="30"/>
    </row>
    <row r="246" spans="1:26" ht="12" customHeight="1">
      <c r="A246" s="45"/>
      <c r="B246" s="30"/>
      <c r="C246" s="30"/>
      <c r="D246" s="30"/>
      <c r="E246" s="30"/>
      <c r="F246" s="46"/>
      <c r="G246" s="30"/>
      <c r="H246" s="30"/>
      <c r="I246" s="30"/>
      <c r="J246" s="30"/>
      <c r="K246" s="30"/>
      <c r="L246" s="30"/>
      <c r="M246" s="30"/>
      <c r="N246" s="30"/>
      <c r="O246" s="30"/>
      <c r="P246" s="30"/>
      <c r="Q246" s="30"/>
      <c r="R246" s="30"/>
      <c r="S246" s="30"/>
      <c r="T246" s="30"/>
      <c r="U246" s="30"/>
      <c r="V246" s="30"/>
      <c r="W246" s="30"/>
      <c r="X246" s="30"/>
      <c r="Y246" s="30"/>
      <c r="Z246" s="30"/>
    </row>
    <row r="247" spans="1:26" ht="12" customHeight="1">
      <c r="A247" s="45"/>
      <c r="B247" s="30"/>
      <c r="C247" s="30"/>
      <c r="D247" s="30"/>
      <c r="E247" s="30"/>
      <c r="F247" s="46"/>
      <c r="G247" s="30"/>
      <c r="H247" s="30"/>
      <c r="I247" s="30"/>
      <c r="J247" s="30"/>
      <c r="K247" s="30"/>
      <c r="L247" s="30"/>
      <c r="M247" s="30"/>
      <c r="N247" s="30"/>
      <c r="O247" s="30"/>
      <c r="P247" s="30"/>
      <c r="Q247" s="30"/>
      <c r="R247" s="30"/>
      <c r="S247" s="30"/>
      <c r="T247" s="30"/>
      <c r="U247" s="30"/>
      <c r="V247" s="30"/>
      <c r="W247" s="30"/>
      <c r="X247" s="30"/>
      <c r="Y247" s="30"/>
      <c r="Z247" s="30"/>
    </row>
    <row r="248" spans="1:26" ht="12" customHeight="1">
      <c r="A248" s="45"/>
      <c r="B248" s="30"/>
      <c r="C248" s="30"/>
      <c r="D248" s="30"/>
      <c r="E248" s="30"/>
      <c r="F248" s="46"/>
      <c r="G248" s="30"/>
      <c r="H248" s="30"/>
      <c r="I248" s="30"/>
      <c r="J248" s="30"/>
      <c r="K248" s="30"/>
      <c r="L248" s="30"/>
      <c r="M248" s="30"/>
      <c r="N248" s="30"/>
      <c r="O248" s="30"/>
      <c r="P248" s="30"/>
      <c r="Q248" s="30"/>
      <c r="R248" s="30"/>
      <c r="S248" s="30"/>
      <c r="T248" s="30"/>
      <c r="U248" s="30"/>
      <c r="V248" s="30"/>
      <c r="W248" s="30"/>
      <c r="X248" s="30"/>
      <c r="Y248" s="30"/>
      <c r="Z248" s="30"/>
    </row>
    <row r="249" spans="1:26" ht="12" customHeight="1">
      <c r="A249" s="45"/>
      <c r="B249" s="30"/>
      <c r="C249" s="30"/>
      <c r="D249" s="30"/>
      <c r="E249" s="30"/>
      <c r="F249" s="46"/>
      <c r="G249" s="30"/>
      <c r="H249" s="30"/>
      <c r="I249" s="30"/>
      <c r="J249" s="30"/>
      <c r="K249" s="30"/>
      <c r="L249" s="30"/>
      <c r="M249" s="30"/>
      <c r="N249" s="30"/>
      <c r="O249" s="30"/>
      <c r="P249" s="30"/>
      <c r="Q249" s="30"/>
      <c r="R249" s="30"/>
      <c r="S249" s="30"/>
      <c r="T249" s="30"/>
      <c r="U249" s="30"/>
      <c r="V249" s="30"/>
      <c r="W249" s="30"/>
      <c r="X249" s="30"/>
      <c r="Y249" s="30"/>
      <c r="Z249" s="30"/>
    </row>
    <row r="250" spans="1:26" ht="12" customHeight="1">
      <c r="A250" s="45"/>
      <c r="B250" s="30"/>
      <c r="C250" s="30"/>
      <c r="D250" s="30"/>
      <c r="E250" s="30"/>
      <c r="F250" s="46"/>
      <c r="G250" s="30"/>
      <c r="H250" s="30"/>
      <c r="I250" s="30"/>
      <c r="J250" s="30"/>
      <c r="K250" s="30"/>
      <c r="L250" s="30"/>
      <c r="M250" s="30"/>
      <c r="N250" s="30"/>
      <c r="O250" s="30"/>
      <c r="P250" s="30"/>
      <c r="Q250" s="30"/>
      <c r="R250" s="30"/>
      <c r="S250" s="30"/>
      <c r="T250" s="30"/>
      <c r="U250" s="30"/>
      <c r="V250" s="30"/>
      <c r="W250" s="30"/>
      <c r="X250" s="30"/>
      <c r="Y250" s="30"/>
      <c r="Z250" s="30"/>
    </row>
    <row r="251" spans="1:26" ht="12" customHeight="1">
      <c r="A251" s="45"/>
      <c r="B251" s="30"/>
      <c r="C251" s="30"/>
      <c r="D251" s="30"/>
      <c r="E251" s="30"/>
      <c r="F251" s="46"/>
      <c r="G251" s="30"/>
      <c r="H251" s="30"/>
      <c r="I251" s="30"/>
      <c r="J251" s="30"/>
      <c r="K251" s="30"/>
      <c r="L251" s="30"/>
      <c r="M251" s="30"/>
      <c r="N251" s="30"/>
      <c r="O251" s="30"/>
      <c r="P251" s="30"/>
      <c r="Q251" s="30"/>
      <c r="R251" s="30"/>
      <c r="S251" s="30"/>
      <c r="T251" s="30"/>
      <c r="U251" s="30"/>
      <c r="V251" s="30"/>
      <c r="W251" s="30"/>
      <c r="X251" s="30"/>
      <c r="Y251" s="30"/>
      <c r="Z251" s="30"/>
    </row>
    <row r="252" spans="1:26" ht="12" customHeight="1">
      <c r="A252" s="45"/>
      <c r="B252" s="30"/>
      <c r="C252" s="30"/>
      <c r="D252" s="30"/>
      <c r="E252" s="30"/>
      <c r="F252" s="46"/>
      <c r="G252" s="30"/>
      <c r="H252" s="30"/>
      <c r="I252" s="30"/>
      <c r="J252" s="30"/>
      <c r="K252" s="30"/>
      <c r="L252" s="30"/>
      <c r="M252" s="30"/>
      <c r="N252" s="30"/>
      <c r="O252" s="30"/>
      <c r="P252" s="30"/>
      <c r="Q252" s="30"/>
      <c r="R252" s="30"/>
      <c r="S252" s="30"/>
      <c r="T252" s="30"/>
      <c r="U252" s="30"/>
      <c r="V252" s="30"/>
      <c r="W252" s="30"/>
      <c r="X252" s="30"/>
      <c r="Y252" s="30"/>
      <c r="Z252" s="30"/>
    </row>
    <row r="253" spans="1:26" ht="12" customHeight="1">
      <c r="A253" s="45"/>
      <c r="B253" s="30"/>
      <c r="C253" s="30"/>
      <c r="D253" s="30"/>
      <c r="E253" s="30"/>
      <c r="F253" s="46"/>
      <c r="G253" s="30"/>
      <c r="H253" s="30"/>
      <c r="I253" s="30"/>
      <c r="J253" s="30"/>
      <c r="K253" s="30"/>
      <c r="L253" s="30"/>
      <c r="M253" s="30"/>
      <c r="N253" s="30"/>
      <c r="O253" s="30"/>
      <c r="P253" s="30"/>
      <c r="Q253" s="30"/>
      <c r="R253" s="30"/>
      <c r="S253" s="30"/>
      <c r="T253" s="30"/>
      <c r="U253" s="30"/>
      <c r="V253" s="30"/>
      <c r="W253" s="30"/>
      <c r="X253" s="30"/>
      <c r="Y253" s="30"/>
      <c r="Z253" s="30"/>
    </row>
    <row r="254" spans="1:26" ht="12" customHeight="1">
      <c r="A254" s="45"/>
      <c r="B254" s="30"/>
      <c r="C254" s="30"/>
      <c r="D254" s="30"/>
      <c r="E254" s="30"/>
      <c r="F254" s="46"/>
      <c r="G254" s="30"/>
      <c r="H254" s="30"/>
      <c r="I254" s="30"/>
      <c r="J254" s="30"/>
      <c r="K254" s="30"/>
      <c r="L254" s="30"/>
      <c r="M254" s="30"/>
      <c r="N254" s="30"/>
      <c r="O254" s="30"/>
      <c r="P254" s="30"/>
      <c r="Q254" s="30"/>
      <c r="R254" s="30"/>
      <c r="S254" s="30"/>
      <c r="T254" s="30"/>
      <c r="U254" s="30"/>
      <c r="V254" s="30"/>
      <c r="W254" s="30"/>
      <c r="X254" s="30"/>
      <c r="Y254" s="30"/>
      <c r="Z254" s="30"/>
    </row>
    <row r="255" spans="1:26" ht="12" customHeight="1">
      <c r="A255" s="45"/>
      <c r="B255" s="30"/>
      <c r="C255" s="30"/>
      <c r="D255" s="30"/>
      <c r="E255" s="30"/>
      <c r="F255" s="46"/>
      <c r="G255" s="30"/>
      <c r="H255" s="30"/>
      <c r="I255" s="30"/>
      <c r="J255" s="30"/>
      <c r="K255" s="30"/>
      <c r="L255" s="30"/>
      <c r="M255" s="30"/>
      <c r="N255" s="30"/>
      <c r="O255" s="30"/>
      <c r="P255" s="30"/>
      <c r="Q255" s="30"/>
      <c r="R255" s="30"/>
      <c r="S255" s="30"/>
      <c r="T255" s="30"/>
      <c r="U255" s="30"/>
      <c r="V255" s="30"/>
      <c r="W255" s="30"/>
      <c r="X255" s="30"/>
      <c r="Y255" s="30"/>
      <c r="Z255" s="30"/>
    </row>
    <row r="256" spans="1:26" ht="12" customHeight="1">
      <c r="A256" s="45"/>
      <c r="B256" s="30"/>
      <c r="C256" s="30"/>
      <c r="D256" s="30"/>
      <c r="E256" s="30"/>
      <c r="F256" s="46"/>
      <c r="G256" s="30"/>
      <c r="H256" s="30"/>
      <c r="I256" s="30"/>
      <c r="J256" s="30"/>
      <c r="K256" s="30"/>
      <c r="L256" s="30"/>
      <c r="M256" s="30"/>
      <c r="N256" s="30"/>
      <c r="O256" s="30"/>
      <c r="P256" s="30"/>
      <c r="Q256" s="30"/>
      <c r="R256" s="30"/>
      <c r="S256" s="30"/>
      <c r="T256" s="30"/>
      <c r="U256" s="30"/>
      <c r="V256" s="30"/>
      <c r="W256" s="30"/>
      <c r="X256" s="30"/>
      <c r="Y256" s="30"/>
      <c r="Z256" s="30"/>
    </row>
    <row r="257" spans="1:26" ht="12" customHeight="1">
      <c r="A257" s="45"/>
      <c r="B257" s="30"/>
      <c r="C257" s="30"/>
      <c r="D257" s="30"/>
      <c r="E257" s="30"/>
      <c r="F257" s="46"/>
      <c r="G257" s="30"/>
      <c r="H257" s="30"/>
      <c r="I257" s="30"/>
      <c r="J257" s="30"/>
      <c r="K257" s="30"/>
      <c r="L257" s="30"/>
      <c r="M257" s="30"/>
      <c r="N257" s="30"/>
      <c r="O257" s="30"/>
      <c r="P257" s="30"/>
      <c r="Q257" s="30"/>
      <c r="R257" s="30"/>
      <c r="S257" s="30"/>
      <c r="T257" s="30"/>
      <c r="U257" s="30"/>
      <c r="V257" s="30"/>
      <c r="W257" s="30"/>
      <c r="X257" s="30"/>
      <c r="Y257" s="30"/>
      <c r="Z257" s="30"/>
    </row>
    <row r="258" spans="1:26" ht="15.75" customHeight="1"/>
    <row r="259" spans="1:26" ht="15.75" customHeight="1"/>
    <row r="260" spans="1:26" ht="15.75" customHeight="1"/>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5">
    <mergeCell ref="D56:E57"/>
    <mergeCell ref="F56:H57"/>
    <mergeCell ref="B57:C57"/>
    <mergeCell ref="B22:D22"/>
    <mergeCell ref="E22:H22"/>
    <mergeCell ref="B23:D23"/>
    <mergeCell ref="E23:H23"/>
    <mergeCell ref="F24:H24"/>
    <mergeCell ref="B56:C56"/>
    <mergeCell ref="B55:C55"/>
    <mergeCell ref="F55:H55"/>
    <mergeCell ref="D55:E55"/>
    <mergeCell ref="B41:H41"/>
    <mergeCell ref="A42:H42"/>
    <mergeCell ref="A43:H47"/>
    <mergeCell ref="B48:H48"/>
    <mergeCell ref="B16:H16"/>
    <mergeCell ref="B17:H17"/>
    <mergeCell ref="B18:H18"/>
    <mergeCell ref="B19:H19"/>
    <mergeCell ref="A20:A21"/>
    <mergeCell ref="B20:D20"/>
    <mergeCell ref="E20:H20"/>
    <mergeCell ref="B21:D21"/>
    <mergeCell ref="E21:H21"/>
    <mergeCell ref="G15:H15"/>
    <mergeCell ref="B10:E10"/>
    <mergeCell ref="B11:E11"/>
    <mergeCell ref="G11:H11"/>
    <mergeCell ref="B12:H12"/>
    <mergeCell ref="B13:H13"/>
    <mergeCell ref="B14:E14"/>
    <mergeCell ref="B15:E15"/>
    <mergeCell ref="A1:A4"/>
    <mergeCell ref="B1:H1"/>
    <mergeCell ref="B2:H2"/>
    <mergeCell ref="B3:H3"/>
    <mergeCell ref="B4:E4"/>
    <mergeCell ref="F4:H4"/>
    <mergeCell ref="A5:H5"/>
    <mergeCell ref="A6:H6"/>
    <mergeCell ref="A7:H7"/>
    <mergeCell ref="C8:D8"/>
    <mergeCell ref="E8:H8"/>
    <mergeCell ref="C9:D9"/>
    <mergeCell ref="E9:F9"/>
    <mergeCell ref="G10:H10"/>
    <mergeCell ref="G14:H14"/>
    <mergeCell ref="B54:C54"/>
    <mergeCell ref="D54:E54"/>
    <mergeCell ref="F54:H54"/>
    <mergeCell ref="B49:H49"/>
    <mergeCell ref="B50:H50"/>
    <mergeCell ref="A51:H51"/>
    <mergeCell ref="A52:A53"/>
    <mergeCell ref="C52:E52"/>
    <mergeCell ref="F52:H52"/>
    <mergeCell ref="F53:H53"/>
    <mergeCell ref="C53:E53"/>
    <mergeCell ref="A27:H27"/>
    <mergeCell ref="B24:D24"/>
    <mergeCell ref="B25:D25"/>
    <mergeCell ref="B26:D26"/>
    <mergeCell ref="F25:H25"/>
    <mergeCell ref="F26:H26"/>
  </mergeCells>
  <dataValidations count="1">
    <dataValidation type="list" allowBlank="1" showErrorMessage="1" sqref="B9 H9 B11 G14:G15">
      <formula1>#REF!</formula1>
    </dataValidation>
  </dataValidation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3</vt:i4>
      </vt:variant>
    </vt:vector>
  </HeadingPairs>
  <TitlesOfParts>
    <vt:vector size="60" baseType="lpstr">
      <vt:lpstr>Sección 1. Metas - Magnitud</vt:lpstr>
      <vt:lpstr>Anualización</vt:lpstr>
      <vt:lpstr>1</vt:lpstr>
      <vt:lpstr>A1</vt:lpstr>
      <vt:lpstr>2</vt:lpstr>
      <vt:lpstr>A2</vt:lpstr>
      <vt:lpstr>3</vt:lpstr>
      <vt:lpstr>A3</vt:lpstr>
      <vt:lpstr>4</vt:lpstr>
      <vt:lpstr>A4</vt:lpstr>
      <vt:lpstr>5</vt:lpstr>
      <vt:lpstr>A5</vt:lpstr>
      <vt:lpstr>6</vt:lpstr>
      <vt:lpstr>A6</vt:lpstr>
      <vt:lpstr>7</vt:lpstr>
      <vt:lpstr>A7</vt:lpstr>
      <vt:lpstr>8</vt:lpstr>
      <vt:lpstr>A8</vt:lpstr>
      <vt:lpstr>9</vt:lpstr>
      <vt:lpstr>A9</vt:lpstr>
      <vt:lpstr>10</vt:lpstr>
      <vt:lpstr>A10</vt:lpstr>
      <vt:lpstr>11</vt:lpstr>
      <vt:lpstr>A11</vt:lpstr>
      <vt:lpstr>12</vt:lpstr>
      <vt:lpstr>A12</vt:lpstr>
      <vt:lpstr>13</vt:lpstr>
      <vt:lpstr>A13</vt:lpstr>
      <vt:lpstr>14</vt:lpstr>
      <vt:lpstr>A14</vt:lpstr>
      <vt:lpstr>15</vt:lpstr>
      <vt:lpstr>A15</vt:lpstr>
      <vt:lpstr>16</vt:lpstr>
      <vt:lpstr>A16</vt:lpstr>
      <vt:lpstr>17</vt:lpstr>
      <vt:lpstr>A17</vt:lpstr>
      <vt:lpstr>18</vt:lpstr>
      <vt:lpstr>A18</vt:lpstr>
      <vt:lpstr>19</vt:lpstr>
      <vt:lpstr>A19</vt:lpstr>
      <vt:lpstr>20</vt:lpstr>
      <vt:lpstr>A20</vt:lpstr>
      <vt:lpstr>21</vt:lpstr>
      <vt:lpstr>A21</vt:lpstr>
      <vt:lpstr>22</vt:lpstr>
      <vt:lpstr>A22</vt:lpstr>
      <vt:lpstr>23</vt:lpstr>
      <vt:lpstr>A23</vt:lpstr>
      <vt:lpstr>24</vt:lpstr>
      <vt:lpstr>A24</vt:lpstr>
      <vt:lpstr>25</vt:lpstr>
      <vt:lpstr>A25</vt:lpstr>
      <vt:lpstr>26</vt:lpstr>
      <vt:lpstr>A26</vt:lpstr>
      <vt:lpstr>27</vt:lpstr>
      <vt:lpstr>A27</vt:lpstr>
      <vt:lpstr>Variables</vt:lpstr>
      <vt:lpstr>'A24'!CONDICION_POBLACIONAL</vt:lpstr>
      <vt:lpstr>'A24'!GRUPO_ETAREO</vt:lpstr>
      <vt:lpstr>'A24'!GRUPOS_ETNICOS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2010-03-25T16:40:43Z</dcterms:created>
  <dcterms:modified xsi:type="dcterms:W3CDTF">2021-01-28T17:13:36Z</dcterms:modified>
</cp:coreProperties>
</file>